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3460" yWindow="86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6" i="1" l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AA5" i="1"/>
  <c r="Z5" i="1"/>
  <c r="Y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9" i="1"/>
  <c r="N30" i="1"/>
  <c r="N31" i="1"/>
  <c r="N32" i="1"/>
  <c r="N33" i="1"/>
  <c r="N34" i="1"/>
  <c r="N35" i="1"/>
  <c r="N36" i="1"/>
  <c r="N37" i="1"/>
  <c r="N38" i="1"/>
  <c r="N39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1" i="1"/>
  <c r="N5" i="1"/>
  <c r="W179" i="1"/>
  <c r="L179" i="1"/>
  <c r="W148" i="1"/>
  <c r="L148" i="1"/>
  <c r="W39" i="1"/>
  <c r="L39" i="1"/>
  <c r="W27" i="1"/>
  <c r="L27" i="1"/>
  <c r="V179" i="1"/>
  <c r="U179" i="1"/>
  <c r="T179" i="1"/>
  <c r="S179" i="1"/>
  <c r="R179" i="1"/>
  <c r="Q179" i="1"/>
  <c r="P179" i="1"/>
  <c r="O179" i="1"/>
  <c r="K179" i="1"/>
  <c r="J179" i="1"/>
  <c r="I179" i="1"/>
  <c r="H179" i="1"/>
  <c r="G179" i="1"/>
  <c r="F179" i="1"/>
  <c r="E179" i="1"/>
  <c r="D179" i="1"/>
  <c r="X178" i="1"/>
  <c r="M178" i="1"/>
  <c r="X177" i="1"/>
  <c r="M177" i="1"/>
  <c r="X176" i="1"/>
  <c r="M176" i="1"/>
  <c r="X175" i="1"/>
  <c r="M175" i="1"/>
  <c r="X174" i="1"/>
  <c r="M174" i="1"/>
  <c r="X173" i="1"/>
  <c r="M173" i="1"/>
  <c r="X172" i="1"/>
  <c r="M172" i="1"/>
  <c r="X171" i="1"/>
  <c r="M171" i="1"/>
  <c r="X170" i="1"/>
  <c r="M170" i="1"/>
  <c r="X169" i="1"/>
  <c r="M169" i="1"/>
  <c r="X168" i="1"/>
  <c r="M168" i="1"/>
  <c r="X167" i="1"/>
  <c r="M167" i="1"/>
  <c r="X166" i="1"/>
  <c r="M166" i="1"/>
  <c r="X165" i="1"/>
  <c r="M165" i="1"/>
  <c r="X164" i="1"/>
  <c r="M164" i="1"/>
  <c r="X163" i="1"/>
  <c r="M163" i="1"/>
  <c r="X162" i="1"/>
  <c r="M162" i="1"/>
  <c r="X161" i="1"/>
  <c r="M161" i="1"/>
  <c r="X160" i="1"/>
  <c r="M160" i="1"/>
  <c r="X159" i="1"/>
  <c r="M159" i="1"/>
  <c r="X158" i="1"/>
  <c r="M158" i="1"/>
  <c r="X157" i="1"/>
  <c r="M157" i="1"/>
  <c r="X156" i="1"/>
  <c r="M156" i="1"/>
  <c r="X155" i="1"/>
  <c r="M155" i="1"/>
  <c r="X154" i="1"/>
  <c r="M154" i="1"/>
  <c r="X153" i="1"/>
  <c r="M153" i="1"/>
  <c r="X152" i="1"/>
  <c r="M152" i="1"/>
  <c r="X151" i="1"/>
  <c r="M151" i="1"/>
  <c r="X150" i="1"/>
  <c r="M150" i="1"/>
  <c r="V148" i="1"/>
  <c r="U148" i="1"/>
  <c r="T148" i="1"/>
  <c r="S148" i="1"/>
  <c r="R148" i="1"/>
  <c r="Q148" i="1"/>
  <c r="P148" i="1"/>
  <c r="O148" i="1"/>
  <c r="K148" i="1"/>
  <c r="J148" i="1"/>
  <c r="I148" i="1"/>
  <c r="H148" i="1"/>
  <c r="G148" i="1"/>
  <c r="F148" i="1"/>
  <c r="E148" i="1"/>
  <c r="D148" i="1"/>
  <c r="X147" i="1"/>
  <c r="M147" i="1"/>
  <c r="X146" i="1"/>
  <c r="M146" i="1"/>
  <c r="X145" i="1"/>
  <c r="M145" i="1"/>
  <c r="X144" i="1"/>
  <c r="M144" i="1"/>
  <c r="X143" i="1"/>
  <c r="M143" i="1"/>
  <c r="X142" i="1"/>
  <c r="M142" i="1"/>
  <c r="X141" i="1"/>
  <c r="M141" i="1"/>
  <c r="X140" i="1"/>
  <c r="M140" i="1"/>
  <c r="X139" i="1"/>
  <c r="M139" i="1"/>
  <c r="X138" i="1"/>
  <c r="M138" i="1"/>
  <c r="X137" i="1"/>
  <c r="M137" i="1"/>
  <c r="X136" i="1"/>
  <c r="M136" i="1"/>
  <c r="X135" i="1"/>
  <c r="M135" i="1"/>
  <c r="X134" i="1"/>
  <c r="M134" i="1"/>
  <c r="X133" i="1"/>
  <c r="M133" i="1"/>
  <c r="X132" i="1"/>
  <c r="M132" i="1"/>
  <c r="X131" i="1"/>
  <c r="M131" i="1"/>
  <c r="X130" i="1"/>
  <c r="M130" i="1"/>
  <c r="X129" i="1"/>
  <c r="M129" i="1"/>
  <c r="X128" i="1"/>
  <c r="M128" i="1"/>
  <c r="X127" i="1"/>
  <c r="M127" i="1"/>
  <c r="X126" i="1"/>
  <c r="M126" i="1"/>
  <c r="X125" i="1"/>
  <c r="M125" i="1"/>
  <c r="X124" i="1"/>
  <c r="M124" i="1"/>
  <c r="X123" i="1"/>
  <c r="M123" i="1"/>
  <c r="X122" i="1"/>
  <c r="M122" i="1"/>
  <c r="X121" i="1"/>
  <c r="M121" i="1"/>
  <c r="X120" i="1"/>
  <c r="M120" i="1"/>
  <c r="X119" i="1"/>
  <c r="M119" i="1"/>
  <c r="X118" i="1"/>
  <c r="M118" i="1"/>
  <c r="X117" i="1"/>
  <c r="M117" i="1"/>
  <c r="X116" i="1"/>
  <c r="M116" i="1"/>
  <c r="X115" i="1"/>
  <c r="M115" i="1"/>
  <c r="X114" i="1"/>
  <c r="M114" i="1"/>
  <c r="X113" i="1"/>
  <c r="M113" i="1"/>
  <c r="X112" i="1"/>
  <c r="M112" i="1"/>
  <c r="X111" i="1"/>
  <c r="M111" i="1"/>
  <c r="X110" i="1"/>
  <c r="M110" i="1"/>
  <c r="X109" i="1"/>
  <c r="M109" i="1"/>
  <c r="X108" i="1"/>
  <c r="M108" i="1"/>
  <c r="X107" i="1"/>
  <c r="M107" i="1"/>
  <c r="X106" i="1"/>
  <c r="M106" i="1"/>
  <c r="X105" i="1"/>
  <c r="M105" i="1"/>
  <c r="X104" i="1"/>
  <c r="M104" i="1"/>
  <c r="X103" i="1"/>
  <c r="M103" i="1"/>
  <c r="X102" i="1"/>
  <c r="M102" i="1"/>
  <c r="X101" i="1"/>
  <c r="M101" i="1"/>
  <c r="X100" i="1"/>
  <c r="M100" i="1"/>
  <c r="X99" i="1"/>
  <c r="M99" i="1"/>
  <c r="X98" i="1"/>
  <c r="M98" i="1"/>
  <c r="X97" i="1"/>
  <c r="M97" i="1"/>
  <c r="X96" i="1"/>
  <c r="M96" i="1"/>
  <c r="X95" i="1"/>
  <c r="M95" i="1"/>
  <c r="X94" i="1"/>
  <c r="M94" i="1"/>
  <c r="X93" i="1"/>
  <c r="M93" i="1"/>
  <c r="X92" i="1"/>
  <c r="M92" i="1"/>
  <c r="X91" i="1"/>
  <c r="M91" i="1"/>
  <c r="X90" i="1"/>
  <c r="M90" i="1"/>
  <c r="X89" i="1"/>
  <c r="M89" i="1"/>
  <c r="X88" i="1"/>
  <c r="M88" i="1"/>
  <c r="X87" i="1"/>
  <c r="M87" i="1"/>
  <c r="X86" i="1"/>
  <c r="M86" i="1"/>
  <c r="X85" i="1"/>
  <c r="M85" i="1"/>
  <c r="X84" i="1"/>
  <c r="M84" i="1"/>
  <c r="X83" i="1"/>
  <c r="M83" i="1"/>
  <c r="X82" i="1"/>
  <c r="M82" i="1"/>
  <c r="X81" i="1"/>
  <c r="M81" i="1"/>
  <c r="X80" i="1"/>
  <c r="M80" i="1"/>
  <c r="X79" i="1"/>
  <c r="M79" i="1"/>
  <c r="X78" i="1"/>
  <c r="M78" i="1"/>
  <c r="X77" i="1"/>
  <c r="M77" i="1"/>
  <c r="X76" i="1"/>
  <c r="M76" i="1"/>
  <c r="X75" i="1"/>
  <c r="M75" i="1"/>
  <c r="X74" i="1"/>
  <c r="M74" i="1"/>
  <c r="X73" i="1"/>
  <c r="M73" i="1"/>
  <c r="X72" i="1"/>
  <c r="M72" i="1"/>
  <c r="X71" i="1"/>
  <c r="M71" i="1"/>
  <c r="X70" i="1"/>
  <c r="M70" i="1"/>
  <c r="X69" i="1"/>
  <c r="M69" i="1"/>
  <c r="X68" i="1"/>
  <c r="M68" i="1"/>
  <c r="X67" i="1"/>
  <c r="M67" i="1"/>
  <c r="X66" i="1"/>
  <c r="M66" i="1"/>
  <c r="X65" i="1"/>
  <c r="M65" i="1"/>
  <c r="X64" i="1"/>
  <c r="M64" i="1"/>
  <c r="X63" i="1"/>
  <c r="M63" i="1"/>
  <c r="X62" i="1"/>
  <c r="M62" i="1"/>
  <c r="X61" i="1"/>
  <c r="M61" i="1"/>
  <c r="X60" i="1"/>
  <c r="M60" i="1"/>
  <c r="X59" i="1"/>
  <c r="M59" i="1"/>
  <c r="X58" i="1"/>
  <c r="M58" i="1"/>
  <c r="X57" i="1"/>
  <c r="M57" i="1"/>
  <c r="X56" i="1"/>
  <c r="M56" i="1"/>
  <c r="X55" i="1"/>
  <c r="M55" i="1"/>
  <c r="X54" i="1"/>
  <c r="M54" i="1"/>
  <c r="X53" i="1"/>
  <c r="M53" i="1"/>
  <c r="X52" i="1"/>
  <c r="M52" i="1"/>
  <c r="X51" i="1"/>
  <c r="M51" i="1"/>
  <c r="X50" i="1"/>
  <c r="M50" i="1"/>
  <c r="X49" i="1"/>
  <c r="M49" i="1"/>
  <c r="X48" i="1"/>
  <c r="M48" i="1"/>
  <c r="X47" i="1"/>
  <c r="M47" i="1"/>
  <c r="X46" i="1"/>
  <c r="M46" i="1"/>
  <c r="X45" i="1"/>
  <c r="M45" i="1"/>
  <c r="X44" i="1"/>
  <c r="M44" i="1"/>
  <c r="X43" i="1"/>
  <c r="M43" i="1"/>
  <c r="X42" i="1"/>
  <c r="M42" i="1"/>
  <c r="X41" i="1"/>
  <c r="M41" i="1"/>
  <c r="V39" i="1"/>
  <c r="U39" i="1"/>
  <c r="T39" i="1"/>
  <c r="S39" i="1"/>
  <c r="R39" i="1"/>
  <c r="Q39" i="1"/>
  <c r="P39" i="1"/>
  <c r="O39" i="1"/>
  <c r="K39" i="1"/>
  <c r="J39" i="1"/>
  <c r="I39" i="1"/>
  <c r="H39" i="1"/>
  <c r="G39" i="1"/>
  <c r="F39" i="1"/>
  <c r="E39" i="1"/>
  <c r="D39" i="1"/>
  <c r="X38" i="1"/>
  <c r="M38" i="1"/>
  <c r="X37" i="1"/>
  <c r="M37" i="1"/>
  <c r="X36" i="1"/>
  <c r="M36" i="1"/>
  <c r="X35" i="1"/>
  <c r="M35" i="1"/>
  <c r="X34" i="1"/>
  <c r="M34" i="1"/>
  <c r="X33" i="1"/>
  <c r="M33" i="1"/>
  <c r="X32" i="1"/>
  <c r="M32" i="1"/>
  <c r="X31" i="1"/>
  <c r="M31" i="1"/>
  <c r="X30" i="1"/>
  <c r="M30" i="1"/>
  <c r="X29" i="1"/>
  <c r="M29" i="1"/>
  <c r="V27" i="1"/>
  <c r="U27" i="1"/>
  <c r="T27" i="1"/>
  <c r="S27" i="1"/>
  <c r="R27" i="1"/>
  <c r="Q27" i="1"/>
  <c r="P27" i="1"/>
  <c r="O27" i="1"/>
  <c r="K27" i="1"/>
  <c r="J27" i="1"/>
  <c r="I27" i="1"/>
  <c r="H27" i="1"/>
  <c r="G27" i="1"/>
  <c r="F27" i="1"/>
  <c r="E27" i="1"/>
  <c r="D27" i="1"/>
  <c r="X26" i="1"/>
  <c r="M26" i="1"/>
  <c r="X25" i="1"/>
  <c r="M25" i="1"/>
  <c r="X24" i="1"/>
  <c r="M24" i="1"/>
  <c r="X23" i="1"/>
  <c r="M23" i="1"/>
  <c r="X22" i="1"/>
  <c r="M22" i="1"/>
  <c r="X21" i="1"/>
  <c r="M21" i="1"/>
  <c r="X20" i="1"/>
  <c r="M20" i="1"/>
  <c r="X19" i="1"/>
  <c r="M19" i="1"/>
  <c r="X18" i="1"/>
  <c r="M18" i="1"/>
  <c r="X17" i="1"/>
  <c r="M17" i="1"/>
  <c r="X16" i="1"/>
  <c r="M16" i="1"/>
  <c r="X15" i="1"/>
  <c r="M15" i="1"/>
  <c r="X14" i="1"/>
  <c r="M14" i="1"/>
  <c r="X13" i="1"/>
  <c r="M13" i="1"/>
  <c r="X12" i="1"/>
  <c r="M12" i="1"/>
  <c r="X11" i="1"/>
  <c r="M11" i="1"/>
  <c r="X10" i="1"/>
  <c r="M10" i="1"/>
  <c r="X9" i="1"/>
  <c r="M9" i="1"/>
  <c r="X8" i="1"/>
  <c r="M8" i="1"/>
  <c r="X7" i="1"/>
  <c r="M7" i="1"/>
  <c r="X6" i="1"/>
  <c r="M6" i="1"/>
  <c r="X5" i="1"/>
  <c r="M5" i="1"/>
</calcChain>
</file>

<file path=xl/sharedStrings.xml><?xml version="1.0" encoding="utf-8"?>
<sst xmlns="http://schemas.openxmlformats.org/spreadsheetml/2006/main" count="211" uniqueCount="207">
  <si>
    <t>Genetic Information Processing</t>
  </si>
  <si>
    <t>RNA polymerase</t>
  </si>
  <si>
    <t>spliseosome</t>
  </si>
  <si>
    <t>ribosome</t>
  </si>
  <si>
    <t>aminoacyl-tRNA biosynthesis</t>
  </si>
  <si>
    <t>RNA transport</t>
  </si>
  <si>
    <t>protein export</t>
  </si>
  <si>
    <t>protein processing in EPR</t>
  </si>
  <si>
    <t>SNARE interactions in vesicular transport</t>
  </si>
  <si>
    <t>sulfur relay system</t>
  </si>
  <si>
    <t>proteasome</t>
  </si>
  <si>
    <t>RNA degradation</t>
  </si>
  <si>
    <t>homologous recombination</t>
  </si>
  <si>
    <t>DNA replication</t>
  </si>
  <si>
    <t>Cellular Processes</t>
  </si>
  <si>
    <t>endocytosis</t>
  </si>
  <si>
    <t>phagosome</t>
  </si>
  <si>
    <t>lysosome</t>
  </si>
  <si>
    <t>peroxisome</t>
  </si>
  <si>
    <t>autophagy</t>
  </si>
  <si>
    <t>regulation of actin cytoskeleton</t>
  </si>
  <si>
    <t>cell cycle</t>
  </si>
  <si>
    <t>apoptosis</t>
  </si>
  <si>
    <t>apoptosis fly</t>
  </si>
  <si>
    <t>biosynthesis of antibiotics</t>
  </si>
  <si>
    <t>fatty acid metabolism</t>
  </si>
  <si>
    <t>pentose phosphate pathway</t>
  </si>
  <si>
    <t>galactose metabolism</t>
  </si>
  <si>
    <t>oxidative phosphorylation</t>
  </si>
  <si>
    <t>fatty acid elongation</t>
  </si>
  <si>
    <t>steroid biosynthesis</t>
  </si>
  <si>
    <t>one carbone pool by folate</t>
  </si>
  <si>
    <t>Environmental Information Processing</t>
  </si>
  <si>
    <t>ABC transporters</t>
  </si>
  <si>
    <t>Calcium signaling pathway</t>
  </si>
  <si>
    <t>Expr. Ranks --&gt;</t>
  </si>
  <si>
    <t xml:space="preserve">Pathway block </t>
  </si>
  <si>
    <t>Cathegory</t>
  </si>
  <si>
    <t>Protein number per rank</t>
  </si>
  <si>
    <t>Protein number per KO group</t>
  </si>
  <si>
    <t>KO group</t>
  </si>
  <si>
    <t>Diseases</t>
  </si>
  <si>
    <t>Infectious: parasitic</t>
  </si>
  <si>
    <t>basal transcription factors</t>
  </si>
  <si>
    <t>ribosome biogenesis in eukaryotes</t>
  </si>
  <si>
    <t>mRNA surveillance pathway</t>
  </si>
  <si>
    <t>ubiquitin mediated proteolysis</t>
  </si>
  <si>
    <t>nucleotide escision repair (long regions)</t>
  </si>
  <si>
    <t>base excision repair (small regions)</t>
  </si>
  <si>
    <t>mismatch repair</t>
  </si>
  <si>
    <t>Fanconi anemia pathway</t>
  </si>
  <si>
    <t>non-homologous end joining</t>
  </si>
  <si>
    <t>p53 signalling</t>
  </si>
  <si>
    <t>biosynthesis of secondary metabolites</t>
  </si>
  <si>
    <t>microbal metabolism in diverse environments</t>
  </si>
  <si>
    <t>2-oxocarboxylic acid metabolism</t>
  </si>
  <si>
    <t>biosynthesis of amino acids</t>
  </si>
  <si>
    <t>glycolysis/gluconeogenesis</t>
  </si>
  <si>
    <t>TCA cycle (citrate cycle)</t>
  </si>
  <si>
    <t>fructose and mannose metabolism</t>
  </si>
  <si>
    <t>pentose and glucuronate interconversions</t>
  </si>
  <si>
    <t>starch and sucrose metabolism</t>
  </si>
  <si>
    <t>pyruvate metabolism</t>
  </si>
  <si>
    <t>metabolismolism</t>
  </si>
  <si>
    <t>metabolismolic pathways (general)</t>
  </si>
  <si>
    <t>amino sugar and nucleotide sugar metabolismolism</t>
  </si>
  <si>
    <t>glyoxilate and dicarboxylate metabolism</t>
  </si>
  <si>
    <t>propanoate metabolism</t>
  </si>
  <si>
    <t>inositol phosphate metabolism</t>
  </si>
  <si>
    <t>methane metabolism</t>
  </si>
  <si>
    <t>sulfur metabolism</t>
  </si>
  <si>
    <t>sphingolipid metabolism</t>
  </si>
  <si>
    <t>purine metabolism (G, A)</t>
  </si>
  <si>
    <t>pyrimidine metabolism (T, C)</t>
  </si>
  <si>
    <t>Cys, Met metabolism</t>
  </si>
  <si>
    <t>drug metabolism</t>
  </si>
  <si>
    <t>ascorbate and aldarate metabolism</t>
  </si>
  <si>
    <t>butanoate metabolism</t>
  </si>
  <si>
    <t>nitrogen metabolism</t>
  </si>
  <si>
    <t>glycerolipid metabolism</t>
  </si>
  <si>
    <t>glycerophospholipid metabolism</t>
  </si>
  <si>
    <t>ether lipid metabolism</t>
  </si>
  <si>
    <t>arachidonic acid metabolism</t>
  </si>
  <si>
    <t>linoleic acid metabolism</t>
  </si>
  <si>
    <t>alpha-linolenic acid metabolism</t>
  </si>
  <si>
    <t>Arg, Pro metabolism</t>
  </si>
  <si>
    <t>His metabolism</t>
  </si>
  <si>
    <t>Tyr metabolism</t>
  </si>
  <si>
    <t>Try metabolism</t>
  </si>
  <si>
    <t>beta-Ala metabolism</t>
  </si>
  <si>
    <t>phosphonate and phosphinate metabolism</t>
  </si>
  <si>
    <t>cyanoamino acid metabolism</t>
  </si>
  <si>
    <t>glutathione metabolism</t>
  </si>
  <si>
    <t>selenocompound metabolism</t>
  </si>
  <si>
    <t>D-glutamine and D-glutamate metabolism</t>
  </si>
  <si>
    <t>thiamin metabolism</t>
  </si>
  <si>
    <t>riboflavin metabolism</t>
  </si>
  <si>
    <t>nicotinate and nicotinamide metabolism</t>
  </si>
  <si>
    <t>lipoic acid metabolism</t>
  </si>
  <si>
    <t>retinol metabolism</t>
  </si>
  <si>
    <t>biotin metabolism</t>
  </si>
  <si>
    <t>caffeine metabolism</t>
  </si>
  <si>
    <t>metabolism of xenobiotics by cytochrome P450</t>
  </si>
  <si>
    <t>carbon metabolis</t>
  </si>
  <si>
    <t>fatty acid biosinthesis</t>
  </si>
  <si>
    <t>fatty acid degradation</t>
  </si>
  <si>
    <t>ketone bodies sinthesis and degradation</t>
  </si>
  <si>
    <t>biosinthesis of unsaturated fatty acids</t>
  </si>
  <si>
    <t>Gly, Ser, Thr metabolism</t>
  </si>
  <si>
    <t>Val, Leu, Ile degradation</t>
  </si>
  <si>
    <t>Val, Leu, Ile biosinthesis</t>
  </si>
  <si>
    <t>Lys biosinthesis</t>
  </si>
  <si>
    <t>Lys degradation</t>
  </si>
  <si>
    <t>Arg biosinthesis</t>
  </si>
  <si>
    <t>Phe metabolism</t>
  </si>
  <si>
    <t>Ala, Asp, Glu metabolism</t>
  </si>
  <si>
    <t>Phe, Tyr, Trp biosinthesis</t>
  </si>
  <si>
    <t>taurine and hypotaurine metabolism</t>
  </si>
  <si>
    <t>N-Glycan biosinthesis</t>
  </si>
  <si>
    <t>various types of N-glycan biosinthesis</t>
  </si>
  <si>
    <t>glycosaminoglycan biosinthesis</t>
  </si>
  <si>
    <t>glycosaminoglycan degradation</t>
  </si>
  <si>
    <t>glycosphingolipid biosinthesis</t>
  </si>
  <si>
    <t>GPI-anchor biosinthesis</t>
  </si>
  <si>
    <t>other glycan degradation</t>
  </si>
  <si>
    <t>O-glycan biosinthesis</t>
  </si>
  <si>
    <t>vitamin B6 metabolism</t>
  </si>
  <si>
    <t>folate biosinthesis</t>
  </si>
  <si>
    <t>porphyrin and chlorophill metabolism</t>
  </si>
  <si>
    <t>ubiquinone/terpenoid-quinone biosinthesis</t>
  </si>
  <si>
    <t>pantothenate and CoA biosinthesis</t>
  </si>
  <si>
    <t>sesquiterpenoid and triterpenoid biosinthesis</t>
  </si>
  <si>
    <t>terpenoid backbone biosinthesis</t>
  </si>
  <si>
    <t>insect hormone biosinthesis</t>
  </si>
  <si>
    <t>limonen and pipene degradation</t>
  </si>
  <si>
    <t>ansamycins biosinthesis</t>
  </si>
  <si>
    <t>geraniol degradation</t>
  </si>
  <si>
    <t>carotenoid biosinthesis</t>
  </si>
  <si>
    <t>zeatin biosinthesis</t>
  </si>
  <si>
    <t>stretomycin biosinthesis</t>
  </si>
  <si>
    <t>monobactam biosinthesis</t>
  </si>
  <si>
    <t>isoquinoline alkaloid biosinthesis</t>
  </si>
  <si>
    <t>tropane, piperidine, pyridine alkaloid biosinthesis</t>
  </si>
  <si>
    <t>neomycin,kanam., gentam biosinthesis</t>
  </si>
  <si>
    <t>phenylpropanoid biosinthesis</t>
  </si>
  <si>
    <t>flavonoid biosinthesis</t>
  </si>
  <si>
    <t>novobiocin biosinthesis</t>
  </si>
  <si>
    <t>styrene degradation</t>
  </si>
  <si>
    <t>benzoate degradation</t>
  </si>
  <si>
    <t>aminobenzoate degradation</t>
  </si>
  <si>
    <t>chloralkane and chloralkene degradation</t>
  </si>
  <si>
    <t>caprolactam degradation</t>
  </si>
  <si>
    <t>naphtalene degradation</t>
  </si>
  <si>
    <t>Ras signaling pathway</t>
  </si>
  <si>
    <t>Rap1 signalling pathway</t>
  </si>
  <si>
    <t>MAPK signalling pathway</t>
  </si>
  <si>
    <t>MAPK  signalling pathway (fly)</t>
  </si>
  <si>
    <t>MAPK  signalling pathway (plant)</t>
  </si>
  <si>
    <t>MAPK  signalling pathway (yeast)</t>
  </si>
  <si>
    <t>ErbB  signalling pathway</t>
  </si>
  <si>
    <t>Wnt  signalling pathway</t>
  </si>
  <si>
    <t>NF-kappa B signalling pathway</t>
  </si>
  <si>
    <t>Jak-STAT signalling pathway</t>
  </si>
  <si>
    <t>TNF signalling pathway</t>
  </si>
  <si>
    <t>Phosphatidylinositol signalling pathway</t>
  </si>
  <si>
    <t>sphingolipid signalling pathway</t>
  </si>
  <si>
    <t>cAMP signalling pathway</t>
  </si>
  <si>
    <t>Notch signalling pathway</t>
  </si>
  <si>
    <t>Hedgehog  signalling pathway</t>
  </si>
  <si>
    <t>TGF-beta  signalling pathway</t>
  </si>
  <si>
    <t>Hippo  signalling pathway</t>
  </si>
  <si>
    <t>Hippo  signalling pathway (fly)</t>
  </si>
  <si>
    <t>VEGF  signalling pathway</t>
  </si>
  <si>
    <t>HIF-1  signalling pathway</t>
  </si>
  <si>
    <t>FoxO  signalling pathway</t>
  </si>
  <si>
    <t>phospholipase D  signalling pathway</t>
  </si>
  <si>
    <t>cGMP-PKG  signalling pathway</t>
  </si>
  <si>
    <t>PI3K-Akt  signalling pathway</t>
  </si>
  <si>
    <t>AMPK  signalling pathway</t>
  </si>
  <si>
    <t>mTOR  signalling pathway</t>
  </si>
  <si>
    <t>Transcription</t>
  </si>
  <si>
    <t>Translation</t>
  </si>
  <si>
    <t>Folding, sorting and degradation</t>
  </si>
  <si>
    <t>Replication and repair</t>
  </si>
  <si>
    <t>Transport and catabolism</t>
  </si>
  <si>
    <t>Cell motility</t>
  </si>
  <si>
    <t>Cell growth and cell death</t>
  </si>
  <si>
    <t>Global and overview maps</t>
  </si>
  <si>
    <t>Carbohydrate metabolism</t>
  </si>
  <si>
    <t>Energy metabolism</t>
  </si>
  <si>
    <t>Lipid metabolism</t>
  </si>
  <si>
    <t>Nucleotide metabolism</t>
  </si>
  <si>
    <t>Amino acid metabolism</t>
  </si>
  <si>
    <t>Metabolism of other amino acids</t>
  </si>
  <si>
    <t>Glycan metabolism</t>
  </si>
  <si>
    <t>Cofactors and vitamins metabolism</t>
  </si>
  <si>
    <t>Terpenoids and polyketides metabolism</t>
  </si>
  <si>
    <t>Secondary metabolites</t>
  </si>
  <si>
    <t>Metabolism of xenobiotics</t>
  </si>
  <si>
    <t>Membrane transport</t>
  </si>
  <si>
    <t>amoebiasis</t>
  </si>
  <si>
    <t>Student t-test (between KO protein-number arrays), two-tailed, two-sampled with equal variances. Excluding zero-expressed genes.</t>
  </si>
  <si>
    <r>
      <rPr>
        <b/>
        <i/>
        <sz val="14"/>
        <rFont val="Calibri"/>
        <scheme val="minor"/>
      </rPr>
      <t>A. castellanii</t>
    </r>
    <r>
      <rPr>
        <b/>
        <sz val="14"/>
        <rFont val="Calibri"/>
        <scheme val="minor"/>
      </rPr>
      <t xml:space="preserve"> protein number</t>
    </r>
  </si>
  <si>
    <r>
      <rPr>
        <b/>
        <i/>
        <sz val="14"/>
        <rFont val="Calibri"/>
        <scheme val="minor"/>
      </rPr>
      <t>E. histolytica</t>
    </r>
    <r>
      <rPr>
        <b/>
        <sz val="14"/>
        <rFont val="Calibri"/>
        <scheme val="minor"/>
      </rPr>
      <t xml:space="preserve"> protein number</t>
    </r>
  </si>
  <si>
    <t>ac mean</t>
  </si>
  <si>
    <t>eh mean</t>
  </si>
  <si>
    <t>diff+ac-eh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</si>
</sst>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u/>
      <sz val="12"/>
      <name val="Calibri"/>
      <scheme val="minor"/>
    </font>
    <font>
      <b/>
      <sz val="12"/>
      <name val="Calibri"/>
      <scheme val="minor"/>
    </font>
    <font>
      <b/>
      <sz val="14"/>
      <name val="Calibri"/>
      <scheme val="minor"/>
    </font>
    <font>
      <b/>
      <sz val="12"/>
      <color theme="5" tint="-0.249977111117893"/>
      <name val="Calibri"/>
      <scheme val="minor"/>
    </font>
    <font>
      <b/>
      <i/>
      <sz val="14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0" fillId="0" borderId="0" xfId="0" applyFont="1" applyBorder="1"/>
    <xf numFmtId="0" fontId="1" fillId="0" borderId="0" xfId="0" applyFont="1"/>
    <xf numFmtId="0" fontId="0" fillId="0" borderId="2" xfId="0" applyBorder="1"/>
    <xf numFmtId="0" fontId="0" fillId="0" borderId="4" xfId="0" applyBorder="1"/>
    <xf numFmtId="1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6" fillId="0" borderId="6" xfId="0" applyFont="1" applyFill="1" applyBorder="1"/>
    <xf numFmtId="1" fontId="6" fillId="0" borderId="6" xfId="0" applyNumberFormat="1" applyFont="1" applyFill="1" applyBorder="1"/>
    <xf numFmtId="0" fontId="4" fillId="0" borderId="5" xfId="0" applyFont="1" applyFill="1" applyBorder="1"/>
    <xf numFmtId="1" fontId="4" fillId="0" borderId="0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1" fontId="6" fillId="0" borderId="2" xfId="0" applyNumberFormat="1" applyFont="1" applyFill="1" applyBorder="1"/>
    <xf numFmtId="0" fontId="6" fillId="0" borderId="7" xfId="0" applyFont="1" applyFill="1" applyBorder="1"/>
    <xf numFmtId="1" fontId="6" fillId="0" borderId="7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/>
    <xf numFmtId="1" fontId="8" fillId="0" borderId="0" xfId="0" applyNumberFormat="1" applyFont="1" applyFill="1" applyBorder="1"/>
    <xf numFmtId="2" fontId="6" fillId="0" borderId="6" xfId="0" applyNumberFormat="1" applyFont="1" applyFill="1" applyBorder="1"/>
    <xf numFmtId="0" fontId="4" fillId="2" borderId="0" xfId="0" applyFont="1" applyFill="1" applyBorder="1"/>
    <xf numFmtId="0" fontId="8" fillId="0" borderId="5" xfId="0" applyFont="1" applyFill="1" applyBorder="1"/>
    <xf numFmtId="0" fontId="0" fillId="0" borderId="2" xfId="0" applyFont="1" applyBorder="1"/>
    <xf numFmtId="0" fontId="0" fillId="0" borderId="0" xfId="0" applyFont="1"/>
    <xf numFmtId="0" fontId="10" fillId="0" borderId="1" xfId="0" applyFont="1" applyBorder="1"/>
    <xf numFmtId="0" fontId="0" fillId="0" borderId="2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1" fillId="0" borderId="2" xfId="0" applyFont="1" applyFill="1" applyBorder="1"/>
    <xf numFmtId="2" fontId="6" fillId="0" borderId="0" xfId="0" applyNumberFormat="1" applyFont="1" applyFill="1" applyBorder="1"/>
    <xf numFmtId="0" fontId="1" fillId="0" borderId="7" xfId="0" applyFont="1" applyFill="1" applyBorder="1"/>
    <xf numFmtId="2" fontId="6" fillId="0" borderId="6" xfId="0" applyNumberFormat="1" applyFont="1" applyFill="1" applyBorder="1" applyAlignment="1">
      <alignment wrapText="1"/>
    </xf>
    <xf numFmtId="0" fontId="6" fillId="2" borderId="0" xfId="0" applyFont="1" applyFill="1" applyBorder="1"/>
    <xf numFmtId="0" fontId="4" fillId="0" borderId="6" xfId="0" applyFont="1" applyFill="1" applyBorder="1"/>
    <xf numFmtId="0" fontId="10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/>
    </xf>
    <xf numFmtId="0" fontId="4" fillId="3" borderId="0" xfId="0" applyFont="1" applyFill="1" applyBorder="1"/>
    <xf numFmtId="0" fontId="0" fillId="3" borderId="0" xfId="0" applyFill="1" applyBorder="1"/>
    <xf numFmtId="0" fontId="0" fillId="3" borderId="0" xfId="0" applyFill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1"/>
  <sheetViews>
    <sheetView tabSelected="1" topLeftCell="C1" workbookViewId="0">
      <selection activeCell="F11" sqref="F11"/>
    </sheetView>
  </sheetViews>
  <sheetFormatPr baseColWidth="10" defaultRowHeight="15" x14ac:dyDescent="0"/>
  <cols>
    <col min="1" max="1" width="14" customWidth="1"/>
    <col min="2" max="3" width="32.1640625" style="9" customWidth="1"/>
    <col min="4" max="12" width="10.83203125" style="9"/>
    <col min="13" max="13" width="14.6640625" style="10" customWidth="1"/>
    <col min="14" max="23" width="10.83203125" style="9"/>
    <col min="24" max="24" width="15.33203125" style="10" customWidth="1"/>
    <col min="25" max="25" width="10.83203125" style="40"/>
    <col min="26" max="27" width="10.83203125" style="42"/>
  </cols>
  <sheetData>
    <row r="1" spans="1:44" ht="18">
      <c r="A1" s="3" t="s">
        <v>36</v>
      </c>
      <c r="D1" s="39" t="s">
        <v>202</v>
      </c>
      <c r="E1" s="39"/>
      <c r="F1" s="39"/>
      <c r="G1" s="39"/>
      <c r="H1" s="39"/>
      <c r="I1" s="39"/>
      <c r="J1" s="39"/>
      <c r="K1" s="39"/>
      <c r="L1" s="13"/>
      <c r="M1" s="29"/>
      <c r="N1" s="35"/>
      <c r="O1" s="39" t="s">
        <v>203</v>
      </c>
      <c r="P1" s="39"/>
      <c r="Q1" s="39"/>
      <c r="R1" s="39"/>
      <c r="S1" s="39"/>
      <c r="T1" s="39"/>
      <c r="U1" s="39"/>
      <c r="V1" s="39"/>
      <c r="W1" s="6"/>
      <c r="X1" s="31"/>
      <c r="Z1" s="41"/>
      <c r="AA1" s="4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9" customHeight="1">
      <c r="C2" s="19" t="s">
        <v>35</v>
      </c>
      <c r="D2" s="20">
        <v>8</v>
      </c>
      <c r="E2" s="20">
        <v>7</v>
      </c>
      <c r="F2" s="20">
        <v>6</v>
      </c>
      <c r="G2" s="20">
        <v>5</v>
      </c>
      <c r="H2" s="20">
        <v>4</v>
      </c>
      <c r="I2" s="20">
        <v>3</v>
      </c>
      <c r="J2" s="20">
        <v>2</v>
      </c>
      <c r="K2" s="20">
        <v>1</v>
      </c>
      <c r="L2" s="21">
        <v>0</v>
      </c>
      <c r="M2" s="33" t="s">
        <v>39</v>
      </c>
      <c r="O2" s="24">
        <v>8</v>
      </c>
      <c r="P2" s="20">
        <v>7</v>
      </c>
      <c r="Q2" s="20">
        <v>6</v>
      </c>
      <c r="R2" s="20">
        <v>5</v>
      </c>
      <c r="S2" s="20">
        <v>4</v>
      </c>
      <c r="T2" s="20">
        <v>3</v>
      </c>
      <c r="U2" s="20">
        <v>2</v>
      </c>
      <c r="V2" s="20">
        <v>1</v>
      </c>
      <c r="W2" s="21">
        <v>0</v>
      </c>
      <c r="X2" s="33" t="s">
        <v>39</v>
      </c>
      <c r="Z2" s="41"/>
      <c r="AA2" s="4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>
      <c r="B3" s="7" t="s">
        <v>37</v>
      </c>
      <c r="C3" s="7" t="s">
        <v>40</v>
      </c>
      <c r="L3" s="6"/>
      <c r="M3" s="22"/>
      <c r="O3" s="12"/>
      <c r="W3" s="6"/>
      <c r="X3" s="22"/>
      <c r="Z3" s="41"/>
      <c r="AA3" s="4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30" customHeight="1">
      <c r="B4" s="7"/>
      <c r="C4" s="8"/>
      <c r="L4" s="6"/>
      <c r="M4" s="22"/>
      <c r="N4" s="35" t="s">
        <v>201</v>
      </c>
      <c r="O4" s="12"/>
      <c r="W4" s="6"/>
      <c r="X4" s="22"/>
      <c r="Y4" s="40" t="s">
        <v>204</v>
      </c>
      <c r="Z4" s="41" t="s">
        <v>205</v>
      </c>
      <c r="AA4" s="41" t="s">
        <v>206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>
      <c r="A5" s="36" t="s">
        <v>0</v>
      </c>
      <c r="B5" s="9" t="s">
        <v>180</v>
      </c>
      <c r="C5" s="9" t="s">
        <v>1</v>
      </c>
      <c r="D5" s="9">
        <v>2</v>
      </c>
      <c r="E5" s="9">
        <v>5</v>
      </c>
      <c r="F5" s="9">
        <v>8</v>
      </c>
      <c r="G5" s="9">
        <v>5</v>
      </c>
      <c r="H5" s="9">
        <v>4</v>
      </c>
      <c r="I5" s="9">
        <v>0</v>
      </c>
      <c r="J5" s="9">
        <v>0</v>
      </c>
      <c r="K5" s="9">
        <v>0</v>
      </c>
      <c r="L5" s="6">
        <v>0</v>
      </c>
      <c r="M5" s="11">
        <f t="shared" ref="M5:M26" si="0">SUM(D5:K5)</f>
        <v>24</v>
      </c>
      <c r="N5" s="23">
        <f>_xlfn.T.TEST(D5:K5, O5:V5, 2, 2)</f>
        <v>0.79980343727974446</v>
      </c>
      <c r="O5" s="12">
        <v>0</v>
      </c>
      <c r="P5" s="9">
        <v>6</v>
      </c>
      <c r="Q5" s="9">
        <v>4</v>
      </c>
      <c r="R5" s="9">
        <v>7</v>
      </c>
      <c r="S5" s="9">
        <v>3</v>
      </c>
      <c r="T5" s="9">
        <v>1</v>
      </c>
      <c r="U5" s="9">
        <v>0</v>
      </c>
      <c r="V5" s="9">
        <v>0</v>
      </c>
      <c r="W5" s="6">
        <v>2</v>
      </c>
      <c r="X5" s="11">
        <f t="shared" ref="X5:X26" si="1">SUM(O5:V5)</f>
        <v>21</v>
      </c>
      <c r="Y5" s="40">
        <f>AVERAGE(D5:K5)</f>
        <v>3</v>
      </c>
      <c r="Z5" s="41">
        <f>AVERAGE(O5:V5)</f>
        <v>2.625</v>
      </c>
      <c r="AA5" s="41">
        <f>Y5-Z5</f>
        <v>0.375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>
      <c r="A6" s="37"/>
      <c r="C6" s="9" t="s">
        <v>2</v>
      </c>
      <c r="D6" s="9">
        <v>5</v>
      </c>
      <c r="E6" s="9">
        <v>20</v>
      </c>
      <c r="F6" s="9">
        <v>29</v>
      </c>
      <c r="G6" s="9">
        <v>19</v>
      </c>
      <c r="H6" s="9">
        <v>9</v>
      </c>
      <c r="I6" s="9">
        <v>5</v>
      </c>
      <c r="J6" s="9">
        <v>2</v>
      </c>
      <c r="K6" s="9">
        <v>2</v>
      </c>
      <c r="L6" s="6">
        <v>1</v>
      </c>
      <c r="M6" s="11">
        <f t="shared" si="0"/>
        <v>91</v>
      </c>
      <c r="N6" s="23">
        <f t="shared" ref="N6:N69" si="2">_xlfn.T.TEST(D6:K6, O6:V6, 2, 2)</f>
        <v>1</v>
      </c>
      <c r="O6" s="12">
        <v>1</v>
      </c>
      <c r="P6" s="9">
        <v>11</v>
      </c>
      <c r="Q6" s="9">
        <v>13</v>
      </c>
      <c r="R6" s="9">
        <v>7</v>
      </c>
      <c r="S6" s="9">
        <v>13</v>
      </c>
      <c r="T6" s="9">
        <v>18</v>
      </c>
      <c r="U6" s="9">
        <v>12</v>
      </c>
      <c r="V6" s="9">
        <v>16</v>
      </c>
      <c r="W6" s="6">
        <v>20</v>
      </c>
      <c r="X6" s="11">
        <f t="shared" si="1"/>
        <v>91</v>
      </c>
      <c r="Y6" s="40">
        <f t="shared" ref="Y6:Y69" si="3">AVERAGE(D6:K6)</f>
        <v>11.375</v>
      </c>
      <c r="Z6" s="41">
        <f t="shared" ref="Z6:Z69" si="4">AVERAGE(O6:V6)</f>
        <v>11.375</v>
      </c>
      <c r="AA6" s="41">
        <f t="shared" ref="AA6:AA69" si="5">Y6-Z6</f>
        <v>0</v>
      </c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>
      <c r="A7" s="37"/>
      <c r="C7" s="9" t="s">
        <v>43</v>
      </c>
      <c r="D7" s="9">
        <v>0</v>
      </c>
      <c r="E7" s="9">
        <v>1</v>
      </c>
      <c r="F7" s="9">
        <v>5</v>
      </c>
      <c r="G7" s="9">
        <v>7</v>
      </c>
      <c r="H7" s="9">
        <v>4</v>
      </c>
      <c r="I7" s="9">
        <v>2</v>
      </c>
      <c r="J7" s="9">
        <v>4</v>
      </c>
      <c r="K7" s="9">
        <v>0</v>
      </c>
      <c r="L7" s="6">
        <v>0</v>
      </c>
      <c r="M7" s="11">
        <f t="shared" si="0"/>
        <v>23</v>
      </c>
      <c r="N7" s="23">
        <f t="shared" si="2"/>
        <v>0.82720021920837994</v>
      </c>
      <c r="O7" s="12">
        <v>0</v>
      </c>
      <c r="P7" s="9">
        <v>2</v>
      </c>
      <c r="Q7" s="9">
        <v>6</v>
      </c>
      <c r="R7" s="9">
        <v>1</v>
      </c>
      <c r="S7" s="9">
        <v>4</v>
      </c>
      <c r="T7" s="9">
        <v>2</v>
      </c>
      <c r="U7" s="9">
        <v>4</v>
      </c>
      <c r="V7" s="9">
        <v>2</v>
      </c>
      <c r="W7" s="6">
        <v>3</v>
      </c>
      <c r="X7" s="11">
        <f t="shared" si="1"/>
        <v>21</v>
      </c>
      <c r="Y7" s="40">
        <f t="shared" si="3"/>
        <v>2.875</v>
      </c>
      <c r="Z7" s="41">
        <f t="shared" si="4"/>
        <v>2.625</v>
      </c>
      <c r="AA7" s="41">
        <f t="shared" si="5"/>
        <v>0.25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>
      <c r="A8" s="37"/>
      <c r="B8" s="9" t="s">
        <v>181</v>
      </c>
      <c r="C8" s="9" t="s">
        <v>3</v>
      </c>
      <c r="D8" s="9">
        <v>67</v>
      </c>
      <c r="E8" s="9">
        <v>13</v>
      </c>
      <c r="F8" s="9">
        <v>0</v>
      </c>
      <c r="G8" s="9">
        <v>1</v>
      </c>
      <c r="H8" s="9">
        <v>2</v>
      </c>
      <c r="I8" s="9">
        <v>2</v>
      </c>
      <c r="J8" s="9">
        <v>3</v>
      </c>
      <c r="K8" s="9">
        <v>0</v>
      </c>
      <c r="L8" s="6">
        <v>2</v>
      </c>
      <c r="M8" s="11">
        <f t="shared" si="0"/>
        <v>88</v>
      </c>
      <c r="N8" s="23">
        <f t="shared" si="2"/>
        <v>0.44625775481558239</v>
      </c>
      <c r="O8" s="12">
        <v>147</v>
      </c>
      <c r="P8" s="9">
        <v>27</v>
      </c>
      <c r="Q8" s="9">
        <v>8</v>
      </c>
      <c r="R8" s="9">
        <v>6</v>
      </c>
      <c r="S8" s="9">
        <v>3</v>
      </c>
      <c r="T8" s="9">
        <v>3</v>
      </c>
      <c r="U8" s="9">
        <v>3</v>
      </c>
      <c r="V8" s="9">
        <v>12</v>
      </c>
      <c r="W8" s="6">
        <v>19</v>
      </c>
      <c r="X8" s="11">
        <f t="shared" si="1"/>
        <v>209</v>
      </c>
      <c r="Y8" s="40">
        <f t="shared" si="3"/>
        <v>11</v>
      </c>
      <c r="Z8" s="41">
        <f t="shared" si="4"/>
        <v>26.125</v>
      </c>
      <c r="AA8" s="41">
        <f t="shared" si="5"/>
        <v>-15.125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>
      <c r="A9" s="37"/>
      <c r="C9" s="9" t="s">
        <v>4</v>
      </c>
      <c r="D9" s="9">
        <v>0</v>
      </c>
      <c r="E9" s="9">
        <v>14</v>
      </c>
      <c r="F9" s="9">
        <v>17</v>
      </c>
      <c r="G9" s="9">
        <v>5</v>
      </c>
      <c r="H9" s="9">
        <v>6</v>
      </c>
      <c r="I9" s="9">
        <v>2</v>
      </c>
      <c r="J9" s="9">
        <v>1</v>
      </c>
      <c r="K9" s="9">
        <v>0</v>
      </c>
      <c r="L9" s="6">
        <v>0</v>
      </c>
      <c r="M9" s="11">
        <f t="shared" si="0"/>
        <v>45</v>
      </c>
      <c r="N9" s="23">
        <f t="shared" si="2"/>
        <v>0.31188396863146994</v>
      </c>
      <c r="O9" s="12">
        <v>1</v>
      </c>
      <c r="P9" s="9">
        <v>9</v>
      </c>
      <c r="Q9" s="9">
        <v>8</v>
      </c>
      <c r="R9" s="9">
        <v>2</v>
      </c>
      <c r="S9" s="9">
        <v>0</v>
      </c>
      <c r="T9" s="9">
        <v>1</v>
      </c>
      <c r="U9" s="9">
        <v>1</v>
      </c>
      <c r="V9" s="9">
        <v>1</v>
      </c>
      <c r="W9" s="6">
        <v>2</v>
      </c>
      <c r="X9" s="11">
        <f t="shared" si="1"/>
        <v>23</v>
      </c>
      <c r="Y9" s="40">
        <f t="shared" si="3"/>
        <v>5.625</v>
      </c>
      <c r="Z9" s="41">
        <f t="shared" si="4"/>
        <v>2.875</v>
      </c>
      <c r="AA9" s="41">
        <f t="shared" si="5"/>
        <v>2.75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>
      <c r="A10" s="37"/>
      <c r="C10" s="9" t="s">
        <v>5</v>
      </c>
      <c r="D10" s="9">
        <v>7</v>
      </c>
      <c r="E10" s="9">
        <v>25</v>
      </c>
      <c r="F10" s="9">
        <v>21</v>
      </c>
      <c r="G10" s="9">
        <v>30</v>
      </c>
      <c r="H10" s="9">
        <v>22</v>
      </c>
      <c r="I10" s="9">
        <v>16</v>
      </c>
      <c r="J10" s="9">
        <v>9</v>
      </c>
      <c r="K10" s="9">
        <v>4</v>
      </c>
      <c r="L10" s="6">
        <v>2</v>
      </c>
      <c r="M10" s="11">
        <f t="shared" si="0"/>
        <v>134</v>
      </c>
      <c r="N10" s="23">
        <f t="shared" si="2"/>
        <v>5.3552981586432721E-2</v>
      </c>
      <c r="O10" s="12">
        <v>4</v>
      </c>
      <c r="P10" s="9">
        <v>16</v>
      </c>
      <c r="Q10" s="9">
        <v>10</v>
      </c>
      <c r="R10" s="9">
        <v>8</v>
      </c>
      <c r="S10" s="9">
        <v>12</v>
      </c>
      <c r="T10" s="9">
        <v>9</v>
      </c>
      <c r="U10" s="9">
        <v>5</v>
      </c>
      <c r="V10" s="9">
        <v>10</v>
      </c>
      <c r="W10" s="6">
        <v>4</v>
      </c>
      <c r="X10" s="11">
        <f t="shared" si="1"/>
        <v>74</v>
      </c>
      <c r="Y10" s="40">
        <f t="shared" si="3"/>
        <v>16.75</v>
      </c>
      <c r="Z10" s="41">
        <f t="shared" si="4"/>
        <v>9.25</v>
      </c>
      <c r="AA10" s="41">
        <f t="shared" si="5"/>
        <v>7.5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>
      <c r="A11" s="37"/>
      <c r="C11" s="9" t="s">
        <v>45</v>
      </c>
      <c r="D11" s="9">
        <v>1</v>
      </c>
      <c r="E11" s="9">
        <v>9</v>
      </c>
      <c r="F11" s="9">
        <v>9</v>
      </c>
      <c r="G11" s="9">
        <v>13</v>
      </c>
      <c r="H11" s="9">
        <v>10</v>
      </c>
      <c r="I11" s="9">
        <v>6</v>
      </c>
      <c r="J11" s="9">
        <v>2</v>
      </c>
      <c r="K11" s="9">
        <v>1</v>
      </c>
      <c r="L11" s="6">
        <v>1</v>
      </c>
      <c r="M11" s="11">
        <f t="shared" si="0"/>
        <v>51</v>
      </c>
      <c r="N11" s="23">
        <f t="shared" si="2"/>
        <v>0.75602389737527653</v>
      </c>
      <c r="O11" s="12">
        <v>1</v>
      </c>
      <c r="P11" s="9">
        <v>10</v>
      </c>
      <c r="Q11" s="9">
        <v>5</v>
      </c>
      <c r="R11" s="9">
        <v>7</v>
      </c>
      <c r="S11" s="9">
        <v>9</v>
      </c>
      <c r="T11" s="9">
        <v>5</v>
      </c>
      <c r="U11" s="9">
        <v>10</v>
      </c>
      <c r="V11" s="9">
        <v>9</v>
      </c>
      <c r="W11" s="6">
        <v>4</v>
      </c>
      <c r="X11" s="11">
        <f t="shared" si="1"/>
        <v>56</v>
      </c>
      <c r="Y11" s="40">
        <f t="shared" si="3"/>
        <v>6.375</v>
      </c>
      <c r="Z11" s="41">
        <f t="shared" si="4"/>
        <v>7</v>
      </c>
      <c r="AA11" s="41">
        <f t="shared" si="5"/>
        <v>-0.625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>
      <c r="A12" s="37"/>
      <c r="C12" s="9" t="s">
        <v>44</v>
      </c>
      <c r="D12" s="9">
        <v>7</v>
      </c>
      <c r="E12" s="9">
        <v>8</v>
      </c>
      <c r="F12" s="9">
        <v>15</v>
      </c>
      <c r="G12" s="9">
        <v>17</v>
      </c>
      <c r="H12" s="9">
        <v>10</v>
      </c>
      <c r="I12" s="9">
        <v>11</v>
      </c>
      <c r="J12" s="9">
        <v>4</v>
      </c>
      <c r="K12" s="9">
        <v>0</v>
      </c>
      <c r="L12" s="6">
        <v>1</v>
      </c>
      <c r="M12" s="11">
        <f t="shared" si="0"/>
        <v>72</v>
      </c>
      <c r="N12" s="23">
        <f t="shared" si="2"/>
        <v>0.92384749287778134</v>
      </c>
      <c r="O12" s="12">
        <v>2</v>
      </c>
      <c r="P12" s="9">
        <v>8</v>
      </c>
      <c r="Q12" s="9">
        <v>10</v>
      </c>
      <c r="R12" s="9">
        <v>10</v>
      </c>
      <c r="S12" s="9">
        <v>17</v>
      </c>
      <c r="T12" s="9">
        <v>10</v>
      </c>
      <c r="U12" s="9">
        <v>10</v>
      </c>
      <c r="V12" s="9">
        <v>3</v>
      </c>
      <c r="W12" s="6">
        <v>6</v>
      </c>
      <c r="X12" s="11">
        <f t="shared" si="1"/>
        <v>70</v>
      </c>
      <c r="Y12" s="40">
        <f t="shared" si="3"/>
        <v>9</v>
      </c>
      <c r="Z12" s="41">
        <f t="shared" si="4"/>
        <v>8.75</v>
      </c>
      <c r="AA12" s="41">
        <f t="shared" si="5"/>
        <v>0.25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>
      <c r="A13" s="37"/>
      <c r="B13" s="9" t="s">
        <v>182</v>
      </c>
      <c r="C13" s="9" t="s">
        <v>6</v>
      </c>
      <c r="D13" s="9">
        <v>1</v>
      </c>
      <c r="E13" s="9">
        <v>8</v>
      </c>
      <c r="F13" s="9">
        <v>6</v>
      </c>
      <c r="G13" s="9">
        <v>2</v>
      </c>
      <c r="H13" s="9">
        <v>1</v>
      </c>
      <c r="I13" s="9">
        <v>0</v>
      </c>
      <c r="J13" s="9">
        <v>0</v>
      </c>
      <c r="K13" s="9">
        <v>0</v>
      </c>
      <c r="L13" s="6">
        <v>0</v>
      </c>
      <c r="M13" s="11">
        <f t="shared" si="0"/>
        <v>18</v>
      </c>
      <c r="N13" s="23">
        <f t="shared" si="2"/>
        <v>0.76842514602698408</v>
      </c>
      <c r="O13" s="12">
        <v>2</v>
      </c>
      <c r="P13" s="9">
        <v>4</v>
      </c>
      <c r="Q13" s="9">
        <v>6</v>
      </c>
      <c r="R13" s="9">
        <v>1</v>
      </c>
      <c r="S13" s="9">
        <v>1</v>
      </c>
      <c r="T13" s="9">
        <v>3</v>
      </c>
      <c r="U13" s="9">
        <v>3</v>
      </c>
      <c r="V13" s="9">
        <v>1</v>
      </c>
      <c r="W13" s="6">
        <v>3</v>
      </c>
      <c r="X13" s="11">
        <f t="shared" si="1"/>
        <v>21</v>
      </c>
      <c r="Y13" s="40">
        <f t="shared" si="3"/>
        <v>2.25</v>
      </c>
      <c r="Z13" s="41">
        <f t="shared" si="4"/>
        <v>2.625</v>
      </c>
      <c r="AA13" s="41">
        <f t="shared" si="5"/>
        <v>-0.375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>
      <c r="A14" s="37"/>
      <c r="C14" s="9" t="s">
        <v>7</v>
      </c>
      <c r="D14" s="9">
        <v>10</v>
      </c>
      <c r="E14" s="9">
        <v>23</v>
      </c>
      <c r="F14" s="9">
        <v>27</v>
      </c>
      <c r="G14" s="9">
        <v>15</v>
      </c>
      <c r="H14" s="9">
        <v>11</v>
      </c>
      <c r="I14" s="9">
        <v>8</v>
      </c>
      <c r="J14" s="9">
        <v>2</v>
      </c>
      <c r="K14" s="9">
        <v>5</v>
      </c>
      <c r="L14" s="6">
        <v>0</v>
      </c>
      <c r="M14" s="11">
        <f t="shared" si="0"/>
        <v>101</v>
      </c>
      <c r="N14" s="23">
        <f t="shared" si="2"/>
        <v>0.83595263550275245</v>
      </c>
      <c r="O14" s="12">
        <v>6</v>
      </c>
      <c r="P14" s="9">
        <v>18</v>
      </c>
      <c r="Q14" s="9">
        <v>19</v>
      </c>
      <c r="R14" s="9">
        <v>11</v>
      </c>
      <c r="S14" s="9">
        <v>9</v>
      </c>
      <c r="T14" s="9">
        <v>9</v>
      </c>
      <c r="U14" s="9">
        <v>17</v>
      </c>
      <c r="V14" s="9">
        <v>18</v>
      </c>
      <c r="W14" s="6">
        <v>21</v>
      </c>
      <c r="X14" s="11">
        <f t="shared" si="1"/>
        <v>107</v>
      </c>
      <c r="Y14" s="40">
        <f t="shared" si="3"/>
        <v>12.625</v>
      </c>
      <c r="Z14" s="41">
        <f t="shared" si="4"/>
        <v>13.375</v>
      </c>
      <c r="AA14" s="41">
        <f t="shared" si="5"/>
        <v>-0.75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>
      <c r="A15" s="37"/>
      <c r="C15" s="9" t="s">
        <v>8</v>
      </c>
      <c r="D15" s="9">
        <v>1</v>
      </c>
      <c r="E15" s="9">
        <v>5</v>
      </c>
      <c r="F15" s="9">
        <v>11</v>
      </c>
      <c r="G15" s="9">
        <v>4</v>
      </c>
      <c r="H15" s="9">
        <v>1</v>
      </c>
      <c r="I15" s="9">
        <v>2</v>
      </c>
      <c r="J15" s="9">
        <v>2</v>
      </c>
      <c r="K15" s="9">
        <v>0</v>
      </c>
      <c r="L15" s="6">
        <v>0</v>
      </c>
      <c r="M15" s="11">
        <f t="shared" si="0"/>
        <v>26</v>
      </c>
      <c r="N15" s="23">
        <f t="shared" si="2"/>
        <v>0.25588957488357406</v>
      </c>
      <c r="O15" s="12">
        <v>0</v>
      </c>
      <c r="P15" s="9">
        <v>2</v>
      </c>
      <c r="Q15" s="9">
        <v>0</v>
      </c>
      <c r="R15" s="9">
        <v>3</v>
      </c>
      <c r="S15" s="9">
        <v>3</v>
      </c>
      <c r="T15" s="9">
        <v>0</v>
      </c>
      <c r="U15" s="9">
        <v>1</v>
      </c>
      <c r="V15" s="9">
        <v>4</v>
      </c>
      <c r="W15" s="6">
        <v>3</v>
      </c>
      <c r="X15" s="11">
        <f t="shared" si="1"/>
        <v>13</v>
      </c>
      <c r="Y15" s="40">
        <f t="shared" si="3"/>
        <v>3.25</v>
      </c>
      <c r="Z15" s="41">
        <f t="shared" si="4"/>
        <v>1.625</v>
      </c>
      <c r="AA15" s="41">
        <f t="shared" si="5"/>
        <v>1.625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>
      <c r="A16" s="37"/>
      <c r="C16" s="9" t="s">
        <v>46</v>
      </c>
      <c r="D16" s="9">
        <v>4</v>
      </c>
      <c r="E16" s="9">
        <v>11</v>
      </c>
      <c r="F16" s="9">
        <v>17</v>
      </c>
      <c r="G16" s="9">
        <v>13</v>
      </c>
      <c r="H16" s="9">
        <v>17</v>
      </c>
      <c r="I16" s="9">
        <v>15</v>
      </c>
      <c r="J16" s="9">
        <v>15</v>
      </c>
      <c r="K16" s="9">
        <v>5</v>
      </c>
      <c r="L16" s="6">
        <v>0</v>
      </c>
      <c r="M16" s="11">
        <f t="shared" si="0"/>
        <v>97</v>
      </c>
      <c r="N16" s="23">
        <f t="shared" si="2"/>
        <v>6.3228912252124977E-3</v>
      </c>
      <c r="O16" s="12">
        <v>2</v>
      </c>
      <c r="P16" s="9">
        <v>10</v>
      </c>
      <c r="Q16" s="9">
        <v>6</v>
      </c>
      <c r="R16" s="9">
        <v>9</v>
      </c>
      <c r="S16" s="9">
        <v>6</v>
      </c>
      <c r="T16" s="9">
        <v>4</v>
      </c>
      <c r="U16" s="9">
        <v>3</v>
      </c>
      <c r="V16" s="9">
        <v>4</v>
      </c>
      <c r="W16" s="6">
        <v>4</v>
      </c>
      <c r="X16" s="11">
        <f t="shared" si="1"/>
        <v>44</v>
      </c>
      <c r="Y16" s="40">
        <f t="shared" si="3"/>
        <v>12.125</v>
      </c>
      <c r="Z16" s="41">
        <f t="shared" si="4"/>
        <v>5.5</v>
      </c>
      <c r="AA16" s="41">
        <f t="shared" si="5"/>
        <v>6.625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>
      <c r="A17" s="37"/>
      <c r="C17" s="9" t="s">
        <v>9</v>
      </c>
      <c r="D17" s="9">
        <v>0</v>
      </c>
      <c r="E17" s="9">
        <v>3</v>
      </c>
      <c r="F17" s="9">
        <v>2</v>
      </c>
      <c r="G17" s="9">
        <v>2</v>
      </c>
      <c r="H17" s="9">
        <v>1</v>
      </c>
      <c r="I17" s="9">
        <v>0</v>
      </c>
      <c r="J17" s="9">
        <v>0</v>
      </c>
      <c r="K17" s="9">
        <v>0</v>
      </c>
      <c r="L17" s="6">
        <v>0</v>
      </c>
      <c r="M17" s="11">
        <f t="shared" si="0"/>
        <v>8</v>
      </c>
      <c r="N17" s="23">
        <f t="shared" si="2"/>
        <v>0.61855995123357632</v>
      </c>
      <c r="O17" s="12">
        <v>1</v>
      </c>
      <c r="P17" s="9">
        <v>1</v>
      </c>
      <c r="Q17" s="9">
        <v>2</v>
      </c>
      <c r="R17" s="9">
        <v>1</v>
      </c>
      <c r="S17" s="9">
        <v>1</v>
      </c>
      <c r="T17" s="9">
        <v>0</v>
      </c>
      <c r="U17" s="9">
        <v>0</v>
      </c>
      <c r="V17" s="9">
        <v>0</v>
      </c>
      <c r="W17" s="6">
        <v>0</v>
      </c>
      <c r="X17" s="11">
        <f t="shared" si="1"/>
        <v>6</v>
      </c>
      <c r="Y17" s="40">
        <f t="shared" si="3"/>
        <v>1</v>
      </c>
      <c r="Z17" s="41">
        <f t="shared" si="4"/>
        <v>0.75</v>
      </c>
      <c r="AA17" s="41">
        <f t="shared" si="5"/>
        <v>0.25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>
      <c r="A18" s="37"/>
      <c r="C18" s="9" t="s">
        <v>10</v>
      </c>
      <c r="D18" s="9">
        <v>1</v>
      </c>
      <c r="E18" s="9">
        <v>18</v>
      </c>
      <c r="F18" s="9">
        <v>11</v>
      </c>
      <c r="G18" s="9">
        <v>0</v>
      </c>
      <c r="H18" s="9">
        <v>2</v>
      </c>
      <c r="I18" s="9">
        <v>0</v>
      </c>
      <c r="J18" s="9">
        <v>0</v>
      </c>
      <c r="K18" s="9">
        <v>0</v>
      </c>
      <c r="L18" s="6">
        <v>0</v>
      </c>
      <c r="M18" s="11">
        <f t="shared" si="0"/>
        <v>32</v>
      </c>
      <c r="N18" s="23">
        <f t="shared" si="2"/>
        <v>0.89569933388961109</v>
      </c>
      <c r="O18" s="12">
        <v>0</v>
      </c>
      <c r="P18" s="9">
        <v>12</v>
      </c>
      <c r="Q18" s="9">
        <v>9</v>
      </c>
      <c r="R18" s="9">
        <v>5</v>
      </c>
      <c r="S18" s="9">
        <v>3</v>
      </c>
      <c r="T18" s="9">
        <v>3</v>
      </c>
      <c r="U18" s="9">
        <v>2</v>
      </c>
      <c r="V18" s="9">
        <v>1</v>
      </c>
      <c r="W18" s="6">
        <v>4</v>
      </c>
      <c r="X18" s="11">
        <f t="shared" si="1"/>
        <v>35</v>
      </c>
      <c r="Y18" s="40">
        <f t="shared" si="3"/>
        <v>4</v>
      </c>
      <c r="Z18" s="41">
        <f t="shared" si="4"/>
        <v>4.375</v>
      </c>
      <c r="AA18" s="41">
        <f t="shared" si="5"/>
        <v>-0.375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>
      <c r="A19" s="37"/>
      <c r="C19" s="9" t="s">
        <v>11</v>
      </c>
      <c r="D19" s="9">
        <v>3</v>
      </c>
      <c r="E19" s="9">
        <v>11</v>
      </c>
      <c r="F19" s="9">
        <v>7</v>
      </c>
      <c r="G19" s="9">
        <v>15</v>
      </c>
      <c r="H19" s="9">
        <v>10</v>
      </c>
      <c r="I19" s="9">
        <v>7</v>
      </c>
      <c r="J19" s="9">
        <v>2</v>
      </c>
      <c r="K19" s="9">
        <v>0</v>
      </c>
      <c r="L19" s="6">
        <v>0</v>
      </c>
      <c r="M19" s="11">
        <f t="shared" si="0"/>
        <v>55</v>
      </c>
      <c r="N19" s="23">
        <f t="shared" si="2"/>
        <v>0.59866317545741921</v>
      </c>
      <c r="O19" s="12">
        <v>1</v>
      </c>
      <c r="P19" s="9">
        <v>4</v>
      </c>
      <c r="Q19" s="9">
        <v>9</v>
      </c>
      <c r="R19" s="9">
        <v>9</v>
      </c>
      <c r="S19" s="9">
        <v>9</v>
      </c>
      <c r="T19" s="9">
        <v>6</v>
      </c>
      <c r="U19" s="9">
        <v>5</v>
      </c>
      <c r="V19" s="9">
        <v>3</v>
      </c>
      <c r="W19" s="6">
        <v>1</v>
      </c>
      <c r="X19" s="11">
        <f t="shared" si="1"/>
        <v>46</v>
      </c>
      <c r="Y19" s="40">
        <f t="shared" si="3"/>
        <v>6.875</v>
      </c>
      <c r="Z19" s="41">
        <f t="shared" si="4"/>
        <v>5.75</v>
      </c>
      <c r="AA19" s="41">
        <f t="shared" si="5"/>
        <v>1.125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>
      <c r="A20" s="37"/>
      <c r="B20" s="9" t="s">
        <v>183</v>
      </c>
      <c r="C20" s="9" t="s">
        <v>47</v>
      </c>
      <c r="D20" s="9">
        <v>1</v>
      </c>
      <c r="E20" s="9">
        <v>3</v>
      </c>
      <c r="F20" s="9">
        <v>7</v>
      </c>
      <c r="G20" s="9">
        <v>7</v>
      </c>
      <c r="H20" s="9">
        <v>6</v>
      </c>
      <c r="I20" s="9">
        <v>7</v>
      </c>
      <c r="J20" s="9">
        <v>6</v>
      </c>
      <c r="K20" s="9">
        <v>0</v>
      </c>
      <c r="L20" s="6">
        <v>1</v>
      </c>
      <c r="M20" s="11">
        <f t="shared" si="0"/>
        <v>37</v>
      </c>
      <c r="N20" s="23">
        <f t="shared" si="2"/>
        <v>0.48510105016876426</v>
      </c>
      <c r="O20" s="12">
        <v>1</v>
      </c>
      <c r="P20" s="9">
        <v>2</v>
      </c>
      <c r="Q20" s="9">
        <v>4</v>
      </c>
      <c r="R20" s="9">
        <v>6</v>
      </c>
      <c r="S20" s="9">
        <v>5</v>
      </c>
      <c r="T20" s="9">
        <v>4</v>
      </c>
      <c r="U20" s="9">
        <v>6</v>
      </c>
      <c r="V20" s="9">
        <v>2</v>
      </c>
      <c r="W20" s="6">
        <v>2</v>
      </c>
      <c r="X20" s="11">
        <f t="shared" si="1"/>
        <v>30</v>
      </c>
      <c r="Y20" s="40">
        <f t="shared" si="3"/>
        <v>4.625</v>
      </c>
      <c r="Z20" s="41">
        <f t="shared" si="4"/>
        <v>3.75</v>
      </c>
      <c r="AA20" s="41">
        <f t="shared" si="5"/>
        <v>0.875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>
      <c r="A21" s="37"/>
      <c r="C21" s="9" t="s">
        <v>12</v>
      </c>
      <c r="D21" s="9">
        <v>1</v>
      </c>
      <c r="E21" s="9">
        <v>3</v>
      </c>
      <c r="F21" s="9">
        <v>2</v>
      </c>
      <c r="G21" s="9">
        <v>5</v>
      </c>
      <c r="H21" s="9">
        <v>8</v>
      </c>
      <c r="I21" s="9">
        <v>9</v>
      </c>
      <c r="J21" s="9">
        <v>3</v>
      </c>
      <c r="K21" s="9">
        <v>1</v>
      </c>
      <c r="L21" s="6">
        <v>0</v>
      </c>
      <c r="M21" s="11">
        <f t="shared" si="0"/>
        <v>32</v>
      </c>
      <c r="N21" s="23">
        <f t="shared" si="2"/>
        <v>0.23528269169662233</v>
      </c>
      <c r="O21" s="12">
        <v>0</v>
      </c>
      <c r="P21" s="9">
        <v>0</v>
      </c>
      <c r="Q21" s="9">
        <v>0</v>
      </c>
      <c r="R21" s="9">
        <v>6</v>
      </c>
      <c r="S21" s="9">
        <v>3</v>
      </c>
      <c r="T21" s="9">
        <v>4</v>
      </c>
      <c r="U21" s="9">
        <v>5</v>
      </c>
      <c r="V21" s="9">
        <v>0</v>
      </c>
      <c r="W21" s="6">
        <v>0</v>
      </c>
      <c r="X21" s="11">
        <f t="shared" si="1"/>
        <v>18</v>
      </c>
      <c r="Y21" s="40">
        <f t="shared" si="3"/>
        <v>4</v>
      </c>
      <c r="Z21" s="41">
        <f t="shared" si="4"/>
        <v>2.25</v>
      </c>
      <c r="AA21" s="41">
        <f t="shared" si="5"/>
        <v>1.75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>
      <c r="A22" s="37"/>
      <c r="C22" s="9" t="s">
        <v>51</v>
      </c>
      <c r="D22" s="9">
        <v>0</v>
      </c>
      <c r="E22" s="9">
        <v>0</v>
      </c>
      <c r="F22" s="9">
        <v>0</v>
      </c>
      <c r="G22" s="9">
        <v>3</v>
      </c>
      <c r="H22" s="9">
        <v>1</v>
      </c>
      <c r="I22" s="9">
        <v>3</v>
      </c>
      <c r="J22" s="9">
        <v>1</v>
      </c>
      <c r="K22" s="9">
        <v>0</v>
      </c>
      <c r="L22" s="6">
        <v>1</v>
      </c>
      <c r="M22" s="11">
        <f t="shared" si="0"/>
        <v>8</v>
      </c>
      <c r="N22" s="23">
        <f t="shared" si="2"/>
        <v>0.5176345579850643</v>
      </c>
      <c r="O22" s="12">
        <v>0</v>
      </c>
      <c r="P22" s="9">
        <v>0</v>
      </c>
      <c r="Q22" s="9">
        <v>0</v>
      </c>
      <c r="R22" s="9">
        <v>0</v>
      </c>
      <c r="S22" s="9">
        <v>1</v>
      </c>
      <c r="T22" s="9">
        <v>2</v>
      </c>
      <c r="U22" s="9">
        <v>2</v>
      </c>
      <c r="V22" s="9">
        <v>0</v>
      </c>
      <c r="W22" s="6">
        <v>0</v>
      </c>
      <c r="X22" s="11">
        <f t="shared" si="1"/>
        <v>5</v>
      </c>
      <c r="Y22" s="40">
        <f t="shared" si="3"/>
        <v>1</v>
      </c>
      <c r="Z22" s="41">
        <f t="shared" si="4"/>
        <v>0.625</v>
      </c>
      <c r="AA22" s="41">
        <f t="shared" si="5"/>
        <v>0.375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>
      <c r="A23" s="37"/>
      <c r="C23" s="9" t="s">
        <v>50</v>
      </c>
      <c r="D23" s="9">
        <v>1</v>
      </c>
      <c r="E23" s="9">
        <v>2</v>
      </c>
      <c r="F23" s="9">
        <v>2</v>
      </c>
      <c r="G23" s="9">
        <v>2</v>
      </c>
      <c r="H23" s="9">
        <v>4</v>
      </c>
      <c r="I23" s="9">
        <v>13</v>
      </c>
      <c r="J23" s="9">
        <v>6</v>
      </c>
      <c r="K23" s="9">
        <v>1</v>
      </c>
      <c r="L23" s="6">
        <v>0</v>
      </c>
      <c r="M23" s="11">
        <f t="shared" si="0"/>
        <v>31</v>
      </c>
      <c r="N23" s="23">
        <f t="shared" si="2"/>
        <v>0.32348242162060203</v>
      </c>
      <c r="O23" s="12">
        <v>0</v>
      </c>
      <c r="P23" s="9">
        <v>0</v>
      </c>
      <c r="Q23" s="9">
        <v>0</v>
      </c>
      <c r="R23" s="9">
        <v>5</v>
      </c>
      <c r="S23" s="9">
        <v>3</v>
      </c>
      <c r="T23" s="9">
        <v>1</v>
      </c>
      <c r="U23" s="9">
        <v>7</v>
      </c>
      <c r="V23" s="9">
        <v>1</v>
      </c>
      <c r="W23" s="6">
        <v>0</v>
      </c>
      <c r="X23" s="11">
        <f t="shared" si="1"/>
        <v>17</v>
      </c>
      <c r="Y23" s="40">
        <f t="shared" si="3"/>
        <v>3.875</v>
      </c>
      <c r="Z23" s="41">
        <f t="shared" si="4"/>
        <v>2.125</v>
      </c>
      <c r="AA23" s="41">
        <f t="shared" si="5"/>
        <v>1.75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>
      <c r="A24" s="37"/>
      <c r="C24" s="9" t="s">
        <v>13</v>
      </c>
      <c r="D24" s="9">
        <v>0</v>
      </c>
      <c r="E24" s="9">
        <v>3</v>
      </c>
      <c r="F24" s="9">
        <v>7</v>
      </c>
      <c r="G24" s="9">
        <v>5</v>
      </c>
      <c r="H24" s="9">
        <v>9</v>
      </c>
      <c r="I24" s="9">
        <v>8</v>
      </c>
      <c r="J24" s="9">
        <v>3</v>
      </c>
      <c r="K24" s="9">
        <v>1</v>
      </c>
      <c r="L24" s="6">
        <v>4</v>
      </c>
      <c r="M24" s="11">
        <f t="shared" si="0"/>
        <v>36</v>
      </c>
      <c r="N24" s="23">
        <f t="shared" si="2"/>
        <v>0.50567323396228847</v>
      </c>
      <c r="O24" s="12">
        <v>0</v>
      </c>
      <c r="P24" s="9">
        <v>1</v>
      </c>
      <c r="Q24" s="9">
        <v>4</v>
      </c>
      <c r="R24" s="9">
        <v>6</v>
      </c>
      <c r="S24" s="9">
        <v>6</v>
      </c>
      <c r="T24" s="9">
        <v>4</v>
      </c>
      <c r="U24" s="9">
        <v>6</v>
      </c>
      <c r="V24" s="9">
        <v>1</v>
      </c>
      <c r="W24" s="6">
        <v>2</v>
      </c>
      <c r="X24" s="11">
        <f t="shared" si="1"/>
        <v>28</v>
      </c>
      <c r="Y24" s="40">
        <f t="shared" si="3"/>
        <v>4.5</v>
      </c>
      <c r="Z24" s="41">
        <f t="shared" si="4"/>
        <v>3.5</v>
      </c>
      <c r="AA24" s="41">
        <f t="shared" si="5"/>
        <v>1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>
      <c r="A25" s="37"/>
      <c r="C25" s="9" t="s">
        <v>48</v>
      </c>
      <c r="D25" s="9">
        <v>0</v>
      </c>
      <c r="E25" s="9">
        <v>2</v>
      </c>
      <c r="F25" s="9">
        <v>1</v>
      </c>
      <c r="G25" s="9">
        <v>6</v>
      </c>
      <c r="H25" s="9">
        <v>16</v>
      </c>
      <c r="I25" s="9">
        <v>15</v>
      </c>
      <c r="J25" s="9">
        <v>4</v>
      </c>
      <c r="K25" s="9">
        <v>2</v>
      </c>
      <c r="L25" s="6">
        <v>3</v>
      </c>
      <c r="M25" s="11">
        <f t="shared" si="0"/>
        <v>46</v>
      </c>
      <c r="N25" s="23">
        <f t="shared" si="2"/>
        <v>7.9330980303702989E-2</v>
      </c>
      <c r="O25" s="12">
        <v>0</v>
      </c>
      <c r="P25" s="9">
        <v>1</v>
      </c>
      <c r="Q25" s="9">
        <v>1</v>
      </c>
      <c r="R25" s="9">
        <v>5</v>
      </c>
      <c r="S25" s="9">
        <v>3</v>
      </c>
      <c r="T25" s="9">
        <v>1</v>
      </c>
      <c r="U25" s="9">
        <v>0</v>
      </c>
      <c r="V25" s="9">
        <v>0</v>
      </c>
      <c r="W25" s="6">
        <v>0</v>
      </c>
      <c r="X25" s="11">
        <f t="shared" si="1"/>
        <v>11</v>
      </c>
      <c r="Y25" s="40">
        <f t="shared" si="3"/>
        <v>5.75</v>
      </c>
      <c r="Z25" s="41">
        <f t="shared" si="4"/>
        <v>1.375</v>
      </c>
      <c r="AA25" s="41">
        <f t="shared" si="5"/>
        <v>4.375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>
      <c r="A26" s="38"/>
      <c r="C26" s="9" t="s">
        <v>49</v>
      </c>
      <c r="D26" s="9">
        <v>0</v>
      </c>
      <c r="E26" s="9">
        <v>0</v>
      </c>
      <c r="F26" s="9">
        <v>4</v>
      </c>
      <c r="G26" s="9">
        <v>4</v>
      </c>
      <c r="H26" s="9">
        <v>4</v>
      </c>
      <c r="I26" s="9">
        <v>5</v>
      </c>
      <c r="J26" s="9">
        <v>5</v>
      </c>
      <c r="K26" s="9">
        <v>0</v>
      </c>
      <c r="L26" s="6">
        <v>1</v>
      </c>
      <c r="M26" s="11">
        <f t="shared" si="0"/>
        <v>22</v>
      </c>
      <c r="N26" s="23">
        <f t="shared" si="2"/>
        <v>0.81490381117762989</v>
      </c>
      <c r="O26" s="12">
        <v>0</v>
      </c>
      <c r="P26" s="9">
        <v>1</v>
      </c>
      <c r="Q26" s="9">
        <v>4</v>
      </c>
      <c r="R26" s="9">
        <v>4</v>
      </c>
      <c r="S26" s="9">
        <v>3</v>
      </c>
      <c r="T26" s="9">
        <v>4</v>
      </c>
      <c r="U26" s="9">
        <v>4</v>
      </c>
      <c r="V26" s="9">
        <v>0</v>
      </c>
      <c r="W26" s="6">
        <v>0</v>
      </c>
      <c r="X26" s="11">
        <f t="shared" si="1"/>
        <v>20</v>
      </c>
      <c r="Y26" s="40">
        <f t="shared" si="3"/>
        <v>2.75</v>
      </c>
      <c r="Z26" s="41">
        <f t="shared" si="4"/>
        <v>2.5</v>
      </c>
      <c r="AA26" s="41">
        <f t="shared" si="5"/>
        <v>0.25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s="4" customFormat="1">
      <c r="B27" s="14" t="s">
        <v>38</v>
      </c>
      <c r="C27" s="15"/>
      <c r="D27" s="15">
        <f t="shared" ref="D27:L27" si="6">SUM(D5:D26)</f>
        <v>112</v>
      </c>
      <c r="E27" s="15">
        <f t="shared" si="6"/>
        <v>187</v>
      </c>
      <c r="F27" s="15">
        <f t="shared" si="6"/>
        <v>208</v>
      </c>
      <c r="G27" s="15">
        <f t="shared" si="6"/>
        <v>180</v>
      </c>
      <c r="H27" s="15">
        <f t="shared" si="6"/>
        <v>158</v>
      </c>
      <c r="I27" s="15">
        <f t="shared" si="6"/>
        <v>136</v>
      </c>
      <c r="J27" s="15">
        <f t="shared" si="6"/>
        <v>74</v>
      </c>
      <c r="K27" s="15">
        <f t="shared" si="6"/>
        <v>22</v>
      </c>
      <c r="L27" s="16">
        <f t="shared" si="6"/>
        <v>17</v>
      </c>
      <c r="M27" s="17"/>
      <c r="N27" s="34">
        <f t="shared" si="2"/>
        <v>0.57435729770277133</v>
      </c>
      <c r="O27" s="14">
        <f t="shared" ref="O27:V27" si="7">SUM(O5:O26)</f>
        <v>169</v>
      </c>
      <c r="P27" s="15">
        <f t="shared" si="7"/>
        <v>145</v>
      </c>
      <c r="Q27" s="15">
        <f t="shared" si="7"/>
        <v>128</v>
      </c>
      <c r="R27" s="15">
        <f t="shared" si="7"/>
        <v>119</v>
      </c>
      <c r="S27" s="15">
        <f t="shared" si="7"/>
        <v>117</v>
      </c>
      <c r="T27" s="15">
        <f t="shared" si="7"/>
        <v>94</v>
      </c>
      <c r="U27" s="15">
        <f t="shared" si="7"/>
        <v>106</v>
      </c>
      <c r="V27" s="15">
        <f t="shared" si="7"/>
        <v>88</v>
      </c>
      <c r="W27" s="16">
        <f>SUM(W5:W26)</f>
        <v>100</v>
      </c>
      <c r="X27" s="18"/>
      <c r="Y27" s="40">
        <f t="shared" si="3"/>
        <v>134.625</v>
      </c>
      <c r="Z27" s="41">
        <f t="shared" si="4"/>
        <v>120.75</v>
      </c>
      <c r="AA27" s="41">
        <f t="shared" si="5"/>
        <v>13.875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29" customHeight="1">
      <c r="C28" s="8"/>
      <c r="L28" s="6"/>
      <c r="M28" s="11"/>
      <c r="N28" s="23"/>
      <c r="O28" s="12"/>
      <c r="W28" s="6"/>
      <c r="X28" s="11"/>
      <c r="Y28" s="40" t="e">
        <f t="shared" si="3"/>
        <v>#DIV/0!</v>
      </c>
      <c r="Z28" s="41" t="e">
        <f t="shared" si="4"/>
        <v>#DIV/0!</v>
      </c>
      <c r="AA28" s="41" t="e">
        <f t="shared" si="5"/>
        <v>#DIV/0!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>
      <c r="A29" s="36" t="s">
        <v>14</v>
      </c>
      <c r="B29" s="9" t="s">
        <v>184</v>
      </c>
      <c r="C29" s="9" t="s">
        <v>15</v>
      </c>
      <c r="D29" s="9">
        <v>4</v>
      </c>
      <c r="E29" s="9">
        <v>17</v>
      </c>
      <c r="F29" s="9">
        <v>29</v>
      </c>
      <c r="G29" s="9">
        <v>32</v>
      </c>
      <c r="H29" s="9">
        <v>24</v>
      </c>
      <c r="I29" s="9">
        <v>18</v>
      </c>
      <c r="J29" s="9">
        <v>6</v>
      </c>
      <c r="K29" s="9">
        <v>8</v>
      </c>
      <c r="L29" s="6">
        <v>2</v>
      </c>
      <c r="M29" s="11">
        <f t="shared" ref="M29:M38" si="8">SUM(D29:K29)</f>
        <v>138</v>
      </c>
      <c r="N29" s="23">
        <f t="shared" si="2"/>
        <v>0.76723892006989214</v>
      </c>
      <c r="O29" s="12">
        <v>5</v>
      </c>
      <c r="P29" s="9">
        <v>24</v>
      </c>
      <c r="Q29" s="9">
        <v>17</v>
      </c>
      <c r="R29" s="9">
        <v>9</v>
      </c>
      <c r="S29" s="9">
        <v>9</v>
      </c>
      <c r="T29" s="9">
        <v>18</v>
      </c>
      <c r="U29" s="9">
        <v>23</v>
      </c>
      <c r="V29" s="9">
        <v>22</v>
      </c>
      <c r="W29" s="6">
        <v>14</v>
      </c>
      <c r="X29" s="11">
        <f t="shared" ref="X29:X38" si="9">SUM(O29:V29)</f>
        <v>127</v>
      </c>
      <c r="Y29" s="40">
        <f t="shared" si="3"/>
        <v>17.25</v>
      </c>
      <c r="Z29" s="41">
        <f t="shared" si="4"/>
        <v>15.875</v>
      </c>
      <c r="AA29" s="41">
        <f t="shared" si="5"/>
        <v>1.375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>
      <c r="A30" s="37"/>
      <c r="C30" s="9" t="s">
        <v>16</v>
      </c>
      <c r="D30" s="9">
        <v>7</v>
      </c>
      <c r="E30" s="9">
        <v>19</v>
      </c>
      <c r="F30" s="9">
        <v>8</v>
      </c>
      <c r="G30" s="9">
        <v>15</v>
      </c>
      <c r="H30" s="9">
        <v>11</v>
      </c>
      <c r="I30" s="9">
        <v>11</v>
      </c>
      <c r="J30" s="9">
        <v>12</v>
      </c>
      <c r="K30" s="9">
        <v>14</v>
      </c>
      <c r="L30" s="6">
        <v>6</v>
      </c>
      <c r="M30" s="11">
        <f t="shared" si="8"/>
        <v>97</v>
      </c>
      <c r="N30" s="23">
        <f t="shared" si="2"/>
        <v>9.8337353258110341E-2</v>
      </c>
      <c r="O30" s="12">
        <v>9</v>
      </c>
      <c r="P30" s="9">
        <v>23</v>
      </c>
      <c r="Q30" s="9">
        <v>4</v>
      </c>
      <c r="R30" s="9">
        <v>6</v>
      </c>
      <c r="S30" s="9">
        <v>4</v>
      </c>
      <c r="T30" s="9">
        <v>7</v>
      </c>
      <c r="U30" s="9">
        <v>3</v>
      </c>
      <c r="V30" s="9">
        <v>2</v>
      </c>
      <c r="W30" s="6">
        <v>10</v>
      </c>
      <c r="X30" s="11">
        <f t="shared" si="9"/>
        <v>58</v>
      </c>
      <c r="Y30" s="40">
        <f t="shared" si="3"/>
        <v>12.125</v>
      </c>
      <c r="Z30" s="41">
        <f t="shared" si="4"/>
        <v>7.25</v>
      </c>
      <c r="AA30" s="41">
        <f t="shared" si="5"/>
        <v>4.875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>
      <c r="A31" s="37"/>
      <c r="C31" s="9" t="s">
        <v>17</v>
      </c>
      <c r="D31" s="9">
        <v>2</v>
      </c>
      <c r="E31" s="9">
        <v>15</v>
      </c>
      <c r="F31" s="9">
        <v>17</v>
      </c>
      <c r="G31" s="9">
        <v>14</v>
      </c>
      <c r="H31" s="9">
        <v>17</v>
      </c>
      <c r="I31" s="9">
        <v>8</v>
      </c>
      <c r="J31" s="9">
        <v>6</v>
      </c>
      <c r="K31" s="9">
        <v>11</v>
      </c>
      <c r="L31" s="6">
        <v>1</v>
      </c>
      <c r="M31" s="11">
        <f t="shared" si="8"/>
        <v>90</v>
      </c>
      <c r="N31" s="23">
        <f t="shared" si="2"/>
        <v>1.3132435907614346E-2</v>
      </c>
      <c r="O31" s="12">
        <v>3</v>
      </c>
      <c r="P31" s="9">
        <v>11</v>
      </c>
      <c r="Q31" s="9">
        <v>7</v>
      </c>
      <c r="R31" s="9">
        <v>6</v>
      </c>
      <c r="S31" s="9">
        <v>4</v>
      </c>
      <c r="T31" s="9">
        <v>5</v>
      </c>
      <c r="U31" s="9">
        <v>2</v>
      </c>
      <c r="V31" s="9">
        <v>1</v>
      </c>
      <c r="W31" s="6">
        <v>2</v>
      </c>
      <c r="X31" s="11">
        <f t="shared" si="9"/>
        <v>39</v>
      </c>
      <c r="Y31" s="40">
        <f t="shared" si="3"/>
        <v>11.25</v>
      </c>
      <c r="Z31" s="41">
        <f t="shared" si="4"/>
        <v>4.875</v>
      </c>
      <c r="AA31" s="41">
        <f t="shared" si="5"/>
        <v>6.375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>
      <c r="A32" s="37"/>
      <c r="C32" s="9" t="s">
        <v>18</v>
      </c>
      <c r="D32" s="9">
        <v>4</v>
      </c>
      <c r="E32" s="9">
        <v>11</v>
      </c>
      <c r="F32" s="9">
        <v>19</v>
      </c>
      <c r="G32" s="9">
        <v>33</v>
      </c>
      <c r="H32" s="9">
        <v>12</v>
      </c>
      <c r="I32" s="9">
        <v>6</v>
      </c>
      <c r="J32" s="9">
        <v>8</v>
      </c>
      <c r="K32" s="9">
        <v>2</v>
      </c>
      <c r="L32" s="6">
        <v>1</v>
      </c>
      <c r="M32" s="11">
        <f t="shared" si="8"/>
        <v>95</v>
      </c>
      <c r="N32" s="23">
        <f t="shared" si="2"/>
        <v>3.1192766306856117E-2</v>
      </c>
      <c r="O32" s="12">
        <v>1</v>
      </c>
      <c r="P32" s="9">
        <v>3</v>
      </c>
      <c r="Q32" s="9">
        <v>8</v>
      </c>
      <c r="R32" s="9">
        <v>4</v>
      </c>
      <c r="S32" s="9">
        <v>3</v>
      </c>
      <c r="T32" s="9">
        <v>0</v>
      </c>
      <c r="U32" s="9">
        <v>2</v>
      </c>
      <c r="V32" s="9">
        <v>4</v>
      </c>
      <c r="W32" s="6">
        <v>2</v>
      </c>
      <c r="X32" s="11">
        <f t="shared" si="9"/>
        <v>25</v>
      </c>
      <c r="Y32" s="40">
        <f t="shared" si="3"/>
        <v>11.875</v>
      </c>
      <c r="Z32" s="41">
        <f t="shared" si="4"/>
        <v>3.125</v>
      </c>
      <c r="AA32" s="41">
        <f t="shared" si="5"/>
        <v>8.75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>
      <c r="A33" s="37"/>
      <c r="C33" s="9" t="s">
        <v>19</v>
      </c>
      <c r="D33" s="9">
        <v>1</v>
      </c>
      <c r="E33" s="9">
        <v>0</v>
      </c>
      <c r="F33" s="9">
        <v>5</v>
      </c>
      <c r="G33" s="9">
        <v>5</v>
      </c>
      <c r="H33" s="9">
        <v>7</v>
      </c>
      <c r="I33" s="9">
        <v>1</v>
      </c>
      <c r="J33" s="9">
        <v>4</v>
      </c>
      <c r="K33" s="9">
        <v>0</v>
      </c>
      <c r="L33" s="6">
        <v>0</v>
      </c>
      <c r="M33" s="11">
        <f t="shared" si="8"/>
        <v>23</v>
      </c>
      <c r="N33" s="23">
        <f t="shared" si="2"/>
        <v>0.92214911950390843</v>
      </c>
      <c r="O33" s="12">
        <v>0</v>
      </c>
      <c r="P33" s="9">
        <v>1</v>
      </c>
      <c r="Q33" s="9">
        <v>3</v>
      </c>
      <c r="R33" s="9">
        <v>7</v>
      </c>
      <c r="S33" s="9">
        <v>5</v>
      </c>
      <c r="T33" s="9">
        <v>2</v>
      </c>
      <c r="U33" s="9">
        <v>3</v>
      </c>
      <c r="V33" s="9">
        <v>1</v>
      </c>
      <c r="W33" s="6">
        <v>1</v>
      </c>
      <c r="X33" s="11">
        <f t="shared" si="9"/>
        <v>22</v>
      </c>
      <c r="Y33" s="40">
        <f t="shared" si="3"/>
        <v>2.875</v>
      </c>
      <c r="Z33" s="41">
        <f t="shared" si="4"/>
        <v>2.75</v>
      </c>
      <c r="AA33" s="41">
        <f t="shared" si="5"/>
        <v>0.125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>
      <c r="A34" s="37"/>
      <c r="B34" s="9" t="s">
        <v>185</v>
      </c>
      <c r="C34" s="9" t="s">
        <v>20</v>
      </c>
      <c r="D34" s="9">
        <v>8</v>
      </c>
      <c r="E34" s="9">
        <v>12</v>
      </c>
      <c r="F34" s="9">
        <v>14</v>
      </c>
      <c r="G34" s="9">
        <v>28</v>
      </c>
      <c r="H34" s="9">
        <v>29</v>
      </c>
      <c r="I34" s="9">
        <v>26</v>
      </c>
      <c r="J34" s="9">
        <v>31</v>
      </c>
      <c r="K34" s="9">
        <v>13</v>
      </c>
      <c r="L34" s="6">
        <v>7</v>
      </c>
      <c r="M34" s="11">
        <f t="shared" si="8"/>
        <v>161</v>
      </c>
      <c r="N34" s="23">
        <f t="shared" si="2"/>
        <v>2.5345391280129415E-3</v>
      </c>
      <c r="O34" s="12">
        <v>5</v>
      </c>
      <c r="P34" s="9">
        <v>11</v>
      </c>
      <c r="Q34" s="9">
        <v>12</v>
      </c>
      <c r="R34" s="9">
        <v>11</v>
      </c>
      <c r="S34" s="9">
        <v>7</v>
      </c>
      <c r="T34" s="9">
        <v>5</v>
      </c>
      <c r="U34" s="9">
        <v>4</v>
      </c>
      <c r="V34" s="9">
        <v>4</v>
      </c>
      <c r="W34" s="6">
        <v>11</v>
      </c>
      <c r="X34" s="11">
        <f t="shared" si="9"/>
        <v>59</v>
      </c>
      <c r="Y34" s="40">
        <f t="shared" si="3"/>
        <v>20.125</v>
      </c>
      <c r="Z34" s="41">
        <f t="shared" si="4"/>
        <v>7.375</v>
      </c>
      <c r="AA34" s="41">
        <f t="shared" si="5"/>
        <v>12.75</v>
      </c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>
      <c r="A35" s="37"/>
      <c r="B35" s="9" t="s">
        <v>186</v>
      </c>
      <c r="C35" s="9" t="s">
        <v>21</v>
      </c>
      <c r="D35" s="9">
        <v>3</v>
      </c>
      <c r="E35" s="9">
        <v>7</v>
      </c>
      <c r="F35" s="9">
        <v>10</v>
      </c>
      <c r="G35" s="9">
        <v>10</v>
      </c>
      <c r="H35" s="9">
        <v>17</v>
      </c>
      <c r="I35" s="9">
        <v>20</v>
      </c>
      <c r="J35" s="9">
        <v>8</v>
      </c>
      <c r="K35" s="9">
        <v>6</v>
      </c>
      <c r="L35" s="6">
        <v>1</v>
      </c>
      <c r="M35" s="11">
        <f t="shared" si="8"/>
        <v>81</v>
      </c>
      <c r="N35" s="23">
        <f t="shared" si="2"/>
        <v>0.1164915698597114</v>
      </c>
      <c r="O35" s="12">
        <v>4</v>
      </c>
      <c r="P35" s="9">
        <v>7</v>
      </c>
      <c r="Q35" s="9">
        <v>3</v>
      </c>
      <c r="R35" s="9">
        <v>9</v>
      </c>
      <c r="S35" s="9">
        <v>9</v>
      </c>
      <c r="T35" s="9">
        <v>7</v>
      </c>
      <c r="U35" s="9">
        <v>8</v>
      </c>
      <c r="V35" s="9">
        <v>5</v>
      </c>
      <c r="W35" s="6">
        <v>3</v>
      </c>
      <c r="X35" s="11">
        <f t="shared" si="9"/>
        <v>52</v>
      </c>
      <c r="Y35" s="40">
        <f t="shared" si="3"/>
        <v>10.125</v>
      </c>
      <c r="Z35" s="41">
        <f t="shared" si="4"/>
        <v>6.5</v>
      </c>
      <c r="AA35" s="41">
        <f t="shared" si="5"/>
        <v>3.625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>
      <c r="A36" s="37"/>
      <c r="C36" s="9" t="s">
        <v>22</v>
      </c>
      <c r="D36" s="9">
        <v>3</v>
      </c>
      <c r="E36" s="9">
        <v>6</v>
      </c>
      <c r="F36" s="9">
        <v>6</v>
      </c>
      <c r="G36" s="9">
        <v>10</v>
      </c>
      <c r="H36" s="9">
        <v>18</v>
      </c>
      <c r="I36" s="9">
        <v>13</v>
      </c>
      <c r="J36" s="9">
        <v>14</v>
      </c>
      <c r="K36" s="9">
        <v>16</v>
      </c>
      <c r="L36" s="6">
        <v>6</v>
      </c>
      <c r="M36" s="11">
        <f t="shared" si="8"/>
        <v>86</v>
      </c>
      <c r="N36" s="23">
        <f t="shared" si="2"/>
        <v>4.6665510901622922E-3</v>
      </c>
      <c r="O36" s="12">
        <v>2</v>
      </c>
      <c r="P36" s="9">
        <v>5</v>
      </c>
      <c r="Q36" s="9">
        <v>4</v>
      </c>
      <c r="R36" s="9">
        <v>8</v>
      </c>
      <c r="S36" s="9">
        <v>2</v>
      </c>
      <c r="T36" s="9">
        <v>5</v>
      </c>
      <c r="U36" s="9">
        <v>4</v>
      </c>
      <c r="V36" s="9">
        <v>0</v>
      </c>
      <c r="W36" s="6">
        <v>10</v>
      </c>
      <c r="X36" s="11">
        <f t="shared" si="9"/>
        <v>30</v>
      </c>
      <c r="Y36" s="40">
        <f t="shared" si="3"/>
        <v>10.75</v>
      </c>
      <c r="Z36" s="41">
        <f t="shared" si="4"/>
        <v>3.75</v>
      </c>
      <c r="AA36" s="41">
        <f t="shared" si="5"/>
        <v>7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>
      <c r="A37" s="37"/>
      <c r="C37" s="9" t="s">
        <v>23</v>
      </c>
      <c r="D37" s="9">
        <v>5</v>
      </c>
      <c r="E37" s="9">
        <v>4</v>
      </c>
      <c r="F37" s="9">
        <v>2</v>
      </c>
      <c r="G37" s="9">
        <v>5</v>
      </c>
      <c r="H37" s="9">
        <v>14</v>
      </c>
      <c r="I37" s="9">
        <v>8</v>
      </c>
      <c r="J37" s="9">
        <v>6</v>
      </c>
      <c r="K37" s="9">
        <v>6</v>
      </c>
      <c r="L37" s="6">
        <v>1</v>
      </c>
      <c r="M37" s="11">
        <f t="shared" si="8"/>
        <v>50</v>
      </c>
      <c r="N37" s="23">
        <f t="shared" si="2"/>
        <v>3.7382802038435966E-3</v>
      </c>
      <c r="O37" s="12">
        <v>3</v>
      </c>
      <c r="P37" s="9">
        <v>3</v>
      </c>
      <c r="Q37" s="9">
        <v>2</v>
      </c>
      <c r="R37" s="9">
        <v>2</v>
      </c>
      <c r="S37" s="9">
        <v>0</v>
      </c>
      <c r="T37" s="9">
        <v>1</v>
      </c>
      <c r="U37" s="9">
        <v>2</v>
      </c>
      <c r="V37" s="9">
        <v>0</v>
      </c>
      <c r="W37" s="6">
        <v>1</v>
      </c>
      <c r="X37" s="11">
        <f t="shared" si="9"/>
        <v>13</v>
      </c>
      <c r="Y37" s="40">
        <f t="shared" si="3"/>
        <v>6.25</v>
      </c>
      <c r="Z37" s="41">
        <f t="shared" si="4"/>
        <v>1.625</v>
      </c>
      <c r="AA37" s="41">
        <f t="shared" si="5"/>
        <v>4.625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>
      <c r="A38" s="38"/>
      <c r="C38" s="9" t="s">
        <v>52</v>
      </c>
      <c r="D38" s="9">
        <v>1</v>
      </c>
      <c r="E38" s="9">
        <v>1</v>
      </c>
      <c r="F38" s="9">
        <v>2</v>
      </c>
      <c r="G38" s="9">
        <v>3</v>
      </c>
      <c r="H38" s="9">
        <v>6</v>
      </c>
      <c r="I38" s="9">
        <v>3</v>
      </c>
      <c r="J38" s="9">
        <v>4</v>
      </c>
      <c r="K38" s="9">
        <v>1</v>
      </c>
      <c r="L38" s="6">
        <v>1</v>
      </c>
      <c r="M38" s="11">
        <f t="shared" si="8"/>
        <v>21</v>
      </c>
      <c r="N38" s="23">
        <f t="shared" si="2"/>
        <v>0.89851303627806556</v>
      </c>
      <c r="O38" s="12">
        <v>0</v>
      </c>
      <c r="P38" s="9">
        <v>1</v>
      </c>
      <c r="Q38" s="9">
        <v>1</v>
      </c>
      <c r="R38" s="9">
        <v>3</v>
      </c>
      <c r="S38" s="9">
        <v>6</v>
      </c>
      <c r="T38" s="9">
        <v>4</v>
      </c>
      <c r="U38" s="9">
        <v>4</v>
      </c>
      <c r="V38" s="9">
        <v>1</v>
      </c>
      <c r="W38" s="6">
        <v>0</v>
      </c>
      <c r="X38" s="11">
        <f t="shared" si="9"/>
        <v>20</v>
      </c>
      <c r="Y38" s="40">
        <f t="shared" si="3"/>
        <v>2.625</v>
      </c>
      <c r="Z38" s="41">
        <f t="shared" si="4"/>
        <v>2.5</v>
      </c>
      <c r="AA38" s="41">
        <f t="shared" si="5"/>
        <v>0.125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s="4" customFormat="1">
      <c r="B39" s="14" t="s">
        <v>38</v>
      </c>
      <c r="C39" s="15"/>
      <c r="D39" s="15">
        <f t="shared" ref="D39:L39" si="10">SUM(D29:D38)</f>
        <v>38</v>
      </c>
      <c r="E39" s="15">
        <f t="shared" si="10"/>
        <v>92</v>
      </c>
      <c r="F39" s="15">
        <f t="shared" si="10"/>
        <v>112</v>
      </c>
      <c r="G39" s="15">
        <f t="shared" si="10"/>
        <v>155</v>
      </c>
      <c r="H39" s="15">
        <f t="shared" si="10"/>
        <v>155</v>
      </c>
      <c r="I39" s="15">
        <f t="shared" si="10"/>
        <v>114</v>
      </c>
      <c r="J39" s="15">
        <f t="shared" si="10"/>
        <v>99</v>
      </c>
      <c r="K39" s="15">
        <f t="shared" si="10"/>
        <v>77</v>
      </c>
      <c r="L39" s="16">
        <f t="shared" si="10"/>
        <v>26</v>
      </c>
      <c r="M39" s="17"/>
      <c r="N39" s="34">
        <f t="shared" si="2"/>
        <v>5.2946145753099295E-3</v>
      </c>
      <c r="O39" s="14">
        <f t="shared" ref="O39:W39" si="11">SUM(O29:O38)</f>
        <v>32</v>
      </c>
      <c r="P39" s="15">
        <f t="shared" si="11"/>
        <v>89</v>
      </c>
      <c r="Q39" s="15">
        <f t="shared" si="11"/>
        <v>61</v>
      </c>
      <c r="R39" s="15">
        <f t="shared" si="11"/>
        <v>65</v>
      </c>
      <c r="S39" s="15">
        <f t="shared" si="11"/>
        <v>49</v>
      </c>
      <c r="T39" s="15">
        <f t="shared" si="11"/>
        <v>54</v>
      </c>
      <c r="U39" s="15">
        <f t="shared" si="11"/>
        <v>55</v>
      </c>
      <c r="V39" s="15">
        <f t="shared" si="11"/>
        <v>40</v>
      </c>
      <c r="W39" s="16">
        <f t="shared" si="11"/>
        <v>54</v>
      </c>
      <c r="X39" s="18"/>
      <c r="Y39" s="40">
        <f t="shared" si="3"/>
        <v>105.25</v>
      </c>
      <c r="Z39" s="41">
        <f t="shared" si="4"/>
        <v>55.625</v>
      </c>
      <c r="AA39" s="41">
        <f t="shared" si="5"/>
        <v>49.625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29" customHeight="1">
      <c r="C40" s="8"/>
      <c r="L40" s="6"/>
      <c r="M40" s="11"/>
      <c r="N40" s="23"/>
      <c r="O40" s="12"/>
      <c r="W40" s="6"/>
      <c r="X40" s="11"/>
      <c r="Y40" s="40" t="e">
        <f t="shared" si="3"/>
        <v>#DIV/0!</v>
      </c>
      <c r="Z40" s="41" t="e">
        <f t="shared" si="4"/>
        <v>#DIV/0!</v>
      </c>
      <c r="AA40" s="41" t="e">
        <f t="shared" si="5"/>
        <v>#DIV/0!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36" t="s">
        <v>63</v>
      </c>
      <c r="B41" s="9" t="s">
        <v>187</v>
      </c>
      <c r="C41" s="9" t="s">
        <v>64</v>
      </c>
      <c r="D41" s="9">
        <v>62</v>
      </c>
      <c r="E41" s="9">
        <v>165</v>
      </c>
      <c r="F41" s="9">
        <v>180</v>
      </c>
      <c r="G41" s="9">
        <v>144</v>
      </c>
      <c r="H41" s="9">
        <v>130</v>
      </c>
      <c r="I41" s="9">
        <v>69</v>
      </c>
      <c r="J41" s="9">
        <v>66</v>
      </c>
      <c r="K41" s="9">
        <v>29</v>
      </c>
      <c r="L41" s="6">
        <v>10</v>
      </c>
      <c r="M41" s="11">
        <f t="shared" ref="M41:M72" si="12">SUM(D41:K41)</f>
        <v>845</v>
      </c>
      <c r="N41" s="23">
        <f t="shared" si="2"/>
        <v>7.1395073526611267E-3</v>
      </c>
      <c r="O41" s="12">
        <v>12</v>
      </c>
      <c r="P41" s="9">
        <v>65</v>
      </c>
      <c r="Q41" s="9">
        <v>66</v>
      </c>
      <c r="R41" s="9">
        <v>51</v>
      </c>
      <c r="S41" s="9">
        <v>29</v>
      </c>
      <c r="T41" s="9">
        <v>36</v>
      </c>
      <c r="U41" s="9">
        <v>37</v>
      </c>
      <c r="V41" s="9">
        <v>23</v>
      </c>
      <c r="W41" s="6">
        <v>25</v>
      </c>
      <c r="X41" s="11">
        <f t="shared" ref="X41:X72" si="13">SUM(O41:V41)</f>
        <v>319</v>
      </c>
      <c r="Y41" s="40">
        <f t="shared" si="3"/>
        <v>105.625</v>
      </c>
      <c r="Z41" s="41">
        <f t="shared" si="4"/>
        <v>39.875</v>
      </c>
      <c r="AA41" s="41">
        <f t="shared" si="5"/>
        <v>65.75</v>
      </c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37"/>
      <c r="C42" s="9" t="s">
        <v>53</v>
      </c>
      <c r="D42" s="9">
        <v>29</v>
      </c>
      <c r="E42" s="9">
        <v>78</v>
      </c>
      <c r="F42" s="9">
        <v>85</v>
      </c>
      <c r="G42" s="9">
        <v>59</v>
      </c>
      <c r="H42" s="9">
        <v>40</v>
      </c>
      <c r="I42" s="9">
        <v>19</v>
      </c>
      <c r="J42" s="9">
        <v>26</v>
      </c>
      <c r="K42" s="9">
        <v>6</v>
      </c>
      <c r="L42" s="6">
        <v>1</v>
      </c>
      <c r="M42" s="11">
        <f t="shared" si="12"/>
        <v>342</v>
      </c>
      <c r="N42" s="23">
        <f t="shared" si="2"/>
        <v>1.0894267008063748E-2</v>
      </c>
      <c r="O42" s="12">
        <v>6</v>
      </c>
      <c r="P42" s="9">
        <v>23</v>
      </c>
      <c r="Q42" s="9">
        <v>17</v>
      </c>
      <c r="R42" s="9">
        <v>14</v>
      </c>
      <c r="S42" s="9">
        <v>7</v>
      </c>
      <c r="T42" s="9">
        <v>9</v>
      </c>
      <c r="U42" s="9">
        <v>14</v>
      </c>
      <c r="V42" s="9">
        <v>11</v>
      </c>
      <c r="W42" s="6">
        <v>9</v>
      </c>
      <c r="X42" s="11">
        <f t="shared" si="13"/>
        <v>101</v>
      </c>
      <c r="Y42" s="40">
        <f t="shared" si="3"/>
        <v>42.75</v>
      </c>
      <c r="Z42" s="41">
        <f t="shared" si="4"/>
        <v>12.625</v>
      </c>
      <c r="AA42" s="41">
        <f t="shared" si="5"/>
        <v>30.125</v>
      </c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37"/>
      <c r="C43" s="9" t="s">
        <v>54</v>
      </c>
      <c r="D43" s="9">
        <v>19</v>
      </c>
      <c r="E43" s="9">
        <v>53</v>
      </c>
      <c r="F43" s="9">
        <v>33</v>
      </c>
      <c r="G43" s="9">
        <v>21</v>
      </c>
      <c r="H43" s="9">
        <v>21</v>
      </c>
      <c r="I43" s="9">
        <v>7</v>
      </c>
      <c r="J43" s="9">
        <v>9</v>
      </c>
      <c r="K43" s="9">
        <v>5</v>
      </c>
      <c r="L43" s="6">
        <v>3</v>
      </c>
      <c r="M43" s="11">
        <f t="shared" si="12"/>
        <v>168</v>
      </c>
      <c r="N43" s="23">
        <f t="shared" si="2"/>
        <v>2.6757648073164116E-2</v>
      </c>
      <c r="O43" s="12">
        <v>6</v>
      </c>
      <c r="P43" s="9">
        <v>9</v>
      </c>
      <c r="Q43" s="9">
        <v>13</v>
      </c>
      <c r="R43" s="9">
        <v>4</v>
      </c>
      <c r="S43" s="9">
        <v>5</v>
      </c>
      <c r="T43" s="9">
        <v>6</v>
      </c>
      <c r="U43" s="9">
        <v>6</v>
      </c>
      <c r="V43" s="9">
        <v>6</v>
      </c>
      <c r="W43" s="6">
        <v>7</v>
      </c>
      <c r="X43" s="11">
        <f t="shared" si="13"/>
        <v>55</v>
      </c>
      <c r="Y43" s="40">
        <f t="shared" si="3"/>
        <v>21</v>
      </c>
      <c r="Z43" s="41">
        <f t="shared" si="4"/>
        <v>6.875</v>
      </c>
      <c r="AA43" s="41">
        <f t="shared" si="5"/>
        <v>14.125</v>
      </c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37"/>
      <c r="C44" s="9" t="s">
        <v>24</v>
      </c>
      <c r="D44" s="9">
        <v>28</v>
      </c>
      <c r="E44" s="9">
        <v>57</v>
      </c>
      <c r="F44" s="9">
        <v>45</v>
      </c>
      <c r="G44" s="9">
        <v>37</v>
      </c>
      <c r="H44" s="9">
        <v>27</v>
      </c>
      <c r="I44" s="9">
        <v>9</v>
      </c>
      <c r="J44" s="9">
        <v>13</v>
      </c>
      <c r="K44" s="9">
        <v>4</v>
      </c>
      <c r="L44" s="6">
        <v>1</v>
      </c>
      <c r="M44" s="11">
        <f t="shared" si="12"/>
        <v>220</v>
      </c>
      <c r="N44" s="23">
        <f t="shared" si="2"/>
        <v>1.4866744061958448E-2</v>
      </c>
      <c r="O44" s="12">
        <v>6</v>
      </c>
      <c r="P44" s="9">
        <v>17</v>
      </c>
      <c r="Q44" s="9">
        <v>15</v>
      </c>
      <c r="R44" s="9">
        <v>8</v>
      </c>
      <c r="S44" s="9">
        <v>4</v>
      </c>
      <c r="T44" s="9">
        <v>8</v>
      </c>
      <c r="U44" s="9">
        <v>6</v>
      </c>
      <c r="V44" s="9">
        <v>7</v>
      </c>
      <c r="W44" s="6">
        <v>7</v>
      </c>
      <c r="X44" s="11">
        <f t="shared" si="13"/>
        <v>71</v>
      </c>
      <c r="Y44" s="40">
        <f t="shared" si="3"/>
        <v>27.5</v>
      </c>
      <c r="Z44" s="41">
        <f t="shared" si="4"/>
        <v>8.875</v>
      </c>
      <c r="AA44" s="41">
        <f t="shared" si="5"/>
        <v>18.625</v>
      </c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37"/>
      <c r="C45" s="9" t="s">
        <v>103</v>
      </c>
      <c r="D45" s="9">
        <v>15</v>
      </c>
      <c r="E45" s="9">
        <v>40</v>
      </c>
      <c r="F45" s="9">
        <v>17</v>
      </c>
      <c r="G45" s="9">
        <v>15</v>
      </c>
      <c r="H45" s="9">
        <v>9</v>
      </c>
      <c r="I45" s="9">
        <v>4</v>
      </c>
      <c r="J45" s="9">
        <v>5</v>
      </c>
      <c r="K45" s="9">
        <v>2</v>
      </c>
      <c r="L45" s="6">
        <v>1</v>
      </c>
      <c r="M45" s="11">
        <f t="shared" si="12"/>
        <v>107</v>
      </c>
      <c r="N45" s="23">
        <f t="shared" si="2"/>
        <v>8.6412593457877926E-2</v>
      </c>
      <c r="O45" s="12">
        <v>3</v>
      </c>
      <c r="P45" s="9">
        <v>7</v>
      </c>
      <c r="Q45" s="9">
        <v>8</v>
      </c>
      <c r="R45" s="9">
        <v>4</v>
      </c>
      <c r="S45" s="9">
        <v>4</v>
      </c>
      <c r="T45" s="9">
        <v>5</v>
      </c>
      <c r="U45" s="9">
        <v>6</v>
      </c>
      <c r="V45" s="9">
        <v>6</v>
      </c>
      <c r="W45" s="6">
        <v>8</v>
      </c>
      <c r="X45" s="11">
        <f t="shared" si="13"/>
        <v>43</v>
      </c>
      <c r="Y45" s="40">
        <f t="shared" si="3"/>
        <v>13.375</v>
      </c>
      <c r="Z45" s="41">
        <f t="shared" si="4"/>
        <v>5.375</v>
      </c>
      <c r="AA45" s="41">
        <f t="shared" si="5"/>
        <v>8</v>
      </c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37"/>
      <c r="C46" s="9" t="s">
        <v>55</v>
      </c>
      <c r="D46" s="9">
        <v>2</v>
      </c>
      <c r="E46" s="9">
        <v>7</v>
      </c>
      <c r="F46" s="9">
        <v>6</v>
      </c>
      <c r="G46" s="9">
        <v>5</v>
      </c>
      <c r="H46" s="9">
        <v>3</v>
      </c>
      <c r="I46" s="9">
        <v>1</v>
      </c>
      <c r="J46" s="9">
        <v>1</v>
      </c>
      <c r="K46" s="9">
        <v>0</v>
      </c>
      <c r="L46" s="6">
        <v>1</v>
      </c>
      <c r="M46" s="11">
        <f t="shared" si="12"/>
        <v>25</v>
      </c>
      <c r="N46" s="23">
        <f t="shared" si="2"/>
        <v>7.9373905932933093E-3</v>
      </c>
      <c r="O46" s="12">
        <v>0</v>
      </c>
      <c r="P46" s="9">
        <v>0</v>
      </c>
      <c r="Q46" s="9">
        <v>1</v>
      </c>
      <c r="R46" s="9">
        <v>0</v>
      </c>
      <c r="S46" s="9">
        <v>1</v>
      </c>
      <c r="T46" s="9">
        <v>0</v>
      </c>
      <c r="U46" s="9">
        <v>0</v>
      </c>
      <c r="V46" s="9">
        <v>0</v>
      </c>
      <c r="W46" s="6">
        <v>0</v>
      </c>
      <c r="X46" s="11">
        <f t="shared" si="13"/>
        <v>2</v>
      </c>
      <c r="Y46" s="40">
        <f t="shared" si="3"/>
        <v>3.125</v>
      </c>
      <c r="Z46" s="41">
        <f t="shared" si="4"/>
        <v>0.25</v>
      </c>
      <c r="AA46" s="41">
        <f t="shared" si="5"/>
        <v>2.875</v>
      </c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37"/>
      <c r="C47" s="9" t="s">
        <v>25</v>
      </c>
      <c r="D47" s="9">
        <v>3</v>
      </c>
      <c r="E47" s="9">
        <v>9</v>
      </c>
      <c r="F47" s="9">
        <v>10</v>
      </c>
      <c r="G47" s="9">
        <v>9</v>
      </c>
      <c r="H47" s="9">
        <v>5</v>
      </c>
      <c r="I47" s="9">
        <v>6</v>
      </c>
      <c r="J47" s="9">
        <v>5</v>
      </c>
      <c r="K47" s="9">
        <v>4</v>
      </c>
      <c r="L47" s="6">
        <v>1</v>
      </c>
      <c r="M47" s="11">
        <f t="shared" si="12"/>
        <v>51</v>
      </c>
      <c r="N47" s="23">
        <f t="shared" si="2"/>
        <v>6.11773793586666E-3</v>
      </c>
      <c r="O47" s="12">
        <v>1</v>
      </c>
      <c r="P47" s="9">
        <v>5</v>
      </c>
      <c r="Q47" s="9">
        <v>6</v>
      </c>
      <c r="R47" s="9">
        <v>2</v>
      </c>
      <c r="S47" s="9">
        <v>3</v>
      </c>
      <c r="T47" s="9">
        <v>2</v>
      </c>
      <c r="U47" s="9">
        <v>2</v>
      </c>
      <c r="V47" s="9">
        <v>0</v>
      </c>
      <c r="W47" s="6">
        <v>0</v>
      </c>
      <c r="X47" s="11">
        <f t="shared" si="13"/>
        <v>21</v>
      </c>
      <c r="Y47" s="40">
        <f t="shared" si="3"/>
        <v>6.375</v>
      </c>
      <c r="Z47" s="41">
        <f t="shared" si="4"/>
        <v>2.625</v>
      </c>
      <c r="AA47" s="41">
        <f t="shared" si="5"/>
        <v>3.75</v>
      </c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37"/>
      <c r="C48" s="9" t="s">
        <v>56</v>
      </c>
      <c r="D48" s="9">
        <v>7</v>
      </c>
      <c r="E48" s="9">
        <v>27</v>
      </c>
      <c r="F48" s="9">
        <v>21</v>
      </c>
      <c r="G48" s="9">
        <v>20</v>
      </c>
      <c r="H48" s="9">
        <v>9</v>
      </c>
      <c r="I48" s="9">
        <v>3</v>
      </c>
      <c r="J48" s="9">
        <v>5</v>
      </c>
      <c r="K48" s="9">
        <v>1</v>
      </c>
      <c r="L48" s="6">
        <v>3</v>
      </c>
      <c r="M48" s="11">
        <f t="shared" si="12"/>
        <v>93</v>
      </c>
      <c r="N48" s="23">
        <f t="shared" si="2"/>
        <v>8.8670988432259248E-2</v>
      </c>
      <c r="O48" s="12">
        <v>3</v>
      </c>
      <c r="P48" s="9">
        <v>9</v>
      </c>
      <c r="Q48" s="9">
        <v>8</v>
      </c>
      <c r="R48" s="9">
        <v>1</v>
      </c>
      <c r="S48" s="9">
        <v>3</v>
      </c>
      <c r="T48" s="9">
        <v>5</v>
      </c>
      <c r="U48" s="9">
        <v>5</v>
      </c>
      <c r="V48" s="9">
        <v>7</v>
      </c>
      <c r="W48" s="6">
        <v>6</v>
      </c>
      <c r="X48" s="11">
        <f t="shared" si="13"/>
        <v>41</v>
      </c>
      <c r="Y48" s="40">
        <f t="shared" si="3"/>
        <v>11.625</v>
      </c>
      <c r="Z48" s="41">
        <f t="shared" si="4"/>
        <v>5.125</v>
      </c>
      <c r="AA48" s="41">
        <f t="shared" si="5"/>
        <v>6.5</v>
      </c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37"/>
      <c r="B49" s="9" t="s">
        <v>188</v>
      </c>
      <c r="C49" s="9" t="s">
        <v>57</v>
      </c>
      <c r="D49" s="9">
        <v>5</v>
      </c>
      <c r="E49" s="9">
        <v>13</v>
      </c>
      <c r="F49" s="9">
        <v>11</v>
      </c>
      <c r="G49" s="9">
        <v>3</v>
      </c>
      <c r="H49" s="9">
        <v>9</v>
      </c>
      <c r="I49" s="9">
        <v>1</v>
      </c>
      <c r="J49" s="9">
        <v>2</v>
      </c>
      <c r="K49" s="9">
        <v>0</v>
      </c>
      <c r="L49" s="6">
        <v>0</v>
      </c>
      <c r="M49" s="11">
        <f t="shared" si="12"/>
        <v>44</v>
      </c>
      <c r="N49" s="23">
        <f t="shared" si="2"/>
        <v>0.17269818996121641</v>
      </c>
      <c r="O49" s="12">
        <v>5</v>
      </c>
      <c r="P49" s="9">
        <v>4</v>
      </c>
      <c r="Q49" s="9">
        <v>5</v>
      </c>
      <c r="R49" s="9">
        <v>2</v>
      </c>
      <c r="S49" s="9">
        <v>1</v>
      </c>
      <c r="T49" s="9">
        <v>2</v>
      </c>
      <c r="U49" s="9">
        <v>1</v>
      </c>
      <c r="V49" s="9">
        <v>3</v>
      </c>
      <c r="W49" s="6">
        <v>1</v>
      </c>
      <c r="X49" s="11">
        <f t="shared" si="13"/>
        <v>23</v>
      </c>
      <c r="Y49" s="40">
        <f t="shared" si="3"/>
        <v>5.5</v>
      </c>
      <c r="Z49" s="41">
        <f t="shared" si="4"/>
        <v>2.875</v>
      </c>
      <c r="AA49" s="41">
        <f t="shared" si="5"/>
        <v>2.625</v>
      </c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37"/>
      <c r="C50" s="9" t="s">
        <v>58</v>
      </c>
      <c r="D50" s="9">
        <v>12</v>
      </c>
      <c r="E50" s="9">
        <v>11</v>
      </c>
      <c r="F50" s="9">
        <v>4</v>
      </c>
      <c r="G50" s="9">
        <v>0</v>
      </c>
      <c r="H50" s="9">
        <v>3</v>
      </c>
      <c r="I50" s="9">
        <v>1</v>
      </c>
      <c r="J50" s="9">
        <v>2</v>
      </c>
      <c r="K50" s="9">
        <v>0</v>
      </c>
      <c r="L50" s="6">
        <v>0</v>
      </c>
      <c r="M50" s="11">
        <f t="shared" si="12"/>
        <v>33</v>
      </c>
      <c r="N50" s="23">
        <f t="shared" si="2"/>
        <v>5.9245416773982325E-2</v>
      </c>
      <c r="O50" s="12">
        <v>0</v>
      </c>
      <c r="P50" s="9">
        <v>1</v>
      </c>
      <c r="Q50" s="9">
        <v>1</v>
      </c>
      <c r="R50" s="9">
        <v>2</v>
      </c>
      <c r="S50" s="9">
        <v>1</v>
      </c>
      <c r="T50" s="9">
        <v>0</v>
      </c>
      <c r="U50" s="9">
        <v>0</v>
      </c>
      <c r="V50" s="9">
        <v>0</v>
      </c>
      <c r="W50" s="6">
        <v>2</v>
      </c>
      <c r="X50" s="11">
        <f t="shared" si="13"/>
        <v>5</v>
      </c>
      <c r="Y50" s="40">
        <f t="shared" si="3"/>
        <v>4.125</v>
      </c>
      <c r="Z50" s="41">
        <f t="shared" si="4"/>
        <v>0.625</v>
      </c>
      <c r="AA50" s="41">
        <f t="shared" si="5"/>
        <v>3.5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37"/>
      <c r="C51" s="9" t="s">
        <v>26</v>
      </c>
      <c r="D51" s="9">
        <v>1</v>
      </c>
      <c r="E51" s="9">
        <v>8</v>
      </c>
      <c r="F51" s="9">
        <v>6</v>
      </c>
      <c r="G51" s="9">
        <v>2</v>
      </c>
      <c r="H51" s="9">
        <v>2</v>
      </c>
      <c r="I51" s="9">
        <v>1</v>
      </c>
      <c r="J51" s="9">
        <v>0</v>
      </c>
      <c r="K51" s="9">
        <v>1</v>
      </c>
      <c r="L51" s="6">
        <v>0</v>
      </c>
      <c r="M51" s="11">
        <f t="shared" si="12"/>
        <v>21</v>
      </c>
      <c r="N51" s="23">
        <f t="shared" si="2"/>
        <v>0.5033308013863379</v>
      </c>
      <c r="O51" s="12">
        <v>3</v>
      </c>
      <c r="P51" s="9">
        <v>3</v>
      </c>
      <c r="Q51" s="9">
        <v>3</v>
      </c>
      <c r="R51" s="9">
        <v>1</v>
      </c>
      <c r="S51" s="9">
        <v>1</v>
      </c>
      <c r="T51" s="9">
        <v>1</v>
      </c>
      <c r="U51" s="9">
        <v>3</v>
      </c>
      <c r="V51" s="9">
        <v>0</v>
      </c>
      <c r="W51" s="6">
        <v>1</v>
      </c>
      <c r="X51" s="11">
        <f t="shared" si="13"/>
        <v>15</v>
      </c>
      <c r="Y51" s="40">
        <f t="shared" si="3"/>
        <v>2.625</v>
      </c>
      <c r="Z51" s="41">
        <f t="shared" si="4"/>
        <v>1.875</v>
      </c>
      <c r="AA51" s="41">
        <f t="shared" si="5"/>
        <v>0.75</v>
      </c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37"/>
      <c r="C52" s="9" t="s">
        <v>59</v>
      </c>
      <c r="D52" s="9">
        <v>0</v>
      </c>
      <c r="E52" s="9">
        <v>5</v>
      </c>
      <c r="F52" s="9">
        <v>2</v>
      </c>
      <c r="G52" s="9">
        <v>6</v>
      </c>
      <c r="H52" s="9">
        <v>3</v>
      </c>
      <c r="I52" s="9">
        <v>3</v>
      </c>
      <c r="J52" s="9">
        <v>2</v>
      </c>
      <c r="K52" s="9">
        <v>1</v>
      </c>
      <c r="L52" s="6">
        <v>0</v>
      </c>
      <c r="M52" s="11">
        <f t="shared" si="12"/>
        <v>22</v>
      </c>
      <c r="N52" s="23">
        <f t="shared" si="2"/>
        <v>0.15883503585213418</v>
      </c>
      <c r="O52" s="12">
        <v>1</v>
      </c>
      <c r="P52" s="9">
        <v>4</v>
      </c>
      <c r="Q52" s="9">
        <v>3</v>
      </c>
      <c r="R52" s="9">
        <v>1</v>
      </c>
      <c r="S52" s="9">
        <v>1</v>
      </c>
      <c r="T52" s="9">
        <v>1</v>
      </c>
      <c r="U52" s="9">
        <v>0</v>
      </c>
      <c r="V52" s="9">
        <v>1</v>
      </c>
      <c r="W52" s="6">
        <v>1</v>
      </c>
      <c r="X52" s="11">
        <f t="shared" si="13"/>
        <v>12</v>
      </c>
      <c r="Y52" s="40">
        <f t="shared" si="3"/>
        <v>2.75</v>
      </c>
      <c r="Z52" s="41">
        <f t="shared" si="4"/>
        <v>1.5</v>
      </c>
      <c r="AA52" s="41">
        <f t="shared" si="5"/>
        <v>1.25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37"/>
      <c r="C53" s="9" t="s">
        <v>60</v>
      </c>
      <c r="D53" s="9">
        <v>1</v>
      </c>
      <c r="E53" s="9">
        <v>2</v>
      </c>
      <c r="F53" s="9">
        <v>1</v>
      </c>
      <c r="G53" s="9">
        <v>1</v>
      </c>
      <c r="H53" s="9">
        <v>3</v>
      </c>
      <c r="I53" s="9">
        <v>0</v>
      </c>
      <c r="J53" s="9">
        <v>1</v>
      </c>
      <c r="K53" s="9">
        <v>4</v>
      </c>
      <c r="L53" s="6">
        <v>0</v>
      </c>
      <c r="M53" s="11">
        <f t="shared" si="12"/>
        <v>13</v>
      </c>
      <c r="N53" s="23">
        <f t="shared" si="2"/>
        <v>0.17855768250474957</v>
      </c>
      <c r="O53" s="12">
        <v>0</v>
      </c>
      <c r="P53" s="9">
        <v>2</v>
      </c>
      <c r="Q53" s="9">
        <v>1</v>
      </c>
      <c r="R53" s="9">
        <v>0</v>
      </c>
      <c r="S53" s="9">
        <v>0</v>
      </c>
      <c r="T53" s="9">
        <v>0</v>
      </c>
      <c r="U53" s="9">
        <v>0</v>
      </c>
      <c r="V53" s="9">
        <v>3</v>
      </c>
      <c r="W53" s="6">
        <v>0</v>
      </c>
      <c r="X53" s="11">
        <f t="shared" si="13"/>
        <v>6</v>
      </c>
      <c r="Y53" s="40">
        <f t="shared" si="3"/>
        <v>1.625</v>
      </c>
      <c r="Z53" s="41">
        <f t="shared" si="4"/>
        <v>0.75</v>
      </c>
      <c r="AA53" s="41">
        <f t="shared" si="5"/>
        <v>0.875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37"/>
      <c r="C54" s="9" t="s">
        <v>27</v>
      </c>
      <c r="D54" s="9">
        <v>1</v>
      </c>
      <c r="E54" s="9">
        <v>2</v>
      </c>
      <c r="F54" s="9">
        <v>5</v>
      </c>
      <c r="G54" s="9">
        <v>5</v>
      </c>
      <c r="H54" s="9">
        <v>5</v>
      </c>
      <c r="I54" s="9">
        <v>1</v>
      </c>
      <c r="J54" s="9">
        <v>0</v>
      </c>
      <c r="K54" s="9">
        <v>2</v>
      </c>
      <c r="L54" s="6">
        <v>0</v>
      </c>
      <c r="M54" s="11">
        <f t="shared" si="12"/>
        <v>21</v>
      </c>
      <c r="N54" s="23">
        <f t="shared" si="2"/>
        <v>0.22444947548422969</v>
      </c>
      <c r="O54" s="12">
        <v>4</v>
      </c>
      <c r="P54" s="9">
        <v>3</v>
      </c>
      <c r="Q54" s="9">
        <v>2</v>
      </c>
      <c r="R54" s="9">
        <v>1</v>
      </c>
      <c r="S54" s="9">
        <v>0</v>
      </c>
      <c r="T54" s="9">
        <v>1</v>
      </c>
      <c r="U54" s="9">
        <v>0</v>
      </c>
      <c r="V54" s="9">
        <v>1</v>
      </c>
      <c r="W54" s="6">
        <v>0</v>
      </c>
      <c r="X54" s="11">
        <f t="shared" si="13"/>
        <v>12</v>
      </c>
      <c r="Y54" s="40">
        <f t="shared" si="3"/>
        <v>2.625</v>
      </c>
      <c r="Z54" s="41">
        <f t="shared" si="4"/>
        <v>1.5</v>
      </c>
      <c r="AA54" s="41">
        <f t="shared" si="5"/>
        <v>1.125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37"/>
      <c r="C55" s="9" t="s">
        <v>61</v>
      </c>
      <c r="D55" s="9">
        <v>1</v>
      </c>
      <c r="E55" s="9">
        <v>3</v>
      </c>
      <c r="F55" s="9">
        <v>7</v>
      </c>
      <c r="G55" s="9">
        <v>5</v>
      </c>
      <c r="H55" s="9">
        <v>5</v>
      </c>
      <c r="I55" s="9">
        <v>3</v>
      </c>
      <c r="J55" s="9">
        <v>4</v>
      </c>
      <c r="K55" s="9">
        <v>9</v>
      </c>
      <c r="L55" s="6">
        <v>0</v>
      </c>
      <c r="M55" s="11">
        <f t="shared" si="12"/>
        <v>37</v>
      </c>
      <c r="N55" s="23">
        <f t="shared" si="2"/>
        <v>0.27315457118153658</v>
      </c>
      <c r="O55" s="12">
        <v>3</v>
      </c>
      <c r="P55" s="9">
        <v>6</v>
      </c>
      <c r="Q55" s="9">
        <v>6</v>
      </c>
      <c r="R55" s="9">
        <v>4</v>
      </c>
      <c r="S55" s="9">
        <v>0</v>
      </c>
      <c r="T55" s="9">
        <v>0</v>
      </c>
      <c r="U55" s="9">
        <v>4</v>
      </c>
      <c r="V55" s="9">
        <v>3</v>
      </c>
      <c r="W55" s="6">
        <v>6</v>
      </c>
      <c r="X55" s="11">
        <f t="shared" si="13"/>
        <v>26</v>
      </c>
      <c r="Y55" s="40">
        <f t="shared" si="3"/>
        <v>4.625</v>
      </c>
      <c r="Z55" s="41">
        <f t="shared" si="4"/>
        <v>3.25</v>
      </c>
      <c r="AA55" s="41">
        <f t="shared" si="5"/>
        <v>1.375</v>
      </c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37"/>
      <c r="C56" s="9" t="s">
        <v>65</v>
      </c>
      <c r="D56" s="9">
        <v>2</v>
      </c>
      <c r="E56" s="9">
        <v>5</v>
      </c>
      <c r="F56" s="9">
        <v>9</v>
      </c>
      <c r="G56" s="9">
        <v>7</v>
      </c>
      <c r="H56" s="9">
        <v>6</v>
      </c>
      <c r="I56" s="9">
        <v>5</v>
      </c>
      <c r="J56" s="9">
        <v>3</v>
      </c>
      <c r="K56" s="9">
        <v>5</v>
      </c>
      <c r="L56" s="6">
        <v>0</v>
      </c>
      <c r="M56" s="11">
        <f t="shared" si="12"/>
        <v>42</v>
      </c>
      <c r="N56" s="23">
        <f t="shared" si="2"/>
        <v>9.9055357499549329E-2</v>
      </c>
      <c r="O56" s="12">
        <v>5</v>
      </c>
      <c r="P56" s="9">
        <v>5</v>
      </c>
      <c r="Q56" s="9">
        <v>5</v>
      </c>
      <c r="R56" s="9">
        <v>3</v>
      </c>
      <c r="S56" s="9">
        <v>3</v>
      </c>
      <c r="T56" s="9">
        <v>3</v>
      </c>
      <c r="U56" s="9">
        <v>4</v>
      </c>
      <c r="V56" s="9">
        <v>1</v>
      </c>
      <c r="W56" s="6">
        <v>1</v>
      </c>
      <c r="X56" s="11">
        <f t="shared" si="13"/>
        <v>29</v>
      </c>
      <c r="Y56" s="40">
        <f t="shared" si="3"/>
        <v>5.25</v>
      </c>
      <c r="Z56" s="41">
        <f t="shared" si="4"/>
        <v>3.625</v>
      </c>
      <c r="AA56" s="41">
        <f t="shared" si="5"/>
        <v>1.625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37"/>
      <c r="C57" s="9" t="s">
        <v>62</v>
      </c>
      <c r="D57" s="9">
        <v>5</v>
      </c>
      <c r="E57" s="9">
        <v>12</v>
      </c>
      <c r="F57" s="9">
        <v>4</v>
      </c>
      <c r="G57" s="9">
        <v>5</v>
      </c>
      <c r="H57" s="9">
        <v>6</v>
      </c>
      <c r="I57" s="9">
        <v>2</v>
      </c>
      <c r="J57" s="9">
        <v>2</v>
      </c>
      <c r="K57" s="9">
        <v>0</v>
      </c>
      <c r="L57" s="6">
        <v>0</v>
      </c>
      <c r="M57" s="11">
        <f t="shared" si="12"/>
        <v>36</v>
      </c>
      <c r="N57" s="23">
        <f t="shared" si="2"/>
        <v>3.004942450556447E-2</v>
      </c>
      <c r="O57" s="12">
        <v>0</v>
      </c>
      <c r="P57" s="9">
        <v>1</v>
      </c>
      <c r="Q57" s="9">
        <v>3</v>
      </c>
      <c r="R57" s="9">
        <v>3</v>
      </c>
      <c r="S57" s="9">
        <v>1</v>
      </c>
      <c r="T57" s="9">
        <v>1</v>
      </c>
      <c r="U57" s="9">
        <v>1</v>
      </c>
      <c r="V57" s="9">
        <v>0</v>
      </c>
      <c r="W57" s="6">
        <v>3</v>
      </c>
      <c r="X57" s="11">
        <f t="shared" si="13"/>
        <v>10</v>
      </c>
      <c r="Y57" s="40">
        <f t="shared" si="3"/>
        <v>4.5</v>
      </c>
      <c r="Z57" s="41">
        <f t="shared" si="4"/>
        <v>1.25</v>
      </c>
      <c r="AA57" s="41">
        <f t="shared" si="5"/>
        <v>3.25</v>
      </c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37"/>
      <c r="C58" s="9" t="s">
        <v>66</v>
      </c>
      <c r="D58" s="9">
        <v>6</v>
      </c>
      <c r="E58" s="9">
        <v>15</v>
      </c>
      <c r="F58" s="9">
        <v>2</v>
      </c>
      <c r="G58" s="9">
        <v>9</v>
      </c>
      <c r="H58" s="9">
        <v>2</v>
      </c>
      <c r="I58" s="9">
        <v>1</v>
      </c>
      <c r="J58" s="9">
        <v>3</v>
      </c>
      <c r="K58" s="9">
        <v>1</v>
      </c>
      <c r="L58" s="6">
        <v>2</v>
      </c>
      <c r="M58" s="11">
        <f t="shared" si="12"/>
        <v>39</v>
      </c>
      <c r="N58" s="23">
        <f t="shared" si="2"/>
        <v>3.5663612048645571E-2</v>
      </c>
      <c r="O58" s="12">
        <v>0</v>
      </c>
      <c r="P58" s="9">
        <v>0</v>
      </c>
      <c r="Q58" s="9">
        <v>2</v>
      </c>
      <c r="R58" s="9">
        <v>2</v>
      </c>
      <c r="S58" s="9">
        <v>0</v>
      </c>
      <c r="T58" s="9">
        <v>1</v>
      </c>
      <c r="U58" s="9">
        <v>1</v>
      </c>
      <c r="V58" s="9">
        <v>0</v>
      </c>
      <c r="W58" s="6">
        <v>0</v>
      </c>
      <c r="X58" s="11">
        <f t="shared" si="13"/>
        <v>6</v>
      </c>
      <c r="Y58" s="40">
        <f t="shared" si="3"/>
        <v>4.875</v>
      </c>
      <c r="Z58" s="41">
        <f t="shared" si="4"/>
        <v>0.75</v>
      </c>
      <c r="AA58" s="41">
        <f t="shared" si="5"/>
        <v>4.125</v>
      </c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37"/>
      <c r="C59" s="9" t="s">
        <v>67</v>
      </c>
      <c r="D59" s="9">
        <v>3</v>
      </c>
      <c r="E59" s="9">
        <v>10</v>
      </c>
      <c r="F59" s="9">
        <v>6</v>
      </c>
      <c r="G59" s="9">
        <v>3</v>
      </c>
      <c r="H59" s="9">
        <v>1</v>
      </c>
      <c r="I59" s="9">
        <v>3</v>
      </c>
      <c r="J59" s="9">
        <v>0</v>
      </c>
      <c r="K59" s="9">
        <v>1</v>
      </c>
      <c r="L59" s="6">
        <v>0</v>
      </c>
      <c r="M59" s="11">
        <f t="shared" si="12"/>
        <v>27</v>
      </c>
      <c r="N59" s="23">
        <f t="shared" si="2"/>
        <v>1.3821634237086679E-2</v>
      </c>
      <c r="O59" s="12">
        <v>0</v>
      </c>
      <c r="P59" s="9">
        <v>0</v>
      </c>
      <c r="Q59" s="9">
        <v>1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6">
        <v>0</v>
      </c>
      <c r="X59" s="11">
        <f t="shared" si="13"/>
        <v>1</v>
      </c>
      <c r="Y59" s="40">
        <f t="shared" si="3"/>
        <v>3.375</v>
      </c>
      <c r="Z59" s="41">
        <f t="shared" si="4"/>
        <v>0.125</v>
      </c>
      <c r="AA59" s="41">
        <f t="shared" si="5"/>
        <v>3.25</v>
      </c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37"/>
      <c r="C60" s="9" t="s">
        <v>68</v>
      </c>
      <c r="D60" s="9">
        <v>1</v>
      </c>
      <c r="E60" s="9">
        <v>3</v>
      </c>
      <c r="F60" s="9">
        <v>8</v>
      </c>
      <c r="G60" s="9">
        <v>9</v>
      </c>
      <c r="H60" s="9">
        <v>17</v>
      </c>
      <c r="I60" s="9">
        <v>11</v>
      </c>
      <c r="J60" s="9">
        <v>7</v>
      </c>
      <c r="K60" s="9">
        <v>3</v>
      </c>
      <c r="L60" s="6">
        <v>0</v>
      </c>
      <c r="M60" s="11">
        <f t="shared" si="12"/>
        <v>59</v>
      </c>
      <c r="N60" s="23">
        <f t="shared" si="2"/>
        <v>0.22001855175245053</v>
      </c>
      <c r="O60" s="12">
        <v>1</v>
      </c>
      <c r="P60" s="9">
        <v>1</v>
      </c>
      <c r="Q60" s="9">
        <v>7</v>
      </c>
      <c r="R60" s="9">
        <v>10</v>
      </c>
      <c r="S60" s="9">
        <v>4</v>
      </c>
      <c r="T60" s="9">
        <v>10</v>
      </c>
      <c r="U60" s="9">
        <v>2</v>
      </c>
      <c r="V60" s="9">
        <v>0</v>
      </c>
      <c r="W60" s="6">
        <v>0</v>
      </c>
      <c r="X60" s="11">
        <f t="shared" si="13"/>
        <v>35</v>
      </c>
      <c r="Y60" s="40">
        <f t="shared" si="3"/>
        <v>7.375</v>
      </c>
      <c r="Z60" s="41">
        <f t="shared" si="4"/>
        <v>4.375</v>
      </c>
      <c r="AA60" s="41">
        <f t="shared" si="5"/>
        <v>3</v>
      </c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37"/>
      <c r="C61" s="9" t="s">
        <v>76</v>
      </c>
      <c r="D61" s="9">
        <v>0</v>
      </c>
      <c r="E61" s="9">
        <v>4</v>
      </c>
      <c r="F61" s="9">
        <v>2</v>
      </c>
      <c r="G61" s="9">
        <v>2</v>
      </c>
      <c r="H61" s="9">
        <v>4</v>
      </c>
      <c r="I61" s="9">
        <v>0</v>
      </c>
      <c r="J61" s="9">
        <v>3</v>
      </c>
      <c r="K61" s="9">
        <v>0</v>
      </c>
      <c r="L61" s="6">
        <v>0</v>
      </c>
      <c r="M61" s="11">
        <f t="shared" si="12"/>
        <v>15</v>
      </c>
      <c r="N61" s="23">
        <f t="shared" si="2"/>
        <v>8.296416386143592E-3</v>
      </c>
      <c r="O61" s="12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6">
        <v>0</v>
      </c>
      <c r="X61" s="11">
        <f t="shared" si="13"/>
        <v>0</v>
      </c>
      <c r="Y61" s="40">
        <f t="shared" si="3"/>
        <v>1.875</v>
      </c>
      <c r="Z61" s="41">
        <f t="shared" si="4"/>
        <v>0</v>
      </c>
      <c r="AA61" s="41">
        <f t="shared" si="5"/>
        <v>1.875</v>
      </c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37"/>
      <c r="C62" s="9" t="s">
        <v>77</v>
      </c>
      <c r="D62" s="9">
        <v>0</v>
      </c>
      <c r="E62" s="9">
        <v>6</v>
      </c>
      <c r="F62" s="9">
        <v>3</v>
      </c>
      <c r="G62" s="9">
        <v>4</v>
      </c>
      <c r="H62" s="9">
        <v>0</v>
      </c>
      <c r="I62" s="9">
        <v>0</v>
      </c>
      <c r="J62" s="9">
        <v>2</v>
      </c>
      <c r="K62" s="9">
        <v>1</v>
      </c>
      <c r="L62" s="6">
        <v>0</v>
      </c>
      <c r="M62" s="11">
        <f t="shared" si="12"/>
        <v>16</v>
      </c>
      <c r="N62" s="23">
        <f t="shared" si="2"/>
        <v>3.2322082249548578E-2</v>
      </c>
      <c r="O62" s="12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1</v>
      </c>
      <c r="W62" s="6">
        <v>0</v>
      </c>
      <c r="X62" s="11">
        <f t="shared" si="13"/>
        <v>1</v>
      </c>
      <c r="Y62" s="40">
        <f t="shared" si="3"/>
        <v>2</v>
      </c>
      <c r="Z62" s="41">
        <f t="shared" si="4"/>
        <v>0.125</v>
      </c>
      <c r="AA62" s="41">
        <f t="shared" si="5"/>
        <v>1.875</v>
      </c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37"/>
      <c r="B63" s="9" t="s">
        <v>189</v>
      </c>
      <c r="C63" s="9" t="s">
        <v>28</v>
      </c>
      <c r="D63" s="9">
        <v>20</v>
      </c>
      <c r="E63" s="9">
        <v>22</v>
      </c>
      <c r="F63" s="9">
        <v>1</v>
      </c>
      <c r="G63" s="9">
        <v>3</v>
      </c>
      <c r="H63" s="9">
        <v>0</v>
      </c>
      <c r="I63" s="9">
        <v>1</v>
      </c>
      <c r="J63" s="9">
        <v>4</v>
      </c>
      <c r="K63" s="9">
        <v>0</v>
      </c>
      <c r="L63" s="6">
        <v>0</v>
      </c>
      <c r="M63" s="11">
        <f t="shared" si="12"/>
        <v>51</v>
      </c>
      <c r="N63" s="23">
        <f t="shared" si="2"/>
        <v>0.23750815724246202</v>
      </c>
      <c r="O63" s="12">
        <v>1</v>
      </c>
      <c r="P63" s="9">
        <v>12</v>
      </c>
      <c r="Q63" s="9">
        <v>2</v>
      </c>
      <c r="R63" s="9">
        <v>0</v>
      </c>
      <c r="S63" s="9">
        <v>0</v>
      </c>
      <c r="T63" s="9">
        <v>0</v>
      </c>
      <c r="U63" s="9">
        <v>0</v>
      </c>
      <c r="V63" s="9">
        <v>1</v>
      </c>
      <c r="W63" s="6">
        <v>0</v>
      </c>
      <c r="X63" s="11">
        <f t="shared" si="13"/>
        <v>16</v>
      </c>
      <c r="Y63" s="40">
        <f t="shared" si="3"/>
        <v>6.375</v>
      </c>
      <c r="Z63" s="41">
        <f t="shared" si="4"/>
        <v>2</v>
      </c>
      <c r="AA63" s="41">
        <f t="shared" si="5"/>
        <v>4.375</v>
      </c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37"/>
      <c r="C64" s="9" t="s">
        <v>69</v>
      </c>
      <c r="D64" s="9">
        <v>1</v>
      </c>
      <c r="E64" s="9">
        <v>9</v>
      </c>
      <c r="F64" s="9">
        <v>3</v>
      </c>
      <c r="G64" s="9">
        <v>2</v>
      </c>
      <c r="H64" s="9">
        <v>2</v>
      </c>
      <c r="I64" s="9">
        <v>0</v>
      </c>
      <c r="J64" s="9">
        <v>0</v>
      </c>
      <c r="K64" s="9">
        <v>0</v>
      </c>
      <c r="L64" s="6">
        <v>0</v>
      </c>
      <c r="M64" s="11">
        <f t="shared" si="12"/>
        <v>17</v>
      </c>
      <c r="N64" s="23">
        <f t="shared" si="2"/>
        <v>0.44164833721490293</v>
      </c>
      <c r="O64" s="12">
        <v>1</v>
      </c>
      <c r="P64" s="9">
        <v>1</v>
      </c>
      <c r="Q64" s="9">
        <v>3</v>
      </c>
      <c r="R64" s="9">
        <v>1</v>
      </c>
      <c r="S64" s="9">
        <v>1</v>
      </c>
      <c r="T64" s="9">
        <v>1</v>
      </c>
      <c r="U64" s="9">
        <v>0</v>
      </c>
      <c r="V64" s="9">
        <v>2</v>
      </c>
      <c r="W64" s="6">
        <v>3</v>
      </c>
      <c r="X64" s="11">
        <f t="shared" si="13"/>
        <v>10</v>
      </c>
      <c r="Y64" s="40">
        <f t="shared" si="3"/>
        <v>2.125</v>
      </c>
      <c r="Z64" s="41">
        <f t="shared" si="4"/>
        <v>1.25</v>
      </c>
      <c r="AA64" s="41">
        <f t="shared" si="5"/>
        <v>0.875</v>
      </c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37"/>
      <c r="C65" s="9" t="s">
        <v>78</v>
      </c>
      <c r="D65" s="9">
        <v>0</v>
      </c>
      <c r="E65" s="9">
        <v>4</v>
      </c>
      <c r="F65" s="9">
        <v>2</v>
      </c>
      <c r="G65" s="9">
        <v>2</v>
      </c>
      <c r="H65" s="9">
        <v>1</v>
      </c>
      <c r="I65" s="9">
        <v>2</v>
      </c>
      <c r="J65" s="9">
        <v>2</v>
      </c>
      <c r="K65" s="9">
        <v>1</v>
      </c>
      <c r="L65" s="6">
        <v>3</v>
      </c>
      <c r="M65" s="11">
        <f t="shared" si="12"/>
        <v>14</v>
      </c>
      <c r="N65" s="23">
        <f t="shared" si="2"/>
        <v>7.6477902719961868E-2</v>
      </c>
      <c r="O65" s="12">
        <v>0</v>
      </c>
      <c r="P65" s="9">
        <v>0</v>
      </c>
      <c r="Q65" s="9">
        <v>3</v>
      </c>
      <c r="R65" s="9">
        <v>0</v>
      </c>
      <c r="S65" s="9">
        <v>0</v>
      </c>
      <c r="T65" s="9">
        <v>0</v>
      </c>
      <c r="U65" s="9">
        <v>2</v>
      </c>
      <c r="V65" s="9">
        <v>0</v>
      </c>
      <c r="W65" s="6">
        <v>0</v>
      </c>
      <c r="X65" s="11">
        <f t="shared" si="13"/>
        <v>5</v>
      </c>
      <c r="Y65" s="40">
        <f t="shared" si="3"/>
        <v>1.75</v>
      </c>
      <c r="Z65" s="41">
        <f t="shared" si="4"/>
        <v>0.625</v>
      </c>
      <c r="AA65" s="41">
        <f t="shared" si="5"/>
        <v>1.125</v>
      </c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37"/>
      <c r="C66" s="9" t="s">
        <v>70</v>
      </c>
      <c r="D66" s="9">
        <v>2</v>
      </c>
      <c r="E66" s="9">
        <v>2</v>
      </c>
      <c r="F66" s="9">
        <v>5</v>
      </c>
      <c r="G66" s="9">
        <v>2</v>
      </c>
      <c r="H66" s="9">
        <v>0</v>
      </c>
      <c r="I66" s="9">
        <v>0</v>
      </c>
      <c r="J66" s="9">
        <v>1</v>
      </c>
      <c r="K66" s="9">
        <v>2</v>
      </c>
      <c r="L66" s="6">
        <v>0</v>
      </c>
      <c r="M66" s="11">
        <f t="shared" si="12"/>
        <v>14</v>
      </c>
      <c r="N66" s="23">
        <f t="shared" si="2"/>
        <v>0.35953608924739044</v>
      </c>
      <c r="O66" s="12">
        <v>1</v>
      </c>
      <c r="P66" s="9">
        <v>1</v>
      </c>
      <c r="Q66" s="9">
        <v>2</v>
      </c>
      <c r="R66" s="9">
        <v>0</v>
      </c>
      <c r="S66" s="9">
        <v>0</v>
      </c>
      <c r="T66" s="9">
        <v>3</v>
      </c>
      <c r="U66" s="9">
        <v>1</v>
      </c>
      <c r="V66" s="9">
        <v>1</v>
      </c>
      <c r="W66" s="6">
        <v>0</v>
      </c>
      <c r="X66" s="11">
        <f t="shared" si="13"/>
        <v>9</v>
      </c>
      <c r="Y66" s="40">
        <f t="shared" si="3"/>
        <v>1.75</v>
      </c>
      <c r="Z66" s="41">
        <f t="shared" si="4"/>
        <v>1.125</v>
      </c>
      <c r="AA66" s="41">
        <f t="shared" si="5"/>
        <v>0.625</v>
      </c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37"/>
      <c r="B67" s="9" t="s">
        <v>190</v>
      </c>
      <c r="C67" s="9" t="s">
        <v>29</v>
      </c>
      <c r="D67" s="9">
        <v>2</v>
      </c>
      <c r="E67" s="9">
        <v>6</v>
      </c>
      <c r="F67" s="9">
        <v>2</v>
      </c>
      <c r="G67" s="9">
        <v>1</v>
      </c>
      <c r="H67" s="9">
        <v>2</v>
      </c>
      <c r="I67" s="9">
        <v>1</v>
      </c>
      <c r="J67" s="9">
        <v>1</v>
      </c>
      <c r="K67" s="9">
        <v>2</v>
      </c>
      <c r="L67" s="6">
        <v>0</v>
      </c>
      <c r="M67" s="11">
        <f t="shared" si="12"/>
        <v>17</v>
      </c>
      <c r="N67" s="23">
        <f t="shared" si="2"/>
        <v>0.35720088991544929</v>
      </c>
      <c r="O67" s="12">
        <v>1</v>
      </c>
      <c r="P67" s="9">
        <v>4</v>
      </c>
      <c r="Q67" s="9">
        <v>3</v>
      </c>
      <c r="R67" s="9">
        <v>0</v>
      </c>
      <c r="S67" s="9">
        <v>1</v>
      </c>
      <c r="T67" s="9">
        <v>2</v>
      </c>
      <c r="U67" s="9">
        <v>0</v>
      </c>
      <c r="V67" s="9">
        <v>0</v>
      </c>
      <c r="W67" s="6">
        <v>0</v>
      </c>
      <c r="X67" s="11">
        <f t="shared" si="13"/>
        <v>11</v>
      </c>
      <c r="Y67" s="40">
        <f t="shared" si="3"/>
        <v>2.125</v>
      </c>
      <c r="Z67" s="41">
        <f t="shared" si="4"/>
        <v>1.375</v>
      </c>
      <c r="AA67" s="41">
        <f t="shared" si="5"/>
        <v>0.75</v>
      </c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37"/>
      <c r="C68" s="9" t="s">
        <v>104</v>
      </c>
      <c r="D68" s="9">
        <v>0</v>
      </c>
      <c r="E68" s="9">
        <v>1</v>
      </c>
      <c r="F68" s="9">
        <v>4</v>
      </c>
      <c r="G68" s="9">
        <v>1</v>
      </c>
      <c r="H68" s="9">
        <v>2</v>
      </c>
      <c r="I68" s="9">
        <v>3</v>
      </c>
      <c r="J68" s="9">
        <v>2</v>
      </c>
      <c r="K68" s="9">
        <v>2</v>
      </c>
      <c r="L68" s="6">
        <v>0</v>
      </c>
      <c r="M68" s="11">
        <f t="shared" si="12"/>
        <v>15</v>
      </c>
      <c r="N68" s="23">
        <f t="shared" si="2"/>
        <v>1</v>
      </c>
      <c r="O68" s="12">
        <v>0</v>
      </c>
      <c r="P68" s="9">
        <v>2</v>
      </c>
      <c r="Q68" s="9">
        <v>6</v>
      </c>
      <c r="R68" s="9">
        <v>2</v>
      </c>
      <c r="S68" s="9">
        <v>2</v>
      </c>
      <c r="T68" s="9">
        <v>1</v>
      </c>
      <c r="U68" s="9">
        <v>2</v>
      </c>
      <c r="V68" s="9">
        <v>0</v>
      </c>
      <c r="W68" s="6">
        <v>0</v>
      </c>
      <c r="X68" s="11">
        <f t="shared" si="13"/>
        <v>15</v>
      </c>
      <c r="Y68" s="40">
        <f t="shared" si="3"/>
        <v>1.875</v>
      </c>
      <c r="Z68" s="41">
        <f t="shared" si="4"/>
        <v>1.875</v>
      </c>
      <c r="AA68" s="41">
        <f t="shared" si="5"/>
        <v>0</v>
      </c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37"/>
      <c r="C69" s="9" t="s">
        <v>105</v>
      </c>
      <c r="D69" s="9">
        <v>0</v>
      </c>
      <c r="E69" s="9">
        <v>8</v>
      </c>
      <c r="F69" s="9">
        <v>8</v>
      </c>
      <c r="G69" s="9">
        <v>9</v>
      </c>
      <c r="H69" s="9">
        <v>6</v>
      </c>
      <c r="I69" s="9">
        <v>5</v>
      </c>
      <c r="J69" s="9">
        <v>5</v>
      </c>
      <c r="K69" s="9">
        <v>0</v>
      </c>
      <c r="L69" s="6">
        <v>0</v>
      </c>
      <c r="M69" s="11">
        <f t="shared" si="12"/>
        <v>41</v>
      </c>
      <c r="N69" s="23">
        <f t="shared" si="2"/>
        <v>3.5854234204032692E-2</v>
      </c>
      <c r="O69" s="12">
        <v>0</v>
      </c>
      <c r="P69" s="9">
        <v>2</v>
      </c>
      <c r="Q69" s="9">
        <v>6</v>
      </c>
      <c r="R69" s="9">
        <v>2</v>
      </c>
      <c r="S69" s="9">
        <v>2</v>
      </c>
      <c r="T69" s="9">
        <v>1</v>
      </c>
      <c r="U69" s="9">
        <v>2</v>
      </c>
      <c r="V69" s="9">
        <v>0</v>
      </c>
      <c r="W69" s="6">
        <v>0</v>
      </c>
      <c r="X69" s="11">
        <f t="shared" si="13"/>
        <v>15</v>
      </c>
      <c r="Y69" s="40">
        <f t="shared" si="3"/>
        <v>5.125</v>
      </c>
      <c r="Z69" s="41">
        <f t="shared" si="4"/>
        <v>1.875</v>
      </c>
      <c r="AA69" s="41">
        <f t="shared" si="5"/>
        <v>3.25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37"/>
      <c r="C70" s="9" t="s">
        <v>106</v>
      </c>
      <c r="D70" s="9">
        <v>0</v>
      </c>
      <c r="E70" s="9">
        <v>2</v>
      </c>
      <c r="F70" s="9">
        <v>2</v>
      </c>
      <c r="G70" s="9">
        <v>2</v>
      </c>
      <c r="H70" s="9">
        <v>0</v>
      </c>
      <c r="I70" s="9">
        <v>0</v>
      </c>
      <c r="J70" s="9">
        <v>0</v>
      </c>
      <c r="K70" s="9">
        <v>0</v>
      </c>
      <c r="L70" s="6">
        <v>0</v>
      </c>
      <c r="M70" s="11">
        <f t="shared" si="12"/>
        <v>6</v>
      </c>
      <c r="N70" s="23">
        <f t="shared" ref="N70:N133" si="14">_xlfn.T.TEST(D70:K70, O70:V70, 2, 2)</f>
        <v>5.9646165760022643E-2</v>
      </c>
      <c r="O70" s="12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6">
        <v>0</v>
      </c>
      <c r="X70" s="11">
        <f t="shared" si="13"/>
        <v>0</v>
      </c>
      <c r="Y70" s="40">
        <f t="shared" ref="Y70:Y133" si="15">AVERAGE(D70:K70)</f>
        <v>0.75</v>
      </c>
      <c r="Z70" s="41">
        <f t="shared" ref="Z70:Z133" si="16">AVERAGE(O70:V70)</f>
        <v>0</v>
      </c>
      <c r="AA70" s="41">
        <f t="shared" ref="AA70:AA133" si="17">Y70-Z70</f>
        <v>0.75</v>
      </c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37"/>
      <c r="C71" s="9" t="s">
        <v>30</v>
      </c>
      <c r="D71" s="9">
        <v>7</v>
      </c>
      <c r="E71" s="9">
        <v>2</v>
      </c>
      <c r="F71" s="9">
        <v>8</v>
      </c>
      <c r="G71" s="9">
        <v>7</v>
      </c>
      <c r="H71" s="9">
        <v>9</v>
      </c>
      <c r="I71" s="9">
        <v>3</v>
      </c>
      <c r="J71" s="9">
        <v>0</v>
      </c>
      <c r="K71" s="9">
        <v>0</v>
      </c>
      <c r="L71" s="6">
        <v>0</v>
      </c>
      <c r="M71" s="11">
        <f t="shared" si="12"/>
        <v>36</v>
      </c>
      <c r="N71" s="23">
        <f t="shared" si="14"/>
        <v>1.026097883721455E-2</v>
      </c>
      <c r="O71" s="12">
        <v>0</v>
      </c>
      <c r="P71" s="9">
        <v>3</v>
      </c>
      <c r="Q71" s="9">
        <v>0</v>
      </c>
      <c r="R71" s="9">
        <v>0</v>
      </c>
      <c r="S71" s="9">
        <v>0</v>
      </c>
      <c r="T71" s="9">
        <v>1</v>
      </c>
      <c r="U71" s="9">
        <v>0</v>
      </c>
      <c r="V71" s="9">
        <v>0</v>
      </c>
      <c r="W71" s="6">
        <v>0</v>
      </c>
      <c r="X71" s="11">
        <f t="shared" si="13"/>
        <v>4</v>
      </c>
      <c r="Y71" s="40">
        <f t="shared" si="15"/>
        <v>4.5</v>
      </c>
      <c r="Z71" s="41">
        <f t="shared" si="16"/>
        <v>0.5</v>
      </c>
      <c r="AA71" s="41">
        <f t="shared" si="17"/>
        <v>4</v>
      </c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37"/>
      <c r="C72" s="9" t="s">
        <v>71</v>
      </c>
      <c r="D72" s="9">
        <v>1</v>
      </c>
      <c r="E72" s="9">
        <v>3</v>
      </c>
      <c r="F72" s="9">
        <v>8</v>
      </c>
      <c r="G72" s="9">
        <v>3</v>
      </c>
      <c r="H72" s="9">
        <v>6</v>
      </c>
      <c r="I72" s="9">
        <v>2</v>
      </c>
      <c r="J72" s="9">
        <v>1</v>
      </c>
      <c r="K72" s="9">
        <v>0</v>
      </c>
      <c r="L72" s="6">
        <v>0</v>
      </c>
      <c r="M72" s="11">
        <f t="shared" si="12"/>
        <v>24</v>
      </c>
      <c r="N72" s="23">
        <f t="shared" si="14"/>
        <v>0.16932742982636631</v>
      </c>
      <c r="O72" s="12">
        <v>0</v>
      </c>
      <c r="P72" s="9">
        <v>2</v>
      </c>
      <c r="Q72" s="9">
        <v>3</v>
      </c>
      <c r="R72" s="9">
        <v>2</v>
      </c>
      <c r="S72" s="9">
        <v>2</v>
      </c>
      <c r="T72" s="9">
        <v>1</v>
      </c>
      <c r="U72" s="9">
        <v>2</v>
      </c>
      <c r="V72" s="9">
        <v>0</v>
      </c>
      <c r="W72" s="6">
        <v>0</v>
      </c>
      <c r="X72" s="11">
        <f t="shared" si="13"/>
        <v>12</v>
      </c>
      <c r="Y72" s="40">
        <f t="shared" si="15"/>
        <v>3</v>
      </c>
      <c r="Z72" s="41">
        <f t="shared" si="16"/>
        <v>1.5</v>
      </c>
      <c r="AA72" s="41">
        <f t="shared" si="17"/>
        <v>1.5</v>
      </c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37"/>
      <c r="C73" s="9" t="s">
        <v>107</v>
      </c>
      <c r="D73" s="9">
        <v>2</v>
      </c>
      <c r="E73" s="9">
        <v>6</v>
      </c>
      <c r="F73" s="9">
        <v>6</v>
      </c>
      <c r="G73" s="9">
        <v>5</v>
      </c>
      <c r="H73" s="9">
        <v>1</v>
      </c>
      <c r="I73" s="9">
        <v>1</v>
      </c>
      <c r="J73" s="9">
        <v>4</v>
      </c>
      <c r="K73" s="9">
        <v>3</v>
      </c>
      <c r="L73" s="6">
        <v>1</v>
      </c>
      <c r="M73" s="11">
        <f t="shared" ref="M73:M104" si="18">SUM(D73:K73)</f>
        <v>28</v>
      </c>
      <c r="N73" s="23">
        <f t="shared" si="14"/>
        <v>4.6649596068742468E-3</v>
      </c>
      <c r="O73" s="12">
        <v>1</v>
      </c>
      <c r="P73" s="9">
        <v>3</v>
      </c>
      <c r="Q73" s="9">
        <v>0</v>
      </c>
      <c r="R73" s="9">
        <v>0</v>
      </c>
      <c r="S73" s="9">
        <v>1</v>
      </c>
      <c r="T73" s="9">
        <v>1</v>
      </c>
      <c r="U73" s="9">
        <v>0</v>
      </c>
      <c r="V73" s="9">
        <v>0</v>
      </c>
      <c r="W73" s="6">
        <v>0</v>
      </c>
      <c r="X73" s="11">
        <f t="shared" ref="X73:X104" si="19">SUM(O73:V73)</f>
        <v>6</v>
      </c>
      <c r="Y73" s="40">
        <f t="shared" si="15"/>
        <v>3.5</v>
      </c>
      <c r="Z73" s="41">
        <f t="shared" si="16"/>
        <v>0.75</v>
      </c>
      <c r="AA73" s="41">
        <f t="shared" si="17"/>
        <v>2.75</v>
      </c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37"/>
      <c r="C74" s="9" t="s">
        <v>79</v>
      </c>
      <c r="D74" s="9">
        <v>0</v>
      </c>
      <c r="E74" s="9">
        <v>4</v>
      </c>
      <c r="F74" s="9">
        <v>17</v>
      </c>
      <c r="G74" s="9">
        <v>7</v>
      </c>
      <c r="H74" s="9">
        <v>9</v>
      </c>
      <c r="I74" s="9">
        <v>3</v>
      </c>
      <c r="J74" s="9">
        <v>9</v>
      </c>
      <c r="K74" s="9">
        <v>0</v>
      </c>
      <c r="L74" s="6">
        <v>0</v>
      </c>
      <c r="M74" s="11">
        <f t="shared" si="18"/>
        <v>49</v>
      </c>
      <c r="N74" s="23">
        <f t="shared" si="14"/>
        <v>8.7067673550513092E-2</v>
      </c>
      <c r="O74" s="12">
        <v>0</v>
      </c>
      <c r="P74" s="9">
        <v>1</v>
      </c>
      <c r="Q74" s="9">
        <v>6</v>
      </c>
      <c r="R74" s="9">
        <v>3</v>
      </c>
      <c r="S74" s="9">
        <v>2</v>
      </c>
      <c r="T74" s="9">
        <v>2</v>
      </c>
      <c r="U74" s="9">
        <v>3</v>
      </c>
      <c r="V74" s="9">
        <v>1</v>
      </c>
      <c r="W74" s="6">
        <v>0</v>
      </c>
      <c r="X74" s="11">
        <f t="shared" si="19"/>
        <v>18</v>
      </c>
      <c r="Y74" s="40">
        <f t="shared" si="15"/>
        <v>6.125</v>
      </c>
      <c r="Z74" s="41">
        <f t="shared" si="16"/>
        <v>2.25</v>
      </c>
      <c r="AA74" s="41">
        <f t="shared" si="17"/>
        <v>3.875</v>
      </c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37"/>
      <c r="C75" s="9" t="s">
        <v>80</v>
      </c>
      <c r="D75" s="9">
        <v>0</v>
      </c>
      <c r="E75" s="9">
        <v>6</v>
      </c>
      <c r="F75" s="9">
        <v>20</v>
      </c>
      <c r="G75" s="9">
        <v>17</v>
      </c>
      <c r="H75" s="9">
        <v>10</v>
      </c>
      <c r="I75" s="9">
        <v>7</v>
      </c>
      <c r="J75" s="9">
        <v>7</v>
      </c>
      <c r="K75" s="9">
        <v>1</v>
      </c>
      <c r="L75" s="6">
        <v>0</v>
      </c>
      <c r="M75" s="11">
        <f t="shared" si="18"/>
        <v>68</v>
      </c>
      <c r="N75" s="23">
        <f t="shared" si="14"/>
        <v>0.14589519502389942</v>
      </c>
      <c r="O75" s="12">
        <v>0</v>
      </c>
      <c r="P75" s="9">
        <v>7</v>
      </c>
      <c r="Q75" s="9">
        <v>8</v>
      </c>
      <c r="R75" s="9">
        <v>7</v>
      </c>
      <c r="S75" s="9">
        <v>3</v>
      </c>
      <c r="T75" s="9">
        <v>2</v>
      </c>
      <c r="U75" s="9">
        <v>5</v>
      </c>
      <c r="V75" s="9">
        <v>3</v>
      </c>
      <c r="W75" s="6">
        <v>0</v>
      </c>
      <c r="X75" s="11">
        <f t="shared" si="19"/>
        <v>35</v>
      </c>
      <c r="Y75" s="40">
        <f t="shared" si="15"/>
        <v>8.5</v>
      </c>
      <c r="Z75" s="41">
        <f t="shared" si="16"/>
        <v>4.375</v>
      </c>
      <c r="AA75" s="41">
        <f t="shared" si="17"/>
        <v>4.125</v>
      </c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37"/>
      <c r="C76" s="9" t="s">
        <v>81</v>
      </c>
      <c r="D76" s="9">
        <v>0</v>
      </c>
      <c r="E76" s="9">
        <v>2</v>
      </c>
      <c r="F76" s="9">
        <v>8</v>
      </c>
      <c r="G76" s="9">
        <v>6</v>
      </c>
      <c r="H76" s="9">
        <v>6</v>
      </c>
      <c r="I76" s="9">
        <v>6</v>
      </c>
      <c r="J76" s="9">
        <v>3</v>
      </c>
      <c r="K76" s="9">
        <v>1</v>
      </c>
      <c r="L76" s="6">
        <v>0</v>
      </c>
      <c r="M76" s="11">
        <f t="shared" si="18"/>
        <v>32</v>
      </c>
      <c r="N76" s="23">
        <f t="shared" si="14"/>
        <v>5.252254534812377E-2</v>
      </c>
      <c r="O76" s="12">
        <v>0</v>
      </c>
      <c r="P76" s="9">
        <v>2</v>
      </c>
      <c r="Q76" s="9">
        <v>0</v>
      </c>
      <c r="R76" s="9">
        <v>4</v>
      </c>
      <c r="S76" s="9">
        <v>1</v>
      </c>
      <c r="T76" s="9">
        <v>0</v>
      </c>
      <c r="U76" s="9">
        <v>4</v>
      </c>
      <c r="V76" s="9">
        <v>1</v>
      </c>
      <c r="W76" s="6">
        <v>0</v>
      </c>
      <c r="X76" s="11">
        <f t="shared" si="19"/>
        <v>12</v>
      </c>
      <c r="Y76" s="40">
        <f t="shared" si="15"/>
        <v>4</v>
      </c>
      <c r="Z76" s="41">
        <f t="shared" si="16"/>
        <v>1.5</v>
      </c>
      <c r="AA76" s="41">
        <f t="shared" si="17"/>
        <v>2.5</v>
      </c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37"/>
      <c r="C77" s="9" t="s">
        <v>82</v>
      </c>
      <c r="D77" s="9">
        <v>0</v>
      </c>
      <c r="E77" s="9">
        <v>3</v>
      </c>
      <c r="F77" s="9">
        <v>3</v>
      </c>
      <c r="G77" s="9">
        <v>3</v>
      </c>
      <c r="H77" s="9">
        <v>4</v>
      </c>
      <c r="I77" s="9">
        <v>1</v>
      </c>
      <c r="J77" s="9">
        <v>3</v>
      </c>
      <c r="K77" s="9">
        <v>1</v>
      </c>
      <c r="L77" s="6">
        <v>0</v>
      </c>
      <c r="M77" s="11">
        <f t="shared" si="18"/>
        <v>18</v>
      </c>
      <c r="N77" s="23">
        <f t="shared" si="14"/>
        <v>4.2637575734322529E-4</v>
      </c>
      <c r="O77" s="12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6">
        <v>0</v>
      </c>
      <c r="X77" s="11">
        <f t="shared" si="19"/>
        <v>0</v>
      </c>
      <c r="Y77" s="40">
        <f t="shared" si="15"/>
        <v>2.25</v>
      </c>
      <c r="Z77" s="41">
        <f t="shared" si="16"/>
        <v>0</v>
      </c>
      <c r="AA77" s="41">
        <f t="shared" si="17"/>
        <v>2.25</v>
      </c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37"/>
      <c r="C78" s="9" t="s">
        <v>83</v>
      </c>
      <c r="D78" s="9">
        <v>0</v>
      </c>
      <c r="E78" s="9">
        <v>0</v>
      </c>
      <c r="F78" s="9">
        <v>2</v>
      </c>
      <c r="G78" s="9">
        <v>1</v>
      </c>
      <c r="H78" s="9">
        <v>1</v>
      </c>
      <c r="I78" s="9">
        <v>1</v>
      </c>
      <c r="J78" s="9">
        <v>1</v>
      </c>
      <c r="K78" s="9">
        <v>1</v>
      </c>
      <c r="L78" s="6">
        <v>0</v>
      </c>
      <c r="M78" s="11">
        <f t="shared" si="18"/>
        <v>7</v>
      </c>
      <c r="N78" s="23">
        <f t="shared" si="14"/>
        <v>1.727110624556765E-3</v>
      </c>
      <c r="O78" s="12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6">
        <v>0</v>
      </c>
      <c r="X78" s="11">
        <f t="shared" si="19"/>
        <v>0</v>
      </c>
      <c r="Y78" s="40">
        <f t="shared" si="15"/>
        <v>0.875</v>
      </c>
      <c r="Z78" s="41">
        <f t="shared" si="16"/>
        <v>0</v>
      </c>
      <c r="AA78" s="41">
        <f t="shared" si="17"/>
        <v>0.875</v>
      </c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37"/>
      <c r="C79" s="9" t="s">
        <v>84</v>
      </c>
      <c r="D79" s="9">
        <v>0</v>
      </c>
      <c r="E79" s="9">
        <v>2</v>
      </c>
      <c r="F79" s="9">
        <v>5</v>
      </c>
      <c r="G79" s="9">
        <v>6</v>
      </c>
      <c r="H79" s="9">
        <v>2</v>
      </c>
      <c r="I79" s="9">
        <v>3</v>
      </c>
      <c r="J79" s="9">
        <v>3</v>
      </c>
      <c r="K79" s="9">
        <v>1</v>
      </c>
      <c r="L79" s="6">
        <v>0</v>
      </c>
      <c r="M79" s="11">
        <f t="shared" si="18"/>
        <v>22</v>
      </c>
      <c r="N79" s="23">
        <f t="shared" si="14"/>
        <v>1.5270310297041503E-3</v>
      </c>
      <c r="O79" s="12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6">
        <v>0</v>
      </c>
      <c r="X79" s="11">
        <f t="shared" si="19"/>
        <v>0</v>
      </c>
      <c r="Y79" s="40">
        <f t="shared" si="15"/>
        <v>2.75</v>
      </c>
      <c r="Z79" s="41">
        <f t="shared" si="16"/>
        <v>0</v>
      </c>
      <c r="AA79" s="41">
        <f t="shared" si="17"/>
        <v>2.75</v>
      </c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37"/>
      <c r="B80" s="9" t="s">
        <v>191</v>
      </c>
      <c r="C80" s="9" t="s">
        <v>72</v>
      </c>
      <c r="D80" s="9">
        <v>6</v>
      </c>
      <c r="E80" s="9">
        <v>17</v>
      </c>
      <c r="F80" s="9">
        <v>30</v>
      </c>
      <c r="G80" s="9">
        <v>19</v>
      </c>
      <c r="H80" s="9">
        <v>22</v>
      </c>
      <c r="I80" s="9">
        <v>8</v>
      </c>
      <c r="J80" s="9">
        <v>5</v>
      </c>
      <c r="K80" s="9">
        <v>1</v>
      </c>
      <c r="L80" s="6">
        <v>0</v>
      </c>
      <c r="M80" s="11">
        <f t="shared" si="18"/>
        <v>108</v>
      </c>
      <c r="N80" s="23">
        <f t="shared" si="14"/>
        <v>8.2693005115346913E-2</v>
      </c>
      <c r="O80" s="12">
        <v>3</v>
      </c>
      <c r="P80" s="9">
        <v>9</v>
      </c>
      <c r="Q80" s="9">
        <v>11</v>
      </c>
      <c r="R80" s="9">
        <v>12</v>
      </c>
      <c r="S80" s="9">
        <v>7</v>
      </c>
      <c r="T80" s="9">
        <v>4</v>
      </c>
      <c r="U80" s="9">
        <v>4</v>
      </c>
      <c r="V80" s="9">
        <v>1</v>
      </c>
      <c r="W80" s="6">
        <v>3</v>
      </c>
      <c r="X80" s="11">
        <f t="shared" si="19"/>
        <v>51</v>
      </c>
      <c r="Y80" s="40">
        <f t="shared" si="15"/>
        <v>13.5</v>
      </c>
      <c r="Z80" s="41">
        <f t="shared" si="16"/>
        <v>6.375</v>
      </c>
      <c r="AA80" s="41">
        <f t="shared" si="17"/>
        <v>7.125</v>
      </c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37"/>
      <c r="C81" s="9" t="s">
        <v>73</v>
      </c>
      <c r="D81" s="9">
        <v>3</v>
      </c>
      <c r="E81" s="9">
        <v>10</v>
      </c>
      <c r="F81" s="9">
        <v>18</v>
      </c>
      <c r="G81" s="9">
        <v>14</v>
      </c>
      <c r="H81" s="9">
        <v>18</v>
      </c>
      <c r="I81" s="9">
        <v>3</v>
      </c>
      <c r="J81" s="9">
        <v>4</v>
      </c>
      <c r="K81" s="9">
        <v>0</v>
      </c>
      <c r="L81" s="6">
        <v>6</v>
      </c>
      <c r="M81" s="11">
        <f t="shared" si="18"/>
        <v>70</v>
      </c>
      <c r="N81" s="23">
        <f t="shared" si="14"/>
        <v>0.59181253626895591</v>
      </c>
      <c r="O81" s="12">
        <v>1</v>
      </c>
      <c r="P81" s="9">
        <v>16</v>
      </c>
      <c r="Q81" s="9">
        <v>7</v>
      </c>
      <c r="R81" s="9">
        <v>14</v>
      </c>
      <c r="S81" s="9">
        <v>7</v>
      </c>
      <c r="T81" s="9">
        <v>2</v>
      </c>
      <c r="U81" s="9">
        <v>5</v>
      </c>
      <c r="V81" s="9">
        <v>4</v>
      </c>
      <c r="W81" s="6">
        <v>9</v>
      </c>
      <c r="X81" s="11">
        <f t="shared" si="19"/>
        <v>56</v>
      </c>
      <c r="Y81" s="40">
        <f t="shared" si="15"/>
        <v>8.75</v>
      </c>
      <c r="Z81" s="41">
        <f t="shared" si="16"/>
        <v>7</v>
      </c>
      <c r="AA81" s="41">
        <f t="shared" si="17"/>
        <v>1.75</v>
      </c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37"/>
      <c r="B82" s="9" t="s">
        <v>192</v>
      </c>
      <c r="C82" s="9" t="s">
        <v>108</v>
      </c>
      <c r="D82" s="9">
        <v>3</v>
      </c>
      <c r="E82" s="9">
        <v>13</v>
      </c>
      <c r="F82" s="9">
        <v>9</v>
      </c>
      <c r="G82" s="9">
        <v>4</v>
      </c>
      <c r="H82" s="9">
        <v>4</v>
      </c>
      <c r="I82" s="9">
        <v>4</v>
      </c>
      <c r="J82" s="9">
        <v>3</v>
      </c>
      <c r="K82" s="9">
        <v>0</v>
      </c>
      <c r="L82" s="6">
        <v>0</v>
      </c>
      <c r="M82" s="11">
        <f t="shared" si="18"/>
        <v>40</v>
      </c>
      <c r="N82" s="23">
        <f t="shared" si="14"/>
        <v>3.3829342157861958E-2</v>
      </c>
      <c r="O82" s="12">
        <v>1</v>
      </c>
      <c r="P82" s="9">
        <v>4</v>
      </c>
      <c r="Q82" s="9">
        <v>1</v>
      </c>
      <c r="R82" s="9">
        <v>1</v>
      </c>
      <c r="S82" s="9">
        <v>1</v>
      </c>
      <c r="T82" s="9">
        <v>2</v>
      </c>
      <c r="U82" s="9">
        <v>1</v>
      </c>
      <c r="V82" s="9">
        <v>1</v>
      </c>
      <c r="W82" s="6">
        <v>3</v>
      </c>
      <c r="X82" s="11">
        <f t="shared" si="19"/>
        <v>12</v>
      </c>
      <c r="Y82" s="40">
        <f t="shared" si="15"/>
        <v>5</v>
      </c>
      <c r="Z82" s="41">
        <f t="shared" si="16"/>
        <v>1.5</v>
      </c>
      <c r="AA82" s="41">
        <f t="shared" si="17"/>
        <v>3.5</v>
      </c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37"/>
      <c r="C83" s="9" t="s">
        <v>74</v>
      </c>
      <c r="D83" s="9">
        <v>5</v>
      </c>
      <c r="E83" s="9">
        <v>13</v>
      </c>
      <c r="F83" s="9">
        <v>9</v>
      </c>
      <c r="G83" s="9">
        <v>5</v>
      </c>
      <c r="H83" s="9">
        <v>4</v>
      </c>
      <c r="I83" s="9">
        <v>2</v>
      </c>
      <c r="J83" s="9">
        <v>3</v>
      </c>
      <c r="K83" s="9">
        <v>0</v>
      </c>
      <c r="L83" s="6">
        <v>1</v>
      </c>
      <c r="M83" s="11">
        <f t="shared" si="18"/>
        <v>41</v>
      </c>
      <c r="N83" s="23">
        <f t="shared" si="14"/>
        <v>2.8195044501789002E-2</v>
      </c>
      <c r="O83" s="12">
        <v>1</v>
      </c>
      <c r="P83" s="9">
        <v>2</v>
      </c>
      <c r="Q83" s="9">
        <v>2</v>
      </c>
      <c r="R83" s="9">
        <v>2</v>
      </c>
      <c r="S83" s="9">
        <v>0</v>
      </c>
      <c r="T83" s="9">
        <v>2</v>
      </c>
      <c r="U83" s="9">
        <v>1</v>
      </c>
      <c r="V83" s="9">
        <v>2</v>
      </c>
      <c r="W83" s="6">
        <v>2</v>
      </c>
      <c r="X83" s="11">
        <f t="shared" si="19"/>
        <v>12</v>
      </c>
      <c r="Y83" s="40">
        <f t="shared" si="15"/>
        <v>5.125</v>
      </c>
      <c r="Z83" s="41">
        <f t="shared" si="16"/>
        <v>1.5</v>
      </c>
      <c r="AA83" s="41">
        <f t="shared" si="17"/>
        <v>3.625</v>
      </c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37"/>
      <c r="C84" s="9" t="s">
        <v>109</v>
      </c>
      <c r="D84" s="9">
        <v>1</v>
      </c>
      <c r="E84" s="9">
        <v>18</v>
      </c>
      <c r="F84" s="9">
        <v>9</v>
      </c>
      <c r="G84" s="9">
        <v>6</v>
      </c>
      <c r="H84" s="9">
        <v>4</v>
      </c>
      <c r="I84" s="9">
        <v>4</v>
      </c>
      <c r="J84" s="9">
        <v>4</v>
      </c>
      <c r="K84" s="9">
        <v>0</v>
      </c>
      <c r="L84" s="6">
        <v>0</v>
      </c>
      <c r="M84" s="11">
        <f t="shared" si="18"/>
        <v>46</v>
      </c>
      <c r="N84" s="23">
        <f t="shared" si="14"/>
        <v>1.2464823624855636E-2</v>
      </c>
      <c r="O84" s="12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6">
        <v>0</v>
      </c>
      <c r="X84" s="11">
        <f t="shared" si="19"/>
        <v>0</v>
      </c>
      <c r="Y84" s="40">
        <f t="shared" si="15"/>
        <v>5.75</v>
      </c>
      <c r="Z84" s="41">
        <f t="shared" si="16"/>
        <v>0</v>
      </c>
      <c r="AA84" s="41">
        <f t="shared" si="17"/>
        <v>5.75</v>
      </c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37"/>
      <c r="C85" s="9" t="s">
        <v>110</v>
      </c>
      <c r="D85" s="9">
        <v>0</v>
      </c>
      <c r="E85" s="9">
        <v>1</v>
      </c>
      <c r="F85" s="9">
        <v>1</v>
      </c>
      <c r="G85" s="9">
        <v>1</v>
      </c>
      <c r="H85" s="9">
        <v>0</v>
      </c>
      <c r="I85" s="9">
        <v>1</v>
      </c>
      <c r="J85" s="9">
        <v>0</v>
      </c>
      <c r="K85" s="9">
        <v>0</v>
      </c>
      <c r="L85" s="6">
        <v>0</v>
      </c>
      <c r="M85" s="11">
        <f t="shared" si="18"/>
        <v>4</v>
      </c>
      <c r="N85" s="23">
        <f t="shared" si="14"/>
        <v>0.64197924190307387</v>
      </c>
      <c r="O85" s="12">
        <v>0</v>
      </c>
      <c r="P85" s="9">
        <v>1</v>
      </c>
      <c r="Q85" s="9">
        <v>0</v>
      </c>
      <c r="R85" s="9">
        <v>0</v>
      </c>
      <c r="S85" s="9">
        <v>0</v>
      </c>
      <c r="T85" s="9">
        <v>1</v>
      </c>
      <c r="U85" s="9">
        <v>1</v>
      </c>
      <c r="V85" s="9">
        <v>0</v>
      </c>
      <c r="W85" s="6">
        <v>1</v>
      </c>
      <c r="X85" s="11">
        <f t="shared" si="19"/>
        <v>3</v>
      </c>
      <c r="Y85" s="40">
        <f t="shared" si="15"/>
        <v>0.5</v>
      </c>
      <c r="Z85" s="41">
        <f t="shared" si="16"/>
        <v>0.375</v>
      </c>
      <c r="AA85" s="41">
        <f t="shared" si="17"/>
        <v>0.125</v>
      </c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37"/>
      <c r="C86" s="9" t="s">
        <v>111</v>
      </c>
      <c r="D86" s="9">
        <v>1</v>
      </c>
      <c r="E86" s="9">
        <v>1</v>
      </c>
      <c r="F86" s="9">
        <v>4</v>
      </c>
      <c r="G86" s="9">
        <v>3</v>
      </c>
      <c r="H86" s="9">
        <v>2</v>
      </c>
      <c r="I86" s="9">
        <v>1</v>
      </c>
      <c r="J86" s="9">
        <v>0</v>
      </c>
      <c r="K86" s="9">
        <v>0</v>
      </c>
      <c r="L86" s="6">
        <v>0</v>
      </c>
      <c r="M86" s="11">
        <f t="shared" si="18"/>
        <v>12</v>
      </c>
      <c r="N86" s="23">
        <f t="shared" si="14"/>
        <v>9.5515127535393853E-3</v>
      </c>
      <c r="O86" s="12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6">
        <v>0</v>
      </c>
      <c r="X86" s="11">
        <f t="shared" si="19"/>
        <v>0</v>
      </c>
      <c r="Y86" s="40">
        <f t="shared" si="15"/>
        <v>1.5</v>
      </c>
      <c r="Z86" s="41">
        <f t="shared" si="16"/>
        <v>0</v>
      </c>
      <c r="AA86" s="41">
        <f t="shared" si="17"/>
        <v>1.5</v>
      </c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37"/>
      <c r="C87" s="9" t="s">
        <v>112</v>
      </c>
      <c r="D87" s="9">
        <v>2</v>
      </c>
      <c r="E87" s="9">
        <v>5</v>
      </c>
      <c r="F87" s="9">
        <v>5</v>
      </c>
      <c r="G87" s="9">
        <v>6</v>
      </c>
      <c r="H87" s="9">
        <v>7</v>
      </c>
      <c r="I87" s="9">
        <v>3</v>
      </c>
      <c r="J87" s="9">
        <v>3</v>
      </c>
      <c r="K87" s="9">
        <v>0</v>
      </c>
      <c r="L87" s="6">
        <v>0</v>
      </c>
      <c r="M87" s="11">
        <f t="shared" si="18"/>
        <v>31</v>
      </c>
      <c r="N87" s="23">
        <f t="shared" si="14"/>
        <v>2.9600708069855145E-4</v>
      </c>
      <c r="O87" s="12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6">
        <v>0</v>
      </c>
      <c r="X87" s="11">
        <f t="shared" si="19"/>
        <v>0</v>
      </c>
      <c r="Y87" s="40">
        <f t="shared" si="15"/>
        <v>3.875</v>
      </c>
      <c r="Z87" s="41">
        <f t="shared" si="16"/>
        <v>0</v>
      </c>
      <c r="AA87" s="41">
        <f t="shared" si="17"/>
        <v>3.875</v>
      </c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37"/>
      <c r="C88" s="9" t="s">
        <v>85</v>
      </c>
      <c r="D88" s="9">
        <v>1</v>
      </c>
      <c r="E88" s="9">
        <v>11</v>
      </c>
      <c r="F88" s="9">
        <v>6</v>
      </c>
      <c r="G88" s="9">
        <v>5</v>
      </c>
      <c r="H88" s="9">
        <v>5</v>
      </c>
      <c r="I88" s="9">
        <v>3</v>
      </c>
      <c r="J88" s="9">
        <v>4</v>
      </c>
      <c r="K88" s="9">
        <v>1</v>
      </c>
      <c r="L88" s="6">
        <v>1</v>
      </c>
      <c r="M88" s="11">
        <f t="shared" si="18"/>
        <v>36</v>
      </c>
      <c r="N88" s="23">
        <f t="shared" si="14"/>
        <v>2.3320861634024866E-3</v>
      </c>
      <c r="O88" s="12">
        <v>0</v>
      </c>
      <c r="P88" s="9">
        <v>1</v>
      </c>
      <c r="Q88" s="9">
        <v>0</v>
      </c>
      <c r="R88" s="9">
        <v>1</v>
      </c>
      <c r="S88" s="9">
        <v>0</v>
      </c>
      <c r="T88" s="9">
        <v>0</v>
      </c>
      <c r="U88" s="9">
        <v>0</v>
      </c>
      <c r="V88" s="9">
        <v>0</v>
      </c>
      <c r="W88" s="6">
        <v>0</v>
      </c>
      <c r="X88" s="11">
        <f t="shared" si="19"/>
        <v>2</v>
      </c>
      <c r="Y88" s="40">
        <f t="shared" si="15"/>
        <v>4.5</v>
      </c>
      <c r="Z88" s="41">
        <f t="shared" si="16"/>
        <v>0.25</v>
      </c>
      <c r="AA88" s="41">
        <f t="shared" si="17"/>
        <v>4.25</v>
      </c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37"/>
      <c r="C89" s="9" t="s">
        <v>113</v>
      </c>
      <c r="D89" s="9">
        <v>0</v>
      </c>
      <c r="E89" s="9">
        <v>4</v>
      </c>
      <c r="F89" s="9">
        <v>2</v>
      </c>
      <c r="G89" s="9">
        <v>5</v>
      </c>
      <c r="H89" s="9">
        <v>6</v>
      </c>
      <c r="I89" s="9">
        <v>1</v>
      </c>
      <c r="J89" s="9">
        <v>3</v>
      </c>
      <c r="K89" s="9">
        <v>0</v>
      </c>
      <c r="L89" s="6">
        <v>3</v>
      </c>
      <c r="M89" s="11">
        <f t="shared" si="18"/>
        <v>21</v>
      </c>
      <c r="N89" s="23">
        <f t="shared" si="14"/>
        <v>4.6702494707381262E-2</v>
      </c>
      <c r="O89" s="12">
        <v>0</v>
      </c>
      <c r="P89" s="9">
        <v>1</v>
      </c>
      <c r="Q89" s="9">
        <v>2</v>
      </c>
      <c r="R89" s="9">
        <v>0</v>
      </c>
      <c r="S89" s="9">
        <v>1</v>
      </c>
      <c r="T89" s="9">
        <v>0</v>
      </c>
      <c r="U89" s="9">
        <v>2</v>
      </c>
      <c r="V89" s="9">
        <v>0</v>
      </c>
      <c r="W89" s="6">
        <v>0</v>
      </c>
      <c r="X89" s="11">
        <f t="shared" si="19"/>
        <v>6</v>
      </c>
      <c r="Y89" s="40">
        <f t="shared" si="15"/>
        <v>2.625</v>
      </c>
      <c r="Z89" s="41">
        <f t="shared" si="16"/>
        <v>0.75</v>
      </c>
      <c r="AA89" s="41">
        <f t="shared" si="17"/>
        <v>1.875</v>
      </c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37"/>
      <c r="C90" s="9" t="s">
        <v>86</v>
      </c>
      <c r="D90" s="9">
        <v>0</v>
      </c>
      <c r="E90" s="9">
        <v>4</v>
      </c>
      <c r="F90" s="9">
        <v>5</v>
      </c>
      <c r="G90" s="9">
        <v>3</v>
      </c>
      <c r="H90" s="9">
        <v>5</v>
      </c>
      <c r="I90" s="9">
        <v>1</v>
      </c>
      <c r="J90" s="9">
        <v>2</v>
      </c>
      <c r="K90" s="9">
        <v>0</v>
      </c>
      <c r="L90" s="6">
        <v>0</v>
      </c>
      <c r="M90" s="11">
        <f t="shared" si="18"/>
        <v>20</v>
      </c>
      <c r="N90" s="23">
        <f t="shared" si="14"/>
        <v>1.6201031768468242E-2</v>
      </c>
      <c r="O90" s="12">
        <v>0</v>
      </c>
      <c r="P90" s="9">
        <v>0</v>
      </c>
      <c r="Q90" s="9">
        <v>0</v>
      </c>
      <c r="R90" s="9">
        <v>0</v>
      </c>
      <c r="S90" s="9">
        <v>1</v>
      </c>
      <c r="T90" s="9">
        <v>0</v>
      </c>
      <c r="U90" s="9">
        <v>2</v>
      </c>
      <c r="V90" s="9">
        <v>0</v>
      </c>
      <c r="W90" s="6">
        <v>0</v>
      </c>
      <c r="X90" s="11">
        <f t="shared" si="19"/>
        <v>3</v>
      </c>
      <c r="Y90" s="40">
        <f t="shared" si="15"/>
        <v>2.5</v>
      </c>
      <c r="Z90" s="41">
        <f t="shared" si="16"/>
        <v>0.375</v>
      </c>
      <c r="AA90" s="41">
        <f t="shared" si="17"/>
        <v>2.125</v>
      </c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37"/>
      <c r="C91" s="9" t="s">
        <v>87</v>
      </c>
      <c r="D91" s="9">
        <v>2</v>
      </c>
      <c r="E91" s="9">
        <v>8</v>
      </c>
      <c r="F91" s="9">
        <v>0</v>
      </c>
      <c r="G91" s="9">
        <v>3</v>
      </c>
      <c r="H91" s="9">
        <v>1</v>
      </c>
      <c r="I91" s="9">
        <v>0</v>
      </c>
      <c r="J91" s="9">
        <v>3</v>
      </c>
      <c r="K91" s="9">
        <v>0</v>
      </c>
      <c r="L91" s="6">
        <v>1</v>
      </c>
      <c r="M91" s="11">
        <f t="shared" si="18"/>
        <v>17</v>
      </c>
      <c r="N91" s="23">
        <f t="shared" si="14"/>
        <v>7.2953754946507271E-2</v>
      </c>
      <c r="O91" s="12">
        <v>0</v>
      </c>
      <c r="P91" s="9">
        <v>1</v>
      </c>
      <c r="Q91" s="9">
        <v>0</v>
      </c>
      <c r="R91" s="9">
        <v>0</v>
      </c>
      <c r="S91" s="9">
        <v>1</v>
      </c>
      <c r="T91" s="9">
        <v>0</v>
      </c>
      <c r="U91" s="9">
        <v>0</v>
      </c>
      <c r="V91" s="9">
        <v>0</v>
      </c>
      <c r="W91" s="6">
        <v>0</v>
      </c>
      <c r="X91" s="11">
        <f t="shared" si="19"/>
        <v>2</v>
      </c>
      <c r="Y91" s="40">
        <f t="shared" si="15"/>
        <v>2.125</v>
      </c>
      <c r="Z91" s="41">
        <f t="shared" si="16"/>
        <v>0.25</v>
      </c>
      <c r="AA91" s="41">
        <f t="shared" si="17"/>
        <v>1.875</v>
      </c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37"/>
      <c r="C92" s="9" t="s">
        <v>114</v>
      </c>
      <c r="D92" s="9">
        <v>1</v>
      </c>
      <c r="E92" s="9">
        <v>5</v>
      </c>
      <c r="F92" s="9">
        <v>2</v>
      </c>
      <c r="G92" s="9">
        <v>3</v>
      </c>
      <c r="H92" s="9">
        <v>2</v>
      </c>
      <c r="I92" s="9">
        <v>0</v>
      </c>
      <c r="J92" s="9">
        <v>3</v>
      </c>
      <c r="K92" s="9">
        <v>0</v>
      </c>
      <c r="L92" s="6">
        <v>1</v>
      </c>
      <c r="M92" s="11">
        <f t="shared" si="18"/>
        <v>16</v>
      </c>
      <c r="N92" s="23">
        <f t="shared" si="14"/>
        <v>1.3517381524429814E-2</v>
      </c>
      <c r="O92" s="12">
        <v>0</v>
      </c>
      <c r="P92" s="9">
        <v>1</v>
      </c>
      <c r="Q92" s="9">
        <v>0</v>
      </c>
      <c r="R92" s="9">
        <v>0</v>
      </c>
      <c r="S92" s="9">
        <v>1</v>
      </c>
      <c r="T92" s="9">
        <v>0</v>
      </c>
      <c r="U92" s="9">
        <v>0</v>
      </c>
      <c r="V92" s="9">
        <v>0</v>
      </c>
      <c r="W92" s="6">
        <v>0</v>
      </c>
      <c r="X92" s="11">
        <f t="shared" si="19"/>
        <v>2</v>
      </c>
      <c r="Y92" s="40">
        <f t="shared" si="15"/>
        <v>2</v>
      </c>
      <c r="Z92" s="41">
        <f t="shared" si="16"/>
        <v>0.25</v>
      </c>
      <c r="AA92" s="41">
        <f t="shared" si="17"/>
        <v>1.75</v>
      </c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37"/>
      <c r="C93" s="9" t="s">
        <v>88</v>
      </c>
      <c r="D93" s="9">
        <v>1</v>
      </c>
      <c r="E93" s="9">
        <v>8</v>
      </c>
      <c r="F93" s="9">
        <v>6</v>
      </c>
      <c r="G93" s="9">
        <v>7</v>
      </c>
      <c r="H93" s="9">
        <v>5</v>
      </c>
      <c r="I93" s="9">
        <v>1</v>
      </c>
      <c r="J93" s="9">
        <v>4</v>
      </c>
      <c r="K93" s="9">
        <v>1</v>
      </c>
      <c r="L93" s="6">
        <v>0</v>
      </c>
      <c r="M93" s="11">
        <f t="shared" si="18"/>
        <v>33</v>
      </c>
      <c r="N93" s="23">
        <f t="shared" si="14"/>
        <v>1.4836933751704823E-3</v>
      </c>
      <c r="O93" s="12">
        <v>0</v>
      </c>
      <c r="P93" s="9">
        <v>0</v>
      </c>
      <c r="Q93" s="9">
        <v>1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6">
        <v>0</v>
      </c>
      <c r="X93" s="11">
        <f t="shared" si="19"/>
        <v>1</v>
      </c>
      <c r="Y93" s="40">
        <f t="shared" si="15"/>
        <v>4.125</v>
      </c>
      <c r="Z93" s="41">
        <f t="shared" si="16"/>
        <v>0.125</v>
      </c>
      <c r="AA93" s="41">
        <f t="shared" si="17"/>
        <v>4</v>
      </c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37"/>
      <c r="C94" s="9" t="s">
        <v>115</v>
      </c>
      <c r="D94" s="9">
        <v>0</v>
      </c>
      <c r="E94" s="9">
        <v>11</v>
      </c>
      <c r="F94" s="9">
        <v>9</v>
      </c>
      <c r="G94" s="9">
        <v>11</v>
      </c>
      <c r="H94" s="9">
        <v>4</v>
      </c>
      <c r="I94" s="9">
        <v>1</v>
      </c>
      <c r="J94" s="9">
        <v>5</v>
      </c>
      <c r="K94" s="9">
        <v>1</v>
      </c>
      <c r="L94" s="6">
        <v>3</v>
      </c>
      <c r="M94" s="11">
        <f t="shared" si="18"/>
        <v>42</v>
      </c>
      <c r="N94" s="23">
        <f t="shared" si="14"/>
        <v>1.331868965882381E-2</v>
      </c>
      <c r="O94" s="12">
        <v>0</v>
      </c>
      <c r="P94" s="9">
        <v>1</v>
      </c>
      <c r="Q94" s="9">
        <v>1</v>
      </c>
      <c r="R94" s="9">
        <v>0</v>
      </c>
      <c r="S94" s="9">
        <v>1</v>
      </c>
      <c r="T94" s="9">
        <v>0</v>
      </c>
      <c r="U94" s="9">
        <v>2</v>
      </c>
      <c r="V94" s="9">
        <v>0</v>
      </c>
      <c r="W94" s="6">
        <v>0</v>
      </c>
      <c r="X94" s="11">
        <f t="shared" si="19"/>
        <v>5</v>
      </c>
      <c r="Y94" s="40">
        <f t="shared" si="15"/>
        <v>5.25</v>
      </c>
      <c r="Z94" s="41">
        <f t="shared" si="16"/>
        <v>0.625</v>
      </c>
      <c r="AA94" s="41">
        <f t="shared" si="17"/>
        <v>4.625</v>
      </c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37"/>
      <c r="C95" s="9" t="s">
        <v>116</v>
      </c>
      <c r="D95" s="9">
        <v>0</v>
      </c>
      <c r="E95" s="9">
        <v>5</v>
      </c>
      <c r="F95" s="9">
        <v>3</v>
      </c>
      <c r="G95" s="9">
        <v>7</v>
      </c>
      <c r="H95" s="9">
        <v>3</v>
      </c>
      <c r="I95" s="9">
        <v>0</v>
      </c>
      <c r="J95" s="9">
        <v>3</v>
      </c>
      <c r="K95" s="9">
        <v>0</v>
      </c>
      <c r="L95" s="6">
        <v>1</v>
      </c>
      <c r="M95" s="11">
        <f t="shared" si="18"/>
        <v>21</v>
      </c>
      <c r="N95" s="23">
        <f t="shared" si="14"/>
        <v>1.1636325105139749E-2</v>
      </c>
      <c r="O95" s="12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6">
        <v>0</v>
      </c>
      <c r="X95" s="11">
        <f t="shared" si="19"/>
        <v>0</v>
      </c>
      <c r="Y95" s="40">
        <f t="shared" si="15"/>
        <v>2.625</v>
      </c>
      <c r="Z95" s="41">
        <f t="shared" si="16"/>
        <v>0</v>
      </c>
      <c r="AA95" s="41">
        <f t="shared" si="17"/>
        <v>2.625</v>
      </c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37"/>
      <c r="B96" s="9" t="s">
        <v>193</v>
      </c>
      <c r="C96" s="9" t="s">
        <v>89</v>
      </c>
      <c r="D96" s="9">
        <v>1</v>
      </c>
      <c r="E96" s="9">
        <v>8</v>
      </c>
      <c r="F96" s="9">
        <v>7</v>
      </c>
      <c r="G96" s="9">
        <v>1</v>
      </c>
      <c r="H96" s="9">
        <v>5</v>
      </c>
      <c r="I96" s="9">
        <v>2</v>
      </c>
      <c r="J96" s="9">
        <v>3</v>
      </c>
      <c r="K96" s="9">
        <v>1</v>
      </c>
      <c r="L96" s="6">
        <v>0</v>
      </c>
      <c r="M96" s="11">
        <f t="shared" si="18"/>
        <v>28</v>
      </c>
      <c r="N96" s="23">
        <f t="shared" si="14"/>
        <v>8.2480265476064882E-3</v>
      </c>
      <c r="O96" s="12">
        <v>0</v>
      </c>
      <c r="P96" s="9">
        <v>1</v>
      </c>
      <c r="Q96" s="9">
        <v>1</v>
      </c>
      <c r="R96" s="9">
        <v>0</v>
      </c>
      <c r="S96" s="9">
        <v>1</v>
      </c>
      <c r="T96" s="9">
        <v>0</v>
      </c>
      <c r="U96" s="9">
        <v>0</v>
      </c>
      <c r="V96" s="9">
        <v>0</v>
      </c>
      <c r="W96" s="6">
        <v>0</v>
      </c>
      <c r="X96" s="11">
        <f t="shared" si="19"/>
        <v>3</v>
      </c>
      <c r="Y96" s="40">
        <f t="shared" si="15"/>
        <v>3.5</v>
      </c>
      <c r="Z96" s="41">
        <f t="shared" si="16"/>
        <v>0.375</v>
      </c>
      <c r="AA96" s="41">
        <f t="shared" si="17"/>
        <v>3.125</v>
      </c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37"/>
      <c r="C97" s="9" t="s">
        <v>90</v>
      </c>
      <c r="D97" s="9">
        <v>1</v>
      </c>
      <c r="E97" s="9">
        <v>2</v>
      </c>
      <c r="F97" s="9">
        <v>4</v>
      </c>
      <c r="G97" s="9">
        <v>0</v>
      </c>
      <c r="H97" s="9">
        <v>2</v>
      </c>
      <c r="I97" s="9">
        <v>0</v>
      </c>
      <c r="J97" s="9">
        <v>1</v>
      </c>
      <c r="K97" s="9">
        <v>0</v>
      </c>
      <c r="L97" s="6">
        <v>0</v>
      </c>
      <c r="M97" s="11">
        <f t="shared" si="18"/>
        <v>10</v>
      </c>
      <c r="N97" s="23">
        <f t="shared" si="14"/>
        <v>0.83881325276072449</v>
      </c>
      <c r="O97" s="12">
        <v>0</v>
      </c>
      <c r="P97" s="9">
        <v>3</v>
      </c>
      <c r="Q97" s="9">
        <v>1</v>
      </c>
      <c r="R97" s="9">
        <v>2</v>
      </c>
      <c r="S97" s="9">
        <v>1</v>
      </c>
      <c r="T97" s="9">
        <v>0</v>
      </c>
      <c r="U97" s="9">
        <v>1</v>
      </c>
      <c r="V97" s="9">
        <v>1</v>
      </c>
      <c r="W97" s="6">
        <v>0</v>
      </c>
      <c r="X97" s="11">
        <f t="shared" si="19"/>
        <v>9</v>
      </c>
      <c r="Y97" s="40">
        <f t="shared" si="15"/>
        <v>1.25</v>
      </c>
      <c r="Z97" s="41">
        <f t="shared" si="16"/>
        <v>1.125</v>
      </c>
      <c r="AA97" s="41">
        <f t="shared" si="17"/>
        <v>0.125</v>
      </c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37"/>
      <c r="C98" s="9" t="s">
        <v>91</v>
      </c>
      <c r="D98" s="9">
        <v>1</v>
      </c>
      <c r="E98" s="9">
        <v>1</v>
      </c>
      <c r="F98" s="9">
        <v>1</v>
      </c>
      <c r="G98" s="9">
        <v>1</v>
      </c>
      <c r="H98" s="9">
        <v>4</v>
      </c>
      <c r="I98" s="9">
        <v>0</v>
      </c>
      <c r="J98" s="9">
        <v>3</v>
      </c>
      <c r="K98" s="9">
        <v>1</v>
      </c>
      <c r="L98" s="6">
        <v>0</v>
      </c>
      <c r="M98" s="11">
        <f t="shared" si="18"/>
        <v>12</v>
      </c>
      <c r="N98" s="23">
        <f t="shared" si="14"/>
        <v>2.3303025099724116E-2</v>
      </c>
      <c r="O98" s="12">
        <v>0</v>
      </c>
      <c r="P98" s="9">
        <v>1</v>
      </c>
      <c r="Q98" s="9">
        <v>0</v>
      </c>
      <c r="R98" s="9">
        <v>0</v>
      </c>
      <c r="S98" s="9">
        <v>0</v>
      </c>
      <c r="T98" s="9">
        <v>0</v>
      </c>
      <c r="U98" s="9">
        <v>1</v>
      </c>
      <c r="V98" s="9">
        <v>0</v>
      </c>
      <c r="W98" s="6">
        <v>0</v>
      </c>
      <c r="X98" s="11">
        <f t="shared" si="19"/>
        <v>2</v>
      </c>
      <c r="Y98" s="40">
        <f t="shared" si="15"/>
        <v>1.5</v>
      </c>
      <c r="Z98" s="41">
        <f t="shared" si="16"/>
        <v>0.25</v>
      </c>
      <c r="AA98" s="41">
        <f t="shared" si="17"/>
        <v>1.25</v>
      </c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37"/>
      <c r="C99" s="9" t="s">
        <v>92</v>
      </c>
      <c r="D99" s="9">
        <v>4</v>
      </c>
      <c r="E99" s="9">
        <v>7</v>
      </c>
      <c r="F99" s="9">
        <v>10</v>
      </c>
      <c r="G99" s="9">
        <v>7</v>
      </c>
      <c r="H99" s="9">
        <v>5</v>
      </c>
      <c r="I99" s="9">
        <v>2</v>
      </c>
      <c r="J99" s="9">
        <v>6</v>
      </c>
      <c r="K99" s="9">
        <v>6</v>
      </c>
      <c r="L99" s="6">
        <v>0</v>
      </c>
      <c r="M99" s="11">
        <f t="shared" si="18"/>
        <v>47</v>
      </c>
      <c r="N99" s="23">
        <f t="shared" si="14"/>
        <v>1.9721628970851455E-5</v>
      </c>
      <c r="O99" s="12">
        <v>0</v>
      </c>
      <c r="P99" s="9">
        <v>0</v>
      </c>
      <c r="Q99" s="9">
        <v>2</v>
      </c>
      <c r="R99" s="9">
        <v>1</v>
      </c>
      <c r="S99" s="9">
        <v>0</v>
      </c>
      <c r="T99" s="9">
        <v>0</v>
      </c>
      <c r="U99" s="9">
        <v>0</v>
      </c>
      <c r="V99" s="9">
        <v>0</v>
      </c>
      <c r="W99" s="6">
        <v>0</v>
      </c>
      <c r="X99" s="11">
        <f t="shared" si="19"/>
        <v>3</v>
      </c>
      <c r="Y99" s="40">
        <f t="shared" si="15"/>
        <v>5.875</v>
      </c>
      <c r="Z99" s="41">
        <f t="shared" si="16"/>
        <v>0.375</v>
      </c>
      <c r="AA99" s="41">
        <f t="shared" si="17"/>
        <v>5.5</v>
      </c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37"/>
      <c r="C100" s="9" t="s">
        <v>93</v>
      </c>
      <c r="D100" s="9">
        <v>0</v>
      </c>
      <c r="E100" s="9">
        <v>4</v>
      </c>
      <c r="F100" s="9">
        <v>2</v>
      </c>
      <c r="G100" s="9">
        <v>4</v>
      </c>
      <c r="H100" s="9">
        <v>3</v>
      </c>
      <c r="I100" s="9">
        <v>1</v>
      </c>
      <c r="J100" s="9">
        <v>1</v>
      </c>
      <c r="K100" s="9">
        <v>0</v>
      </c>
      <c r="L100" s="6">
        <v>0</v>
      </c>
      <c r="M100" s="11">
        <f t="shared" si="18"/>
        <v>15</v>
      </c>
      <c r="N100" s="23">
        <f t="shared" si="14"/>
        <v>8.1042691627280256E-2</v>
      </c>
      <c r="O100" s="12">
        <v>1</v>
      </c>
      <c r="P100" s="9">
        <v>2</v>
      </c>
      <c r="Q100" s="9">
        <v>2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6">
        <v>1</v>
      </c>
      <c r="X100" s="11">
        <f t="shared" si="19"/>
        <v>5</v>
      </c>
      <c r="Y100" s="40">
        <f t="shared" si="15"/>
        <v>1.875</v>
      </c>
      <c r="Z100" s="41">
        <f t="shared" si="16"/>
        <v>0.625</v>
      </c>
      <c r="AA100" s="41">
        <f t="shared" si="17"/>
        <v>1.25</v>
      </c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37"/>
      <c r="C101" s="9" t="s">
        <v>117</v>
      </c>
      <c r="D101" s="9">
        <v>0</v>
      </c>
      <c r="E101" s="9">
        <v>1</v>
      </c>
      <c r="F101" s="9">
        <v>1</v>
      </c>
      <c r="G101" s="9">
        <v>1</v>
      </c>
      <c r="H101" s="9">
        <v>3</v>
      </c>
      <c r="I101" s="9">
        <v>0</v>
      </c>
      <c r="J101" s="9">
        <v>2</v>
      </c>
      <c r="K101" s="9">
        <v>0</v>
      </c>
      <c r="L101" s="6">
        <v>0</v>
      </c>
      <c r="M101" s="11">
        <f t="shared" si="18"/>
        <v>8</v>
      </c>
      <c r="N101" s="23">
        <f t="shared" si="14"/>
        <v>4.5273874296309011E-2</v>
      </c>
      <c r="O101" s="12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1</v>
      </c>
      <c r="V101" s="9">
        <v>0</v>
      </c>
      <c r="W101" s="6">
        <v>0</v>
      </c>
      <c r="X101" s="11">
        <f t="shared" si="19"/>
        <v>1</v>
      </c>
      <c r="Y101" s="40">
        <f t="shared" si="15"/>
        <v>1</v>
      </c>
      <c r="Z101" s="41">
        <f t="shared" si="16"/>
        <v>0.125</v>
      </c>
      <c r="AA101" s="41">
        <f t="shared" si="17"/>
        <v>0.875</v>
      </c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37"/>
      <c r="C102" s="9" t="s">
        <v>94</v>
      </c>
      <c r="D102" s="9">
        <v>0</v>
      </c>
      <c r="E102" s="9">
        <v>1</v>
      </c>
      <c r="F102" s="9">
        <v>0</v>
      </c>
      <c r="G102" s="9">
        <v>1</v>
      </c>
      <c r="H102" s="9">
        <v>2</v>
      </c>
      <c r="I102" s="9">
        <v>0</v>
      </c>
      <c r="J102" s="9">
        <v>0</v>
      </c>
      <c r="K102" s="9">
        <v>0</v>
      </c>
      <c r="L102" s="6">
        <v>0</v>
      </c>
      <c r="M102" s="11">
        <f t="shared" si="18"/>
        <v>4</v>
      </c>
      <c r="N102" s="23">
        <f t="shared" si="14"/>
        <v>8.2417877879478352E-2</v>
      </c>
      <c r="O102" s="12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6">
        <v>0</v>
      </c>
      <c r="X102" s="11">
        <f t="shared" si="19"/>
        <v>0</v>
      </c>
      <c r="Y102" s="40">
        <f t="shared" si="15"/>
        <v>0.5</v>
      </c>
      <c r="Z102" s="41">
        <f t="shared" si="16"/>
        <v>0</v>
      </c>
      <c r="AA102" s="41">
        <f t="shared" si="17"/>
        <v>0.5</v>
      </c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37"/>
      <c r="B103" s="9" t="s">
        <v>194</v>
      </c>
      <c r="C103" s="9" t="s">
        <v>118</v>
      </c>
      <c r="D103" s="9">
        <v>1</v>
      </c>
      <c r="E103" s="9">
        <v>6</v>
      </c>
      <c r="F103" s="9">
        <v>9</v>
      </c>
      <c r="G103" s="9">
        <v>4</v>
      </c>
      <c r="H103" s="9">
        <v>6</v>
      </c>
      <c r="I103" s="9">
        <v>1</v>
      </c>
      <c r="J103" s="9">
        <v>0</v>
      </c>
      <c r="K103" s="9">
        <v>1</v>
      </c>
      <c r="L103" s="6">
        <v>0</v>
      </c>
      <c r="M103" s="11">
        <f t="shared" si="18"/>
        <v>28</v>
      </c>
      <c r="N103" s="23">
        <f t="shared" si="14"/>
        <v>0.45768790507519963</v>
      </c>
      <c r="O103" s="12">
        <v>0</v>
      </c>
      <c r="P103" s="9">
        <v>3</v>
      </c>
      <c r="Q103" s="9">
        <v>3</v>
      </c>
      <c r="R103" s="9">
        <v>6</v>
      </c>
      <c r="S103" s="9">
        <v>2</v>
      </c>
      <c r="T103" s="9">
        <v>3</v>
      </c>
      <c r="U103" s="9">
        <v>2</v>
      </c>
      <c r="V103" s="9">
        <v>1</v>
      </c>
      <c r="W103" s="6">
        <v>2</v>
      </c>
      <c r="X103" s="11">
        <f t="shared" si="19"/>
        <v>20</v>
      </c>
      <c r="Y103" s="40">
        <f t="shared" si="15"/>
        <v>3.5</v>
      </c>
      <c r="Z103" s="41">
        <f t="shared" si="16"/>
        <v>2.5</v>
      </c>
      <c r="AA103" s="41">
        <f t="shared" si="17"/>
        <v>1</v>
      </c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37"/>
      <c r="C104" s="9" t="s">
        <v>119</v>
      </c>
      <c r="D104" s="9">
        <v>0</v>
      </c>
      <c r="E104" s="9">
        <v>3</v>
      </c>
      <c r="F104" s="9">
        <v>8</v>
      </c>
      <c r="G104" s="9">
        <v>2</v>
      </c>
      <c r="H104" s="9">
        <v>2</v>
      </c>
      <c r="I104" s="9">
        <v>1</v>
      </c>
      <c r="J104" s="9">
        <v>0</v>
      </c>
      <c r="K104" s="9">
        <v>1</v>
      </c>
      <c r="L104" s="6">
        <v>0</v>
      </c>
      <c r="M104" s="11">
        <f t="shared" si="18"/>
        <v>17</v>
      </c>
      <c r="N104" s="23">
        <f t="shared" si="14"/>
        <v>0.90884426874300761</v>
      </c>
      <c r="O104" s="12">
        <v>1</v>
      </c>
      <c r="P104" s="9">
        <v>2</v>
      </c>
      <c r="Q104" s="9">
        <v>3</v>
      </c>
      <c r="R104" s="9">
        <v>5</v>
      </c>
      <c r="S104" s="9">
        <v>0</v>
      </c>
      <c r="T104" s="9">
        <v>3</v>
      </c>
      <c r="U104" s="9">
        <v>3</v>
      </c>
      <c r="V104" s="9">
        <v>1</v>
      </c>
      <c r="W104" s="6">
        <v>1</v>
      </c>
      <c r="X104" s="11">
        <f t="shared" si="19"/>
        <v>18</v>
      </c>
      <c r="Y104" s="40">
        <f t="shared" si="15"/>
        <v>2.125</v>
      </c>
      <c r="Z104" s="41">
        <f t="shared" si="16"/>
        <v>2.25</v>
      </c>
      <c r="AA104" s="41">
        <f t="shared" si="17"/>
        <v>-0.125</v>
      </c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37"/>
      <c r="C105" s="9" t="s">
        <v>120</v>
      </c>
      <c r="D105" s="9">
        <v>0</v>
      </c>
      <c r="E105" s="9">
        <v>0</v>
      </c>
      <c r="F105" s="9">
        <v>3</v>
      </c>
      <c r="G105" s="9">
        <v>4</v>
      </c>
      <c r="H105" s="9">
        <v>2</v>
      </c>
      <c r="I105" s="9">
        <v>0</v>
      </c>
      <c r="J105" s="9">
        <v>0</v>
      </c>
      <c r="K105" s="9">
        <v>4</v>
      </c>
      <c r="L105" s="6">
        <v>0</v>
      </c>
      <c r="M105" s="11">
        <f t="shared" ref="M105:M136" si="20">SUM(D105:K105)</f>
        <v>13</v>
      </c>
      <c r="N105" s="23">
        <f t="shared" si="14"/>
        <v>2.6027573208981084E-2</v>
      </c>
      <c r="O105" s="12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6">
        <v>0</v>
      </c>
      <c r="X105" s="11">
        <f t="shared" ref="X105:X136" si="21">SUM(O105:V105)</f>
        <v>0</v>
      </c>
      <c r="Y105" s="40">
        <f t="shared" si="15"/>
        <v>1.625</v>
      </c>
      <c r="Z105" s="41">
        <f t="shared" si="16"/>
        <v>0</v>
      </c>
      <c r="AA105" s="41">
        <f t="shared" si="17"/>
        <v>1.625</v>
      </c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37"/>
      <c r="C106" s="9" t="s">
        <v>121</v>
      </c>
      <c r="D106" s="9">
        <v>0</v>
      </c>
      <c r="E106" s="9">
        <v>0</v>
      </c>
      <c r="F106" s="9">
        <v>1</v>
      </c>
      <c r="G106" s="9">
        <v>3</v>
      </c>
      <c r="H106" s="9">
        <v>2</v>
      </c>
      <c r="I106" s="9">
        <v>1</v>
      </c>
      <c r="J106" s="9">
        <v>2</v>
      </c>
      <c r="K106" s="9">
        <v>3</v>
      </c>
      <c r="L106" s="6">
        <v>0</v>
      </c>
      <c r="M106" s="11">
        <f t="shared" si="20"/>
        <v>12</v>
      </c>
      <c r="N106" s="23">
        <f t="shared" si="14"/>
        <v>4.8580288887023933E-2</v>
      </c>
      <c r="O106" s="12">
        <v>1</v>
      </c>
      <c r="P106" s="9">
        <v>0</v>
      </c>
      <c r="Q106" s="9">
        <v>0</v>
      </c>
      <c r="R106" s="9">
        <v>1</v>
      </c>
      <c r="S106" s="9">
        <v>0</v>
      </c>
      <c r="T106" s="9">
        <v>1</v>
      </c>
      <c r="U106" s="9">
        <v>1</v>
      </c>
      <c r="V106" s="9">
        <v>0</v>
      </c>
      <c r="W106" s="6">
        <v>0</v>
      </c>
      <c r="X106" s="11">
        <f t="shared" si="21"/>
        <v>4</v>
      </c>
      <c r="Y106" s="40">
        <f t="shared" si="15"/>
        <v>1.5</v>
      </c>
      <c r="Z106" s="41">
        <f t="shared" si="16"/>
        <v>0.5</v>
      </c>
      <c r="AA106" s="41">
        <f t="shared" si="17"/>
        <v>1</v>
      </c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37"/>
      <c r="C107" s="9" t="s">
        <v>122</v>
      </c>
      <c r="D107" s="9">
        <v>0</v>
      </c>
      <c r="E107" s="9">
        <v>1</v>
      </c>
      <c r="F107" s="9">
        <v>3</v>
      </c>
      <c r="G107" s="9">
        <v>2</v>
      </c>
      <c r="H107" s="9">
        <v>1</v>
      </c>
      <c r="I107" s="9">
        <v>2</v>
      </c>
      <c r="J107" s="9">
        <v>0</v>
      </c>
      <c r="K107" s="9">
        <v>0</v>
      </c>
      <c r="L107" s="6">
        <v>0</v>
      </c>
      <c r="M107" s="11">
        <f t="shared" si="20"/>
        <v>9</v>
      </c>
      <c r="N107" s="23">
        <f t="shared" si="14"/>
        <v>0.82316365553432425</v>
      </c>
      <c r="O107" s="12">
        <v>2</v>
      </c>
      <c r="P107" s="9">
        <v>0</v>
      </c>
      <c r="Q107" s="9">
        <v>0</v>
      </c>
      <c r="R107" s="9">
        <v>2</v>
      </c>
      <c r="S107" s="9">
        <v>0</v>
      </c>
      <c r="T107" s="9">
        <v>2</v>
      </c>
      <c r="U107" s="9">
        <v>2</v>
      </c>
      <c r="V107" s="9">
        <v>0</v>
      </c>
      <c r="W107" s="6">
        <v>0</v>
      </c>
      <c r="X107" s="11">
        <f t="shared" si="21"/>
        <v>8</v>
      </c>
      <c r="Y107" s="40">
        <f t="shared" si="15"/>
        <v>1.125</v>
      </c>
      <c r="Z107" s="41">
        <f t="shared" si="16"/>
        <v>1</v>
      </c>
      <c r="AA107" s="41">
        <f t="shared" si="17"/>
        <v>0.125</v>
      </c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37"/>
      <c r="C108" s="9" t="s">
        <v>123</v>
      </c>
      <c r="D108" s="9">
        <v>0</v>
      </c>
      <c r="E108" s="9">
        <v>0</v>
      </c>
      <c r="F108" s="9">
        <v>2</v>
      </c>
      <c r="G108" s="9">
        <v>6</v>
      </c>
      <c r="H108" s="9">
        <v>5</v>
      </c>
      <c r="I108" s="9">
        <v>6</v>
      </c>
      <c r="J108" s="9">
        <v>5</v>
      </c>
      <c r="K108" s="9">
        <v>1</v>
      </c>
      <c r="L108" s="6">
        <v>0</v>
      </c>
      <c r="M108" s="11">
        <f t="shared" si="20"/>
        <v>25</v>
      </c>
      <c r="N108" s="23">
        <f t="shared" si="14"/>
        <v>0.47174679656087215</v>
      </c>
      <c r="O108" s="12">
        <v>0</v>
      </c>
      <c r="P108" s="9">
        <v>0</v>
      </c>
      <c r="Q108" s="9">
        <v>2</v>
      </c>
      <c r="R108" s="9">
        <v>3</v>
      </c>
      <c r="S108" s="9">
        <v>4</v>
      </c>
      <c r="T108" s="9">
        <v>6</v>
      </c>
      <c r="U108" s="9">
        <v>1</v>
      </c>
      <c r="V108" s="9">
        <v>2</v>
      </c>
      <c r="W108" s="6">
        <v>0</v>
      </c>
      <c r="X108" s="11">
        <f t="shared" si="21"/>
        <v>18</v>
      </c>
      <c r="Y108" s="40">
        <f t="shared" si="15"/>
        <v>3.125</v>
      </c>
      <c r="Z108" s="41">
        <f t="shared" si="16"/>
        <v>2.25</v>
      </c>
      <c r="AA108" s="41">
        <f t="shared" si="17"/>
        <v>0.875</v>
      </c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37"/>
      <c r="C109" s="9" t="s">
        <v>124</v>
      </c>
      <c r="D109" s="9">
        <v>0</v>
      </c>
      <c r="E109" s="9">
        <v>0</v>
      </c>
      <c r="F109" s="9">
        <v>1</v>
      </c>
      <c r="G109" s="9">
        <v>2</v>
      </c>
      <c r="H109" s="9">
        <v>3</v>
      </c>
      <c r="I109" s="9">
        <v>2</v>
      </c>
      <c r="J109" s="9">
        <v>1</v>
      </c>
      <c r="K109" s="9">
        <v>1</v>
      </c>
      <c r="L109" s="6">
        <v>0</v>
      </c>
      <c r="M109" s="11">
        <f t="shared" si="20"/>
        <v>10</v>
      </c>
      <c r="N109" s="23">
        <f t="shared" si="14"/>
        <v>9.0053467546388558E-2</v>
      </c>
      <c r="O109" s="12">
        <v>1</v>
      </c>
      <c r="P109" s="9">
        <v>0</v>
      </c>
      <c r="Q109" s="9">
        <v>0</v>
      </c>
      <c r="R109" s="9">
        <v>1</v>
      </c>
      <c r="S109" s="9">
        <v>0</v>
      </c>
      <c r="T109" s="9">
        <v>1</v>
      </c>
      <c r="U109" s="9">
        <v>1</v>
      </c>
      <c r="V109" s="9">
        <v>0</v>
      </c>
      <c r="W109" s="6">
        <v>0</v>
      </c>
      <c r="X109" s="11">
        <f t="shared" si="21"/>
        <v>4</v>
      </c>
      <c r="Y109" s="40">
        <f t="shared" si="15"/>
        <v>1.25</v>
      </c>
      <c r="Z109" s="41">
        <f t="shared" si="16"/>
        <v>0.5</v>
      </c>
      <c r="AA109" s="41">
        <f t="shared" si="17"/>
        <v>0.75</v>
      </c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37"/>
      <c r="C110" s="9" t="s">
        <v>125</v>
      </c>
      <c r="D110" s="9">
        <v>0</v>
      </c>
      <c r="E110" s="9">
        <v>0</v>
      </c>
      <c r="F110" s="9">
        <v>0</v>
      </c>
      <c r="G110" s="9">
        <v>0</v>
      </c>
      <c r="H110" s="9">
        <v>3</v>
      </c>
      <c r="I110" s="9">
        <v>2</v>
      </c>
      <c r="J110" s="9">
        <v>2</v>
      </c>
      <c r="K110" s="9">
        <v>1</v>
      </c>
      <c r="L110" s="6">
        <v>0</v>
      </c>
      <c r="M110" s="11">
        <f t="shared" si="20"/>
        <v>8</v>
      </c>
      <c r="N110" s="23">
        <f t="shared" si="14"/>
        <v>3.2915360872410204E-2</v>
      </c>
      <c r="O110" s="12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6">
        <v>0</v>
      </c>
      <c r="X110" s="11">
        <f t="shared" si="21"/>
        <v>0</v>
      </c>
      <c r="Y110" s="40">
        <f t="shared" si="15"/>
        <v>1</v>
      </c>
      <c r="Z110" s="41">
        <f t="shared" si="16"/>
        <v>0</v>
      </c>
      <c r="AA110" s="41">
        <f t="shared" si="17"/>
        <v>1</v>
      </c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37"/>
      <c r="B111" s="9" t="s">
        <v>195</v>
      </c>
      <c r="C111" s="9" t="s">
        <v>126</v>
      </c>
      <c r="D111" s="9">
        <v>1</v>
      </c>
      <c r="E111" s="9">
        <v>0</v>
      </c>
      <c r="F111" s="9">
        <v>4</v>
      </c>
      <c r="G111" s="9">
        <v>1</v>
      </c>
      <c r="H111" s="9">
        <v>0</v>
      </c>
      <c r="I111" s="9">
        <v>0</v>
      </c>
      <c r="J111" s="9">
        <v>0</v>
      </c>
      <c r="K111" s="9">
        <v>0</v>
      </c>
      <c r="L111" s="6">
        <v>0</v>
      </c>
      <c r="M111" s="11">
        <f t="shared" si="20"/>
        <v>6</v>
      </c>
      <c r="N111" s="23">
        <f t="shared" si="14"/>
        <v>0.35039147910720181</v>
      </c>
      <c r="O111" s="12">
        <v>0</v>
      </c>
      <c r="P111" s="9">
        <v>0</v>
      </c>
      <c r="Q111" s="9">
        <v>1</v>
      </c>
      <c r="R111" s="9">
        <v>0</v>
      </c>
      <c r="S111" s="9">
        <v>1</v>
      </c>
      <c r="T111" s="9">
        <v>0</v>
      </c>
      <c r="U111" s="9">
        <v>0</v>
      </c>
      <c r="V111" s="9">
        <v>0</v>
      </c>
      <c r="W111" s="6">
        <v>1</v>
      </c>
      <c r="X111" s="11">
        <f t="shared" si="21"/>
        <v>2</v>
      </c>
      <c r="Y111" s="40">
        <f t="shared" si="15"/>
        <v>0.75</v>
      </c>
      <c r="Z111" s="41">
        <f t="shared" si="16"/>
        <v>0.25</v>
      </c>
      <c r="AA111" s="41">
        <f t="shared" si="17"/>
        <v>0.5</v>
      </c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37"/>
      <c r="C112" s="9" t="s">
        <v>127</v>
      </c>
      <c r="D112" s="9">
        <v>1</v>
      </c>
      <c r="E112" s="9">
        <v>4</v>
      </c>
      <c r="F112" s="9">
        <v>7</v>
      </c>
      <c r="G112" s="9">
        <v>3</v>
      </c>
      <c r="H112" s="9">
        <v>4</v>
      </c>
      <c r="I112" s="9">
        <v>1</v>
      </c>
      <c r="J112" s="9">
        <v>2</v>
      </c>
      <c r="K112" s="9">
        <v>0</v>
      </c>
      <c r="L112" s="6">
        <v>0</v>
      </c>
      <c r="M112" s="11">
        <f t="shared" si="20"/>
        <v>22</v>
      </c>
      <c r="N112" s="23">
        <f t="shared" si="14"/>
        <v>3.8743128135748902E-3</v>
      </c>
      <c r="O112" s="12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6">
        <v>0</v>
      </c>
      <c r="X112" s="11">
        <f t="shared" si="21"/>
        <v>0</v>
      </c>
      <c r="Y112" s="40">
        <f t="shared" si="15"/>
        <v>2.75</v>
      </c>
      <c r="Z112" s="41">
        <f t="shared" si="16"/>
        <v>0</v>
      </c>
      <c r="AA112" s="41">
        <f t="shared" si="17"/>
        <v>2.75</v>
      </c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37"/>
      <c r="C113" s="9" t="s">
        <v>31</v>
      </c>
      <c r="D113" s="9">
        <v>1</v>
      </c>
      <c r="E113" s="9">
        <v>4</v>
      </c>
      <c r="F113" s="9">
        <v>0</v>
      </c>
      <c r="G113" s="9">
        <v>2</v>
      </c>
      <c r="H113" s="9">
        <v>2</v>
      </c>
      <c r="I113" s="9">
        <v>0</v>
      </c>
      <c r="J113" s="9">
        <v>0</v>
      </c>
      <c r="K113" s="9">
        <v>0</v>
      </c>
      <c r="L113" s="6">
        <v>2</v>
      </c>
      <c r="M113" s="11">
        <f t="shared" si="20"/>
        <v>9</v>
      </c>
      <c r="N113" s="23">
        <f t="shared" si="14"/>
        <v>4.6574625103380035E-2</v>
      </c>
      <c r="O113" s="12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6">
        <v>0</v>
      </c>
      <c r="X113" s="11">
        <f t="shared" si="21"/>
        <v>0</v>
      </c>
      <c r="Y113" s="40">
        <f t="shared" si="15"/>
        <v>1.125</v>
      </c>
      <c r="Z113" s="41">
        <f t="shared" si="16"/>
        <v>0</v>
      </c>
      <c r="AA113" s="41">
        <f t="shared" si="17"/>
        <v>1.125</v>
      </c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37"/>
      <c r="C114" s="9" t="s">
        <v>128</v>
      </c>
      <c r="D114" s="9">
        <v>1</v>
      </c>
      <c r="E114" s="9">
        <v>4</v>
      </c>
      <c r="F114" s="9">
        <v>7</v>
      </c>
      <c r="G114" s="9">
        <v>2</v>
      </c>
      <c r="H114" s="9">
        <v>2</v>
      </c>
      <c r="I114" s="9">
        <v>1</v>
      </c>
      <c r="J114" s="9">
        <v>1</v>
      </c>
      <c r="K114" s="9">
        <v>2</v>
      </c>
      <c r="L114" s="6">
        <v>0</v>
      </c>
      <c r="M114" s="11">
        <f t="shared" si="20"/>
        <v>20</v>
      </c>
      <c r="N114" s="23">
        <f t="shared" si="14"/>
        <v>6.438988485885872E-3</v>
      </c>
      <c r="O114" s="12">
        <v>0</v>
      </c>
      <c r="P114" s="9">
        <v>0</v>
      </c>
      <c r="Q114" s="9">
        <v>1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6">
        <v>0</v>
      </c>
      <c r="X114" s="11">
        <f t="shared" si="21"/>
        <v>1</v>
      </c>
      <c r="Y114" s="40">
        <f t="shared" si="15"/>
        <v>2.5</v>
      </c>
      <c r="Z114" s="41">
        <f t="shared" si="16"/>
        <v>0.125</v>
      </c>
      <c r="AA114" s="41">
        <f t="shared" si="17"/>
        <v>2.375</v>
      </c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37"/>
      <c r="C115" s="9" t="s">
        <v>129</v>
      </c>
      <c r="D115" s="9">
        <v>1</v>
      </c>
      <c r="E115" s="9">
        <v>1</v>
      </c>
      <c r="F115" s="9">
        <v>3</v>
      </c>
      <c r="G115" s="9">
        <v>0</v>
      </c>
      <c r="H115" s="9">
        <v>1</v>
      </c>
      <c r="I115" s="9">
        <v>0</v>
      </c>
      <c r="J115" s="9">
        <v>1</v>
      </c>
      <c r="K115" s="9">
        <v>0</v>
      </c>
      <c r="L115" s="6">
        <v>0</v>
      </c>
      <c r="M115" s="11">
        <f t="shared" si="20"/>
        <v>7</v>
      </c>
      <c r="N115" s="23">
        <f t="shared" si="14"/>
        <v>2.5601259073088328E-2</v>
      </c>
      <c r="O115" s="12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6">
        <v>0</v>
      </c>
      <c r="X115" s="11">
        <f t="shared" si="21"/>
        <v>0</v>
      </c>
      <c r="Y115" s="40">
        <f t="shared" si="15"/>
        <v>0.875</v>
      </c>
      <c r="Z115" s="41">
        <f t="shared" si="16"/>
        <v>0</v>
      </c>
      <c r="AA115" s="41">
        <f t="shared" si="17"/>
        <v>0.875</v>
      </c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37"/>
      <c r="C116" s="9" t="s">
        <v>95</v>
      </c>
      <c r="D116" s="9">
        <v>0</v>
      </c>
      <c r="E116" s="9">
        <v>5</v>
      </c>
      <c r="F116" s="9">
        <v>2</v>
      </c>
      <c r="G116" s="9">
        <v>1</v>
      </c>
      <c r="H116" s="9">
        <v>2</v>
      </c>
      <c r="I116" s="9">
        <v>0</v>
      </c>
      <c r="J116" s="9">
        <v>1</v>
      </c>
      <c r="K116" s="9">
        <v>1</v>
      </c>
      <c r="L116" s="6">
        <v>0</v>
      </c>
      <c r="M116" s="11">
        <f t="shared" si="20"/>
        <v>12</v>
      </c>
      <c r="N116" s="23">
        <f t="shared" si="14"/>
        <v>9.3440310494550413E-2</v>
      </c>
      <c r="O116" s="12">
        <v>0</v>
      </c>
      <c r="P116" s="9">
        <v>2</v>
      </c>
      <c r="Q116" s="9">
        <v>1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6">
        <v>0</v>
      </c>
      <c r="X116" s="11">
        <f t="shared" si="21"/>
        <v>3</v>
      </c>
      <c r="Y116" s="40">
        <f t="shared" si="15"/>
        <v>1.5</v>
      </c>
      <c r="Z116" s="41">
        <f t="shared" si="16"/>
        <v>0.375</v>
      </c>
      <c r="AA116" s="41">
        <f t="shared" si="17"/>
        <v>1.125</v>
      </c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37"/>
      <c r="C117" s="9" t="s">
        <v>96</v>
      </c>
      <c r="D117" s="9">
        <v>0</v>
      </c>
      <c r="E117" s="9">
        <v>1</v>
      </c>
      <c r="F117" s="9">
        <v>1</v>
      </c>
      <c r="G117" s="9">
        <v>0</v>
      </c>
      <c r="H117" s="9">
        <v>1</v>
      </c>
      <c r="I117" s="9">
        <v>0</v>
      </c>
      <c r="J117" s="9">
        <v>0</v>
      </c>
      <c r="K117" s="9">
        <v>0</v>
      </c>
      <c r="L117" s="6">
        <v>0</v>
      </c>
      <c r="M117" s="11">
        <f t="shared" si="20"/>
        <v>3</v>
      </c>
      <c r="N117" s="23">
        <f t="shared" si="14"/>
        <v>0.27821854580068101</v>
      </c>
      <c r="O117" s="12">
        <v>0</v>
      </c>
      <c r="P117" s="9">
        <v>0</v>
      </c>
      <c r="Q117" s="9">
        <v>0</v>
      </c>
      <c r="R117" s="9">
        <v>0</v>
      </c>
      <c r="S117" s="9">
        <v>1</v>
      </c>
      <c r="T117" s="9">
        <v>0</v>
      </c>
      <c r="U117" s="9">
        <v>0</v>
      </c>
      <c r="V117" s="9">
        <v>0</v>
      </c>
      <c r="W117" s="6">
        <v>0</v>
      </c>
      <c r="X117" s="11">
        <f t="shared" si="21"/>
        <v>1</v>
      </c>
      <c r="Y117" s="40">
        <f t="shared" si="15"/>
        <v>0.375</v>
      </c>
      <c r="Z117" s="41">
        <f t="shared" si="16"/>
        <v>0.125</v>
      </c>
      <c r="AA117" s="41">
        <f t="shared" si="17"/>
        <v>0.25</v>
      </c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37"/>
      <c r="C118" s="9" t="s">
        <v>97</v>
      </c>
      <c r="D118" s="9">
        <v>0</v>
      </c>
      <c r="E118" s="9">
        <v>2</v>
      </c>
      <c r="F118" s="9">
        <v>4</v>
      </c>
      <c r="G118" s="9">
        <v>3</v>
      </c>
      <c r="H118" s="9">
        <v>5</v>
      </c>
      <c r="I118" s="9">
        <v>1</v>
      </c>
      <c r="J118" s="9">
        <v>5</v>
      </c>
      <c r="K118" s="9">
        <v>0</v>
      </c>
      <c r="L118" s="6">
        <v>0</v>
      </c>
      <c r="M118" s="11">
        <f t="shared" si="20"/>
        <v>20</v>
      </c>
      <c r="N118" s="23">
        <f t="shared" si="14"/>
        <v>2.2377804237141082E-2</v>
      </c>
      <c r="O118" s="12">
        <v>0</v>
      </c>
      <c r="P118" s="9">
        <v>1</v>
      </c>
      <c r="Q118" s="9">
        <v>2</v>
      </c>
      <c r="R118" s="9">
        <v>0</v>
      </c>
      <c r="S118" s="9">
        <v>0</v>
      </c>
      <c r="T118" s="9">
        <v>1</v>
      </c>
      <c r="U118" s="9">
        <v>0</v>
      </c>
      <c r="V118" s="9">
        <v>0</v>
      </c>
      <c r="W118" s="6">
        <v>2</v>
      </c>
      <c r="X118" s="11">
        <f t="shared" si="21"/>
        <v>4</v>
      </c>
      <c r="Y118" s="40">
        <f t="shared" si="15"/>
        <v>2.5</v>
      </c>
      <c r="Z118" s="41">
        <f t="shared" si="16"/>
        <v>0.5</v>
      </c>
      <c r="AA118" s="41">
        <f t="shared" si="17"/>
        <v>2</v>
      </c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37"/>
      <c r="C119" s="9" t="s">
        <v>130</v>
      </c>
      <c r="D119" s="9">
        <v>0</v>
      </c>
      <c r="E119" s="9">
        <v>3</v>
      </c>
      <c r="F119" s="9">
        <v>1</v>
      </c>
      <c r="G119" s="9">
        <v>3</v>
      </c>
      <c r="H119" s="9">
        <v>6</v>
      </c>
      <c r="I119" s="9">
        <v>1</v>
      </c>
      <c r="J119" s="9">
        <v>0</v>
      </c>
      <c r="K119" s="9">
        <v>0</v>
      </c>
      <c r="L119" s="6">
        <v>0</v>
      </c>
      <c r="M119" s="11">
        <f t="shared" si="20"/>
        <v>14</v>
      </c>
      <c r="N119" s="23">
        <f t="shared" si="14"/>
        <v>0.13874345733147392</v>
      </c>
      <c r="O119" s="12">
        <v>0</v>
      </c>
      <c r="P119" s="9">
        <v>2</v>
      </c>
      <c r="Q119" s="9">
        <v>1</v>
      </c>
      <c r="R119" s="9">
        <v>0</v>
      </c>
      <c r="S119" s="9">
        <v>0</v>
      </c>
      <c r="T119" s="9">
        <v>0</v>
      </c>
      <c r="U119" s="9">
        <v>1</v>
      </c>
      <c r="V119" s="9">
        <v>0</v>
      </c>
      <c r="W119" s="6">
        <v>0</v>
      </c>
      <c r="X119" s="11">
        <f t="shared" si="21"/>
        <v>4</v>
      </c>
      <c r="Y119" s="40">
        <f t="shared" si="15"/>
        <v>1.75</v>
      </c>
      <c r="Z119" s="41">
        <f t="shared" si="16"/>
        <v>0.5</v>
      </c>
      <c r="AA119" s="41">
        <f t="shared" si="17"/>
        <v>1.25</v>
      </c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37"/>
      <c r="C120" s="9" t="s">
        <v>98</v>
      </c>
      <c r="D120" s="9">
        <v>0</v>
      </c>
      <c r="E120" s="9">
        <v>1</v>
      </c>
      <c r="F120" s="9">
        <v>1</v>
      </c>
      <c r="G120" s="9">
        <v>1</v>
      </c>
      <c r="H120" s="9">
        <v>0</v>
      </c>
      <c r="I120" s="9">
        <v>0</v>
      </c>
      <c r="J120" s="9">
        <v>0</v>
      </c>
      <c r="K120" s="9">
        <v>0</v>
      </c>
      <c r="L120" s="6">
        <v>0</v>
      </c>
      <c r="M120" s="11">
        <f t="shared" si="20"/>
        <v>3</v>
      </c>
      <c r="N120" s="23">
        <f t="shared" si="14"/>
        <v>5.9646165760022643E-2</v>
      </c>
      <c r="O120" s="12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6">
        <v>0</v>
      </c>
      <c r="X120" s="11">
        <f t="shared" si="21"/>
        <v>0</v>
      </c>
      <c r="Y120" s="40">
        <f t="shared" si="15"/>
        <v>0.375</v>
      </c>
      <c r="Z120" s="41">
        <f t="shared" si="16"/>
        <v>0</v>
      </c>
      <c r="AA120" s="41">
        <f t="shared" si="17"/>
        <v>0.375</v>
      </c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37"/>
      <c r="C121" s="9" t="s">
        <v>99</v>
      </c>
      <c r="D121" s="9">
        <v>0</v>
      </c>
      <c r="E121" s="9">
        <v>3</v>
      </c>
      <c r="F121" s="9">
        <v>0</v>
      </c>
      <c r="G121" s="9">
        <v>1</v>
      </c>
      <c r="H121" s="9">
        <v>1</v>
      </c>
      <c r="I121" s="9">
        <v>0</v>
      </c>
      <c r="J121" s="9">
        <v>3</v>
      </c>
      <c r="K121" s="9">
        <v>1</v>
      </c>
      <c r="L121" s="6">
        <v>1</v>
      </c>
      <c r="M121" s="11">
        <f t="shared" si="20"/>
        <v>9</v>
      </c>
      <c r="N121" s="23">
        <f t="shared" si="14"/>
        <v>0.13831528091734563</v>
      </c>
      <c r="O121" s="12">
        <v>0</v>
      </c>
      <c r="P121" s="9">
        <v>1</v>
      </c>
      <c r="Q121" s="9">
        <v>1</v>
      </c>
      <c r="R121" s="9">
        <v>0</v>
      </c>
      <c r="S121" s="9">
        <v>0</v>
      </c>
      <c r="T121" s="9">
        <v>0</v>
      </c>
      <c r="U121" s="9">
        <v>1</v>
      </c>
      <c r="V121" s="9">
        <v>0</v>
      </c>
      <c r="W121" s="6">
        <v>0</v>
      </c>
      <c r="X121" s="11">
        <f t="shared" si="21"/>
        <v>3</v>
      </c>
      <c r="Y121" s="40">
        <f t="shared" si="15"/>
        <v>1.125</v>
      </c>
      <c r="Z121" s="41">
        <f t="shared" si="16"/>
        <v>0.375</v>
      </c>
      <c r="AA121" s="41">
        <f t="shared" si="17"/>
        <v>0.75</v>
      </c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37"/>
      <c r="C122" s="9" t="s">
        <v>100</v>
      </c>
      <c r="D122" s="9">
        <v>0</v>
      </c>
      <c r="E122" s="9">
        <v>0</v>
      </c>
      <c r="F122" s="9">
        <v>3</v>
      </c>
      <c r="G122" s="9">
        <v>0</v>
      </c>
      <c r="H122" s="9">
        <v>0</v>
      </c>
      <c r="I122" s="9">
        <v>0</v>
      </c>
      <c r="J122" s="9">
        <v>1</v>
      </c>
      <c r="K122" s="9">
        <v>2</v>
      </c>
      <c r="L122" s="6">
        <v>0</v>
      </c>
      <c r="M122" s="11">
        <f t="shared" si="20"/>
        <v>6</v>
      </c>
      <c r="N122" s="23">
        <f t="shared" si="14"/>
        <v>1</v>
      </c>
      <c r="O122" s="12">
        <v>0</v>
      </c>
      <c r="P122" s="9">
        <v>0</v>
      </c>
      <c r="Q122" s="9">
        <v>0</v>
      </c>
      <c r="R122" s="9">
        <v>0</v>
      </c>
      <c r="S122" s="9">
        <v>0</v>
      </c>
      <c r="T122" s="9">
        <v>1</v>
      </c>
      <c r="U122" s="9">
        <v>2</v>
      </c>
      <c r="V122" s="9">
        <v>3</v>
      </c>
      <c r="W122" s="6">
        <v>1</v>
      </c>
      <c r="X122" s="11">
        <f t="shared" si="21"/>
        <v>6</v>
      </c>
      <c r="Y122" s="40">
        <f t="shared" si="15"/>
        <v>0.75</v>
      </c>
      <c r="Z122" s="41">
        <f t="shared" si="16"/>
        <v>0.75</v>
      </c>
      <c r="AA122" s="41">
        <f t="shared" si="17"/>
        <v>0</v>
      </c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37"/>
      <c r="B123" s="9" t="s">
        <v>196</v>
      </c>
      <c r="C123" s="9" t="s">
        <v>131</v>
      </c>
      <c r="D123" s="9">
        <v>1</v>
      </c>
      <c r="E123" s="9">
        <v>1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6">
        <v>0</v>
      </c>
      <c r="M123" s="11">
        <f t="shared" si="20"/>
        <v>2</v>
      </c>
      <c r="N123" s="23">
        <f t="shared" si="14"/>
        <v>0.14890387474453967</v>
      </c>
      <c r="O123" s="12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6">
        <v>0</v>
      </c>
      <c r="X123" s="11">
        <f t="shared" si="21"/>
        <v>0</v>
      </c>
      <c r="Y123" s="40">
        <f t="shared" si="15"/>
        <v>0.25</v>
      </c>
      <c r="Z123" s="41">
        <f t="shared" si="16"/>
        <v>0</v>
      </c>
      <c r="AA123" s="41">
        <f t="shared" si="17"/>
        <v>0.25</v>
      </c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37"/>
      <c r="C124" s="9" t="s">
        <v>132</v>
      </c>
      <c r="D124" s="9">
        <v>0</v>
      </c>
      <c r="E124" s="9">
        <v>3</v>
      </c>
      <c r="F124" s="9">
        <v>6</v>
      </c>
      <c r="G124" s="9">
        <v>7</v>
      </c>
      <c r="H124" s="9">
        <v>2</v>
      </c>
      <c r="I124" s="9">
        <v>1</v>
      </c>
      <c r="J124" s="9">
        <v>2</v>
      </c>
      <c r="K124" s="9">
        <v>0</v>
      </c>
      <c r="L124" s="6">
        <v>0</v>
      </c>
      <c r="M124" s="11">
        <f t="shared" si="20"/>
        <v>21</v>
      </c>
      <c r="N124" s="23">
        <f t="shared" si="14"/>
        <v>0.12606564749367843</v>
      </c>
      <c r="O124" s="12">
        <v>0</v>
      </c>
      <c r="P124" s="9">
        <v>1</v>
      </c>
      <c r="Q124" s="9">
        <v>3</v>
      </c>
      <c r="R124" s="9">
        <v>2</v>
      </c>
      <c r="S124" s="9">
        <v>0</v>
      </c>
      <c r="T124" s="9">
        <v>0</v>
      </c>
      <c r="U124" s="9">
        <v>1</v>
      </c>
      <c r="V124" s="9">
        <v>1</v>
      </c>
      <c r="W124" s="6">
        <v>0</v>
      </c>
      <c r="X124" s="11">
        <f t="shared" si="21"/>
        <v>8</v>
      </c>
      <c r="Y124" s="40">
        <f t="shared" si="15"/>
        <v>2.625</v>
      </c>
      <c r="Z124" s="41">
        <f t="shared" si="16"/>
        <v>1</v>
      </c>
      <c r="AA124" s="41">
        <f t="shared" si="17"/>
        <v>1.625</v>
      </c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37"/>
      <c r="C125" s="9" t="s">
        <v>133</v>
      </c>
      <c r="D125" s="9">
        <v>0</v>
      </c>
      <c r="E125" s="9">
        <v>2</v>
      </c>
      <c r="F125" s="9">
        <v>2</v>
      </c>
      <c r="G125" s="9">
        <v>0</v>
      </c>
      <c r="H125" s="9">
        <v>4</v>
      </c>
      <c r="I125" s="9">
        <v>0</v>
      </c>
      <c r="J125" s="9">
        <v>2</v>
      </c>
      <c r="K125" s="9">
        <v>0</v>
      </c>
      <c r="L125" s="6">
        <v>0</v>
      </c>
      <c r="M125" s="11">
        <f t="shared" si="20"/>
        <v>10</v>
      </c>
      <c r="N125" s="23">
        <f t="shared" si="14"/>
        <v>3.2322082249548578E-2</v>
      </c>
      <c r="O125" s="12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6">
        <v>0</v>
      </c>
      <c r="X125" s="11">
        <f t="shared" si="21"/>
        <v>0</v>
      </c>
      <c r="Y125" s="40">
        <f t="shared" si="15"/>
        <v>1.25</v>
      </c>
      <c r="Z125" s="41">
        <f t="shared" si="16"/>
        <v>0</v>
      </c>
      <c r="AA125" s="41">
        <f t="shared" si="17"/>
        <v>1.25</v>
      </c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37"/>
      <c r="C126" s="9" t="s">
        <v>134</v>
      </c>
      <c r="D126" s="9">
        <v>0</v>
      </c>
      <c r="E126" s="9">
        <v>1</v>
      </c>
      <c r="F126" s="9">
        <v>2</v>
      </c>
      <c r="G126" s="9">
        <v>0</v>
      </c>
      <c r="H126" s="9">
        <v>3</v>
      </c>
      <c r="I126" s="9">
        <v>0</v>
      </c>
      <c r="J126" s="9">
        <v>2</v>
      </c>
      <c r="K126" s="9">
        <v>0</v>
      </c>
      <c r="L126" s="6">
        <v>0</v>
      </c>
      <c r="M126" s="11">
        <f t="shared" si="20"/>
        <v>8</v>
      </c>
      <c r="N126" s="23">
        <f t="shared" si="14"/>
        <v>3.2915360872410204E-2</v>
      </c>
      <c r="O126" s="12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6">
        <v>0</v>
      </c>
      <c r="X126" s="11">
        <f t="shared" si="21"/>
        <v>0</v>
      </c>
      <c r="Y126" s="40">
        <f t="shared" si="15"/>
        <v>1</v>
      </c>
      <c r="Z126" s="41">
        <f t="shared" si="16"/>
        <v>0</v>
      </c>
      <c r="AA126" s="41">
        <f t="shared" si="17"/>
        <v>1</v>
      </c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37"/>
      <c r="C127" s="9" t="s">
        <v>135</v>
      </c>
      <c r="D127" s="9">
        <v>0</v>
      </c>
      <c r="E127" s="9">
        <v>1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6">
        <v>0</v>
      </c>
      <c r="M127" s="11">
        <f t="shared" si="20"/>
        <v>1</v>
      </c>
      <c r="N127" s="23">
        <f t="shared" si="14"/>
        <v>0.22444947548422969</v>
      </c>
      <c r="O127" s="12">
        <v>0</v>
      </c>
      <c r="P127" s="9">
        <v>0</v>
      </c>
      <c r="Q127" s="9">
        <v>0</v>
      </c>
      <c r="R127" s="9">
        <v>0</v>
      </c>
      <c r="S127" s="9">
        <v>1</v>
      </c>
      <c r="T127" s="9">
        <v>0</v>
      </c>
      <c r="U127" s="9">
        <v>1</v>
      </c>
      <c r="V127" s="9">
        <v>2</v>
      </c>
      <c r="W127" s="6">
        <v>1</v>
      </c>
      <c r="X127" s="11">
        <f t="shared" si="21"/>
        <v>4</v>
      </c>
      <c r="Y127" s="40">
        <f t="shared" si="15"/>
        <v>0.125</v>
      </c>
      <c r="Z127" s="41">
        <f t="shared" si="16"/>
        <v>0.5</v>
      </c>
      <c r="AA127" s="41">
        <f t="shared" si="17"/>
        <v>-0.375</v>
      </c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37"/>
      <c r="C128" s="9" t="s">
        <v>136</v>
      </c>
      <c r="D128" s="9">
        <v>0</v>
      </c>
      <c r="E128" s="9">
        <v>0</v>
      </c>
      <c r="F128" s="9">
        <v>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6">
        <v>0</v>
      </c>
      <c r="M128" s="11">
        <f t="shared" si="20"/>
        <v>1</v>
      </c>
      <c r="N128" s="23">
        <f t="shared" si="14"/>
        <v>0.33428194339465755</v>
      </c>
      <c r="O128" s="12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6">
        <v>0</v>
      </c>
      <c r="X128" s="11">
        <f t="shared" si="21"/>
        <v>0</v>
      </c>
      <c r="Y128" s="40">
        <f t="shared" si="15"/>
        <v>0.125</v>
      </c>
      <c r="Z128" s="41">
        <f t="shared" si="16"/>
        <v>0</v>
      </c>
      <c r="AA128" s="41">
        <f t="shared" si="17"/>
        <v>0.125</v>
      </c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37"/>
      <c r="C129" s="9" t="s">
        <v>137</v>
      </c>
      <c r="D129" s="9">
        <v>0</v>
      </c>
      <c r="E129" s="9">
        <v>0</v>
      </c>
      <c r="F129" s="9">
        <v>0</v>
      </c>
      <c r="G129" s="9">
        <v>3</v>
      </c>
      <c r="H129" s="9">
        <v>1</v>
      </c>
      <c r="I129" s="9">
        <v>1</v>
      </c>
      <c r="J129" s="9">
        <v>1</v>
      </c>
      <c r="K129" s="9">
        <v>0</v>
      </c>
      <c r="L129" s="6">
        <v>0</v>
      </c>
      <c r="M129" s="11">
        <f t="shared" si="20"/>
        <v>6</v>
      </c>
      <c r="N129" s="23">
        <f t="shared" si="14"/>
        <v>5.9646165760022643E-2</v>
      </c>
      <c r="O129" s="12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6">
        <v>0</v>
      </c>
      <c r="X129" s="11">
        <f t="shared" si="21"/>
        <v>0</v>
      </c>
      <c r="Y129" s="40">
        <f t="shared" si="15"/>
        <v>0.75</v>
      </c>
      <c r="Z129" s="41">
        <f t="shared" si="16"/>
        <v>0</v>
      </c>
      <c r="AA129" s="41">
        <f t="shared" si="17"/>
        <v>0.75</v>
      </c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37"/>
      <c r="C130" s="9" t="s">
        <v>138</v>
      </c>
      <c r="D130" s="9">
        <v>0</v>
      </c>
      <c r="E130" s="9">
        <v>0</v>
      </c>
      <c r="F130" s="9">
        <v>0</v>
      </c>
      <c r="G130" s="9">
        <v>1</v>
      </c>
      <c r="H130" s="9">
        <v>0</v>
      </c>
      <c r="I130" s="9">
        <v>1</v>
      </c>
      <c r="J130" s="9">
        <v>0</v>
      </c>
      <c r="K130" s="9">
        <v>0</v>
      </c>
      <c r="L130" s="6">
        <v>0</v>
      </c>
      <c r="M130" s="11">
        <f t="shared" si="20"/>
        <v>2</v>
      </c>
      <c r="N130" s="23">
        <f t="shared" si="14"/>
        <v>0.55358325792064011</v>
      </c>
      <c r="O130" s="12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1</v>
      </c>
      <c r="V130" s="9">
        <v>0</v>
      </c>
      <c r="W130" s="6">
        <v>0</v>
      </c>
      <c r="X130" s="11">
        <f t="shared" si="21"/>
        <v>1</v>
      </c>
      <c r="Y130" s="40">
        <f t="shared" si="15"/>
        <v>0.25</v>
      </c>
      <c r="Z130" s="41">
        <f t="shared" si="16"/>
        <v>0.125</v>
      </c>
      <c r="AA130" s="41">
        <f t="shared" si="17"/>
        <v>0.125</v>
      </c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37"/>
      <c r="B131" s="9" t="s">
        <v>197</v>
      </c>
      <c r="C131" s="9" t="s">
        <v>101</v>
      </c>
      <c r="D131" s="9">
        <v>1</v>
      </c>
      <c r="E131" s="9">
        <v>0</v>
      </c>
      <c r="F131" s="9">
        <v>0</v>
      </c>
      <c r="G131" s="9">
        <v>0</v>
      </c>
      <c r="H131" s="9">
        <v>3</v>
      </c>
      <c r="I131" s="9">
        <v>1</v>
      </c>
      <c r="J131" s="9">
        <v>0</v>
      </c>
      <c r="K131" s="9">
        <v>0</v>
      </c>
      <c r="L131" s="6">
        <v>0</v>
      </c>
      <c r="M131" s="11">
        <f t="shared" si="20"/>
        <v>5</v>
      </c>
      <c r="N131" s="23">
        <f t="shared" si="14"/>
        <v>0.11778700090120817</v>
      </c>
      <c r="O131" s="12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6">
        <v>0</v>
      </c>
      <c r="X131" s="11">
        <f t="shared" si="21"/>
        <v>0</v>
      </c>
      <c r="Y131" s="40">
        <f t="shared" si="15"/>
        <v>0.625</v>
      </c>
      <c r="Z131" s="41">
        <f t="shared" si="16"/>
        <v>0</v>
      </c>
      <c r="AA131" s="41">
        <f t="shared" si="17"/>
        <v>0.625</v>
      </c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37"/>
      <c r="C132" s="9" t="s">
        <v>139</v>
      </c>
      <c r="D132" s="9">
        <v>1</v>
      </c>
      <c r="E132" s="9">
        <v>0</v>
      </c>
      <c r="F132" s="9">
        <v>2</v>
      </c>
      <c r="G132" s="9">
        <v>0</v>
      </c>
      <c r="H132" s="9">
        <v>1</v>
      </c>
      <c r="I132" s="9">
        <v>0</v>
      </c>
      <c r="J132" s="9">
        <v>0</v>
      </c>
      <c r="K132" s="9">
        <v>0</v>
      </c>
      <c r="L132" s="6">
        <v>0</v>
      </c>
      <c r="M132" s="11">
        <f t="shared" si="20"/>
        <v>4</v>
      </c>
      <c r="N132" s="23">
        <f t="shared" si="14"/>
        <v>0.58986732091623639</v>
      </c>
      <c r="O132" s="12">
        <v>1</v>
      </c>
      <c r="P132" s="9">
        <v>1</v>
      </c>
      <c r="Q132" s="9">
        <v>3</v>
      </c>
      <c r="R132" s="9">
        <v>0</v>
      </c>
      <c r="S132" s="9">
        <v>1</v>
      </c>
      <c r="T132" s="9">
        <v>0</v>
      </c>
      <c r="U132" s="9">
        <v>0</v>
      </c>
      <c r="V132" s="9">
        <v>0</v>
      </c>
      <c r="W132" s="6">
        <v>0</v>
      </c>
      <c r="X132" s="11">
        <f t="shared" si="21"/>
        <v>6</v>
      </c>
      <c r="Y132" s="40">
        <f t="shared" si="15"/>
        <v>0.5</v>
      </c>
      <c r="Z132" s="41">
        <f t="shared" si="16"/>
        <v>0.75</v>
      </c>
      <c r="AA132" s="41">
        <f t="shared" si="17"/>
        <v>-0.25</v>
      </c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37"/>
      <c r="C133" s="9" t="s">
        <v>140</v>
      </c>
      <c r="D133" s="9">
        <v>0</v>
      </c>
      <c r="E133" s="9">
        <v>1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6">
        <v>0</v>
      </c>
      <c r="M133" s="11">
        <f t="shared" si="20"/>
        <v>1</v>
      </c>
      <c r="N133" s="23">
        <f t="shared" si="14"/>
        <v>0.55358325792064011</v>
      </c>
      <c r="O133" s="12">
        <v>1</v>
      </c>
      <c r="P133" s="9">
        <v>0</v>
      </c>
      <c r="Q133" s="9">
        <v>1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6">
        <v>0</v>
      </c>
      <c r="X133" s="11">
        <f t="shared" si="21"/>
        <v>2</v>
      </c>
      <c r="Y133" s="40">
        <f t="shared" si="15"/>
        <v>0.125</v>
      </c>
      <c r="Z133" s="41">
        <f t="shared" si="16"/>
        <v>0.25</v>
      </c>
      <c r="AA133" s="41">
        <f t="shared" si="17"/>
        <v>-0.125</v>
      </c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37"/>
      <c r="C134" s="9" t="s">
        <v>141</v>
      </c>
      <c r="D134" s="9">
        <v>0</v>
      </c>
      <c r="E134" s="9">
        <v>3</v>
      </c>
      <c r="F134" s="9">
        <v>2</v>
      </c>
      <c r="G134" s="9">
        <v>2</v>
      </c>
      <c r="H134" s="9">
        <v>1</v>
      </c>
      <c r="I134" s="9">
        <v>0</v>
      </c>
      <c r="J134" s="9">
        <v>3</v>
      </c>
      <c r="K134" s="9">
        <v>0</v>
      </c>
      <c r="L134" s="6">
        <v>1</v>
      </c>
      <c r="M134" s="11">
        <f t="shared" si="20"/>
        <v>11</v>
      </c>
      <c r="N134" s="23">
        <f t="shared" ref="N134:N181" si="22">_xlfn.T.TEST(D134:K134, O134:V134, 2, 2)</f>
        <v>9.8215452192392024E-3</v>
      </c>
      <c r="O134" s="12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6">
        <v>0</v>
      </c>
      <c r="X134" s="11">
        <f t="shared" si="21"/>
        <v>0</v>
      </c>
      <c r="Y134" s="40">
        <f t="shared" ref="Y134:Y181" si="23">AVERAGE(D134:K134)</f>
        <v>1.375</v>
      </c>
      <c r="Z134" s="41">
        <f t="shared" ref="Z134:Z181" si="24">AVERAGE(O134:V134)</f>
        <v>0</v>
      </c>
      <c r="AA134" s="41">
        <f t="shared" ref="AA134:AA181" si="25">Y134-Z134</f>
        <v>1.375</v>
      </c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37"/>
      <c r="C135" s="9" t="s">
        <v>142</v>
      </c>
      <c r="D135" s="9">
        <v>0</v>
      </c>
      <c r="E135" s="9">
        <v>2</v>
      </c>
      <c r="F135" s="9">
        <v>0</v>
      </c>
      <c r="G135" s="9">
        <v>3</v>
      </c>
      <c r="H135" s="9">
        <v>1</v>
      </c>
      <c r="I135" s="9">
        <v>0</v>
      </c>
      <c r="J135" s="9">
        <v>3</v>
      </c>
      <c r="K135" s="9">
        <v>0</v>
      </c>
      <c r="L135" s="6">
        <v>1</v>
      </c>
      <c r="M135" s="11">
        <f t="shared" si="20"/>
        <v>9</v>
      </c>
      <c r="N135" s="23">
        <f t="shared" si="22"/>
        <v>3.4207491987877002E-2</v>
      </c>
      <c r="O135" s="12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6">
        <v>0</v>
      </c>
      <c r="X135" s="11">
        <f t="shared" si="21"/>
        <v>0</v>
      </c>
      <c r="Y135" s="40">
        <f t="shared" si="23"/>
        <v>1.125</v>
      </c>
      <c r="Z135" s="41">
        <f t="shared" si="24"/>
        <v>0</v>
      </c>
      <c r="AA135" s="41">
        <f t="shared" si="25"/>
        <v>1.125</v>
      </c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37"/>
      <c r="C136" s="9" t="s">
        <v>143</v>
      </c>
      <c r="D136" s="9">
        <v>0</v>
      </c>
      <c r="E136" s="9">
        <v>0</v>
      </c>
      <c r="F136" s="9">
        <v>1</v>
      </c>
      <c r="G136" s="9">
        <v>0</v>
      </c>
      <c r="H136" s="9">
        <v>1</v>
      </c>
      <c r="I136" s="9">
        <v>0</v>
      </c>
      <c r="J136" s="9">
        <v>0</v>
      </c>
      <c r="K136" s="9">
        <v>0</v>
      </c>
      <c r="L136" s="6">
        <v>0</v>
      </c>
      <c r="M136" s="11">
        <f t="shared" si="20"/>
        <v>2</v>
      </c>
      <c r="N136" s="23">
        <f t="shared" si="22"/>
        <v>1</v>
      </c>
      <c r="O136" s="12">
        <v>0</v>
      </c>
      <c r="P136" s="9">
        <v>1</v>
      </c>
      <c r="Q136" s="9">
        <v>1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6">
        <v>0</v>
      </c>
      <c r="X136" s="11">
        <f t="shared" si="21"/>
        <v>2</v>
      </c>
      <c r="Y136" s="40">
        <f t="shared" si="23"/>
        <v>0.25</v>
      </c>
      <c r="Z136" s="41">
        <f t="shared" si="24"/>
        <v>0.25</v>
      </c>
      <c r="AA136" s="41">
        <f t="shared" si="25"/>
        <v>0</v>
      </c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37"/>
      <c r="C137" s="9" t="s">
        <v>144</v>
      </c>
      <c r="D137" s="9">
        <v>0</v>
      </c>
      <c r="E137" s="9">
        <v>0</v>
      </c>
      <c r="F137" s="9">
        <v>1</v>
      </c>
      <c r="G137" s="9">
        <v>0</v>
      </c>
      <c r="H137" s="9">
        <v>1</v>
      </c>
      <c r="I137" s="9">
        <v>1</v>
      </c>
      <c r="J137" s="9">
        <v>3</v>
      </c>
      <c r="K137" s="9">
        <v>2</v>
      </c>
      <c r="L137" s="6">
        <v>0</v>
      </c>
      <c r="M137" s="11">
        <f t="shared" ref="M137:M147" si="26">SUM(D137:K137)</f>
        <v>8</v>
      </c>
      <c r="N137" s="23">
        <f t="shared" si="22"/>
        <v>4.5273874296309011E-2</v>
      </c>
      <c r="O137" s="12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1</v>
      </c>
      <c r="V137" s="9">
        <v>0</v>
      </c>
      <c r="W137" s="6">
        <v>0</v>
      </c>
      <c r="X137" s="11">
        <f t="shared" ref="X137:X147" si="27">SUM(O137:V137)</f>
        <v>1</v>
      </c>
      <c r="Y137" s="40">
        <f t="shared" si="23"/>
        <v>1</v>
      </c>
      <c r="Z137" s="41">
        <f t="shared" si="24"/>
        <v>0.125</v>
      </c>
      <c r="AA137" s="41">
        <f t="shared" si="25"/>
        <v>0.875</v>
      </c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37"/>
      <c r="C138" s="9" t="s">
        <v>145</v>
      </c>
      <c r="D138" s="9">
        <v>0</v>
      </c>
      <c r="E138" s="9">
        <v>0</v>
      </c>
      <c r="F138" s="9">
        <v>1</v>
      </c>
      <c r="G138" s="9">
        <v>0</v>
      </c>
      <c r="H138" s="9">
        <v>0</v>
      </c>
      <c r="I138" s="9">
        <v>1</v>
      </c>
      <c r="J138" s="9">
        <v>1</v>
      </c>
      <c r="K138" s="9">
        <v>2</v>
      </c>
      <c r="L138" s="6">
        <v>0</v>
      </c>
      <c r="M138" s="11">
        <f t="shared" si="26"/>
        <v>5</v>
      </c>
      <c r="N138" s="23">
        <f t="shared" si="22"/>
        <v>3.2322082249548578E-2</v>
      </c>
      <c r="O138" s="12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6">
        <v>0</v>
      </c>
      <c r="X138" s="11">
        <f t="shared" si="27"/>
        <v>0</v>
      </c>
      <c r="Y138" s="40">
        <f t="shared" si="23"/>
        <v>0.625</v>
      </c>
      <c r="Z138" s="41">
        <f t="shared" si="24"/>
        <v>0</v>
      </c>
      <c r="AA138" s="41">
        <f t="shared" si="25"/>
        <v>0.625</v>
      </c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>
      <c r="A139" s="37"/>
      <c r="C139" s="9" t="s">
        <v>146</v>
      </c>
      <c r="D139" s="9">
        <v>0</v>
      </c>
      <c r="E139" s="9">
        <v>0</v>
      </c>
      <c r="F139" s="9">
        <v>0</v>
      </c>
      <c r="G139" s="9">
        <v>1</v>
      </c>
      <c r="H139" s="9">
        <v>1</v>
      </c>
      <c r="I139" s="9">
        <v>0</v>
      </c>
      <c r="J139" s="9">
        <v>0</v>
      </c>
      <c r="K139" s="9">
        <v>0</v>
      </c>
      <c r="L139" s="6">
        <v>0</v>
      </c>
      <c r="M139" s="11">
        <f t="shared" si="26"/>
        <v>2</v>
      </c>
      <c r="N139" s="23">
        <f t="shared" si="22"/>
        <v>0.14890387474453967</v>
      </c>
      <c r="O139" s="12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6">
        <v>0</v>
      </c>
      <c r="X139" s="11">
        <f t="shared" si="27"/>
        <v>0</v>
      </c>
      <c r="Y139" s="40">
        <f t="shared" si="23"/>
        <v>0.25</v>
      </c>
      <c r="Z139" s="41">
        <f t="shared" si="24"/>
        <v>0</v>
      </c>
      <c r="AA139" s="41">
        <f t="shared" si="25"/>
        <v>0.25</v>
      </c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>
      <c r="A140" s="37"/>
      <c r="B140" s="9" t="s">
        <v>198</v>
      </c>
      <c r="C140" s="9" t="s">
        <v>147</v>
      </c>
      <c r="D140" s="9">
        <v>1</v>
      </c>
      <c r="E140" s="9">
        <v>2</v>
      </c>
      <c r="F140" s="9">
        <v>0</v>
      </c>
      <c r="G140" s="9">
        <v>0</v>
      </c>
      <c r="H140" s="9">
        <v>1</v>
      </c>
      <c r="I140" s="9">
        <v>0</v>
      </c>
      <c r="J140" s="9">
        <v>0</v>
      </c>
      <c r="K140" s="9">
        <v>0</v>
      </c>
      <c r="L140" s="6">
        <v>0</v>
      </c>
      <c r="M140" s="11">
        <f t="shared" si="26"/>
        <v>4</v>
      </c>
      <c r="N140" s="23">
        <f t="shared" si="22"/>
        <v>8.2417877879478352E-2</v>
      </c>
      <c r="O140" s="12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6">
        <v>0</v>
      </c>
      <c r="X140" s="11">
        <f t="shared" si="27"/>
        <v>0</v>
      </c>
      <c r="Y140" s="40">
        <f t="shared" si="23"/>
        <v>0.5</v>
      </c>
      <c r="Z140" s="41">
        <f t="shared" si="24"/>
        <v>0</v>
      </c>
      <c r="AA140" s="41">
        <f t="shared" si="25"/>
        <v>0.5</v>
      </c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>
      <c r="A141" s="37"/>
      <c r="C141" s="9" t="s">
        <v>102</v>
      </c>
      <c r="D141" s="9">
        <v>2</v>
      </c>
      <c r="E141" s="9">
        <v>4</v>
      </c>
      <c r="F141" s="9">
        <v>6</v>
      </c>
      <c r="G141" s="9">
        <v>4</v>
      </c>
      <c r="H141" s="9">
        <v>1</v>
      </c>
      <c r="I141" s="9">
        <v>2</v>
      </c>
      <c r="J141" s="9">
        <v>5</v>
      </c>
      <c r="K141" s="9">
        <v>7</v>
      </c>
      <c r="L141" s="6">
        <v>0</v>
      </c>
      <c r="M141" s="11">
        <f t="shared" si="26"/>
        <v>31</v>
      </c>
      <c r="N141" s="23">
        <f t="shared" si="22"/>
        <v>2.0176678296466899E-4</v>
      </c>
      <c r="O141" s="12">
        <v>0</v>
      </c>
      <c r="P141" s="9">
        <v>0</v>
      </c>
      <c r="Q141" s="9">
        <v>0</v>
      </c>
      <c r="R141" s="9">
        <v>0</v>
      </c>
      <c r="S141" s="9">
        <v>1</v>
      </c>
      <c r="T141" s="9">
        <v>0</v>
      </c>
      <c r="U141" s="9">
        <v>0</v>
      </c>
      <c r="V141" s="9">
        <v>0</v>
      </c>
      <c r="W141" s="6">
        <v>0</v>
      </c>
      <c r="X141" s="11">
        <f t="shared" si="27"/>
        <v>1</v>
      </c>
      <c r="Y141" s="40">
        <f t="shared" si="23"/>
        <v>3.875</v>
      </c>
      <c r="Z141" s="41">
        <f t="shared" si="24"/>
        <v>0.125</v>
      </c>
      <c r="AA141" s="41">
        <f t="shared" si="25"/>
        <v>3.75</v>
      </c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>
      <c r="A142" s="37"/>
      <c r="C142" s="9" t="s">
        <v>75</v>
      </c>
      <c r="D142" s="9">
        <v>3</v>
      </c>
      <c r="E142" s="9">
        <v>6</v>
      </c>
      <c r="F142" s="9">
        <v>12</v>
      </c>
      <c r="G142" s="9">
        <v>5</v>
      </c>
      <c r="H142" s="9">
        <v>9</v>
      </c>
      <c r="I142" s="9">
        <v>3</v>
      </c>
      <c r="J142" s="9">
        <v>4</v>
      </c>
      <c r="K142" s="9">
        <v>9</v>
      </c>
      <c r="L142" s="6">
        <v>0</v>
      </c>
      <c r="M142" s="11">
        <f t="shared" si="26"/>
        <v>51</v>
      </c>
      <c r="N142" s="23">
        <f t="shared" si="22"/>
        <v>2.3263625142458172E-3</v>
      </c>
      <c r="O142" s="12">
        <v>1</v>
      </c>
      <c r="P142" s="9">
        <v>4</v>
      </c>
      <c r="Q142" s="9">
        <v>3</v>
      </c>
      <c r="R142" s="9">
        <v>3</v>
      </c>
      <c r="S142" s="9">
        <v>1</v>
      </c>
      <c r="T142" s="9">
        <v>0</v>
      </c>
      <c r="U142" s="9">
        <v>1</v>
      </c>
      <c r="V142" s="9">
        <v>0</v>
      </c>
      <c r="W142" s="6">
        <v>0</v>
      </c>
      <c r="X142" s="11">
        <f t="shared" si="27"/>
        <v>13</v>
      </c>
      <c r="Y142" s="40">
        <f t="shared" si="23"/>
        <v>6.375</v>
      </c>
      <c r="Z142" s="41">
        <f t="shared" si="24"/>
        <v>1.625</v>
      </c>
      <c r="AA142" s="41">
        <f t="shared" si="25"/>
        <v>4.75</v>
      </c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>
      <c r="A143" s="37"/>
      <c r="C143" s="9" t="s">
        <v>148</v>
      </c>
      <c r="D143" s="9">
        <v>0</v>
      </c>
      <c r="E143" s="9">
        <v>1</v>
      </c>
      <c r="F143" s="9">
        <v>0</v>
      </c>
      <c r="G143" s="9">
        <v>2</v>
      </c>
      <c r="H143" s="9">
        <v>0</v>
      </c>
      <c r="I143" s="9">
        <v>0</v>
      </c>
      <c r="J143" s="9">
        <v>0</v>
      </c>
      <c r="K143" s="9">
        <v>0</v>
      </c>
      <c r="L143" s="6">
        <v>0</v>
      </c>
      <c r="M143" s="11">
        <f t="shared" si="26"/>
        <v>3</v>
      </c>
      <c r="N143" s="23">
        <f t="shared" si="22"/>
        <v>0.17590582553590606</v>
      </c>
      <c r="O143" s="12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6">
        <v>0</v>
      </c>
      <c r="X143" s="11">
        <f t="shared" si="27"/>
        <v>0</v>
      </c>
      <c r="Y143" s="40">
        <f t="shared" si="23"/>
        <v>0.375</v>
      </c>
      <c r="Z143" s="41">
        <f t="shared" si="24"/>
        <v>0</v>
      </c>
      <c r="AA143" s="41">
        <f t="shared" si="25"/>
        <v>0.375</v>
      </c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>
      <c r="A144" s="37"/>
      <c r="C144" s="9" t="s">
        <v>149</v>
      </c>
      <c r="D144" s="9">
        <v>0</v>
      </c>
      <c r="E144" s="9">
        <v>2</v>
      </c>
      <c r="F144" s="9">
        <v>2</v>
      </c>
      <c r="G144" s="9">
        <v>1</v>
      </c>
      <c r="H144" s="9">
        <v>2</v>
      </c>
      <c r="I144" s="9">
        <v>1</v>
      </c>
      <c r="J144" s="9">
        <v>0</v>
      </c>
      <c r="K144" s="9">
        <v>0</v>
      </c>
      <c r="L144" s="6">
        <v>0</v>
      </c>
      <c r="M144" s="11">
        <f t="shared" si="26"/>
        <v>8</v>
      </c>
      <c r="N144" s="23">
        <f t="shared" si="22"/>
        <v>8.5635380818955015E-3</v>
      </c>
      <c r="O144" s="12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6">
        <v>0</v>
      </c>
      <c r="X144" s="11">
        <f t="shared" si="27"/>
        <v>0</v>
      </c>
      <c r="Y144" s="40">
        <f t="shared" si="23"/>
        <v>1</v>
      </c>
      <c r="Z144" s="41">
        <f t="shared" si="24"/>
        <v>0</v>
      </c>
      <c r="AA144" s="41">
        <f t="shared" si="25"/>
        <v>1</v>
      </c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>
      <c r="A145" s="37"/>
      <c r="C145" s="9" t="s">
        <v>150</v>
      </c>
      <c r="D145" s="9">
        <v>0</v>
      </c>
      <c r="E145" s="9">
        <v>3</v>
      </c>
      <c r="F145" s="9">
        <v>2</v>
      </c>
      <c r="G145" s="9">
        <v>1</v>
      </c>
      <c r="H145" s="9">
        <v>3</v>
      </c>
      <c r="I145" s="9">
        <v>0</v>
      </c>
      <c r="J145" s="9">
        <v>2</v>
      </c>
      <c r="K145" s="9">
        <v>0</v>
      </c>
      <c r="L145" s="6">
        <v>0</v>
      </c>
      <c r="M145" s="11">
        <f t="shared" si="26"/>
        <v>11</v>
      </c>
      <c r="N145" s="23">
        <f t="shared" si="22"/>
        <v>9.8215452192392024E-3</v>
      </c>
      <c r="O145" s="12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6">
        <v>0</v>
      </c>
      <c r="X145" s="11">
        <f t="shared" si="27"/>
        <v>0</v>
      </c>
      <c r="Y145" s="40">
        <f t="shared" si="23"/>
        <v>1.375</v>
      </c>
      <c r="Z145" s="41">
        <f t="shared" si="24"/>
        <v>0</v>
      </c>
      <c r="AA145" s="41">
        <f t="shared" si="25"/>
        <v>1.375</v>
      </c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>
      <c r="A146" s="37"/>
      <c r="C146" s="9" t="s">
        <v>151</v>
      </c>
      <c r="D146" s="9">
        <v>0</v>
      </c>
      <c r="E146" s="9">
        <v>1</v>
      </c>
      <c r="F146" s="9">
        <v>1</v>
      </c>
      <c r="G146" s="9">
        <v>1</v>
      </c>
      <c r="H146" s="9">
        <v>2</v>
      </c>
      <c r="I146" s="9">
        <v>0</v>
      </c>
      <c r="J146" s="9">
        <v>0</v>
      </c>
      <c r="K146" s="9">
        <v>0</v>
      </c>
      <c r="L146" s="6">
        <v>0</v>
      </c>
      <c r="M146" s="11">
        <f t="shared" si="26"/>
        <v>5</v>
      </c>
      <c r="N146" s="23">
        <f t="shared" si="22"/>
        <v>0.10804918416666626</v>
      </c>
      <c r="O146" s="12">
        <v>0</v>
      </c>
      <c r="P146" s="9">
        <v>0</v>
      </c>
      <c r="Q146" s="9">
        <v>1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6">
        <v>0</v>
      </c>
      <c r="X146" s="11">
        <f t="shared" si="27"/>
        <v>1</v>
      </c>
      <c r="Y146" s="40">
        <f t="shared" si="23"/>
        <v>0.625</v>
      </c>
      <c r="Z146" s="41">
        <f t="shared" si="24"/>
        <v>0.125</v>
      </c>
      <c r="AA146" s="41">
        <f t="shared" si="25"/>
        <v>0.5</v>
      </c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>
      <c r="A147" s="38"/>
      <c r="C147" s="9" t="s">
        <v>152</v>
      </c>
      <c r="D147" s="9">
        <v>0</v>
      </c>
      <c r="E147" s="9">
        <v>2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6">
        <v>0</v>
      </c>
      <c r="M147" s="11">
        <f t="shared" si="26"/>
        <v>2</v>
      </c>
      <c r="N147" s="23">
        <f t="shared" si="22"/>
        <v>0.33428194339465755</v>
      </c>
      <c r="O147" s="12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6">
        <v>0</v>
      </c>
      <c r="X147" s="11">
        <f t="shared" si="27"/>
        <v>0</v>
      </c>
      <c r="Y147" s="40">
        <f t="shared" si="23"/>
        <v>0.25</v>
      </c>
      <c r="Z147" s="41">
        <f t="shared" si="24"/>
        <v>0</v>
      </c>
      <c r="AA147" s="41">
        <f t="shared" si="25"/>
        <v>0.25</v>
      </c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s="4" customFormat="1">
      <c r="B148" s="14" t="s">
        <v>38</v>
      </c>
      <c r="C148" s="15"/>
      <c r="D148" s="15">
        <f t="shared" ref="D148:L148" si="28">SUM(D41:D147)</f>
        <v>286</v>
      </c>
      <c r="E148" s="15">
        <f t="shared" si="28"/>
        <v>848</v>
      </c>
      <c r="F148" s="15">
        <f t="shared" si="28"/>
        <v>815</v>
      </c>
      <c r="G148" s="15">
        <f t="shared" si="28"/>
        <v>636</v>
      </c>
      <c r="H148" s="15">
        <f t="shared" si="28"/>
        <v>572</v>
      </c>
      <c r="I148" s="15">
        <f t="shared" si="28"/>
        <v>258</v>
      </c>
      <c r="J148" s="15">
        <f t="shared" si="28"/>
        <v>324</v>
      </c>
      <c r="K148" s="15">
        <f t="shared" si="28"/>
        <v>144</v>
      </c>
      <c r="L148" s="16">
        <f t="shared" si="28"/>
        <v>49</v>
      </c>
      <c r="M148" s="17"/>
      <c r="N148" s="34">
        <f t="shared" si="22"/>
        <v>5.6623895673055353E-3</v>
      </c>
      <c r="O148" s="14">
        <f t="shared" ref="O148:W148" si="29">SUM(O41:O147)</f>
        <v>79</v>
      </c>
      <c r="P148" s="15">
        <f t="shared" si="29"/>
        <v>267</v>
      </c>
      <c r="Q148" s="15">
        <f t="shared" si="29"/>
        <v>273</v>
      </c>
      <c r="R148" s="15">
        <f t="shared" si="29"/>
        <v>190</v>
      </c>
      <c r="S148" s="15">
        <f t="shared" si="29"/>
        <v>117</v>
      </c>
      <c r="T148" s="15">
        <f t="shared" si="29"/>
        <v>135</v>
      </c>
      <c r="U148" s="15">
        <f t="shared" si="29"/>
        <v>153</v>
      </c>
      <c r="V148" s="15">
        <f t="shared" si="29"/>
        <v>101</v>
      </c>
      <c r="W148" s="16">
        <f t="shared" si="29"/>
        <v>107</v>
      </c>
      <c r="X148" s="18"/>
      <c r="Y148" s="40">
        <f t="shared" si="23"/>
        <v>485.375</v>
      </c>
      <c r="Z148" s="41">
        <f t="shared" si="24"/>
        <v>164.375</v>
      </c>
      <c r="AA148" s="41">
        <f t="shared" si="25"/>
        <v>321</v>
      </c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31" customHeight="1">
      <c r="C149" s="8"/>
      <c r="L149" s="6"/>
      <c r="M149" s="11"/>
      <c r="N149" s="23"/>
      <c r="O149" s="12"/>
      <c r="W149" s="6"/>
      <c r="X149" s="11"/>
      <c r="Y149" s="40" t="e">
        <f t="shared" si="23"/>
        <v>#DIV/0!</v>
      </c>
      <c r="Z149" s="41" t="e">
        <f t="shared" si="24"/>
        <v>#DIV/0!</v>
      </c>
      <c r="AA149" s="41" t="e">
        <f t="shared" si="25"/>
        <v>#DIV/0!</v>
      </c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>
      <c r="A150" s="36" t="s">
        <v>32</v>
      </c>
      <c r="B150" s="9" t="s">
        <v>199</v>
      </c>
      <c r="C150" s="9" t="s">
        <v>33</v>
      </c>
      <c r="D150" s="9">
        <v>0</v>
      </c>
      <c r="E150" s="9">
        <v>2</v>
      </c>
      <c r="F150" s="9">
        <v>3</v>
      </c>
      <c r="G150" s="9">
        <v>3</v>
      </c>
      <c r="H150" s="9">
        <v>5</v>
      </c>
      <c r="I150" s="9">
        <v>1</v>
      </c>
      <c r="J150" s="9">
        <v>2</v>
      </c>
      <c r="K150" s="9">
        <v>0</v>
      </c>
      <c r="L150" s="6">
        <v>0</v>
      </c>
      <c r="M150" s="11">
        <f t="shared" ref="M150:M178" si="30">SUM(D150:K150)</f>
        <v>16</v>
      </c>
      <c r="N150" s="23">
        <f t="shared" si="22"/>
        <v>0.55358325792064011</v>
      </c>
      <c r="O150" s="12">
        <v>0</v>
      </c>
      <c r="P150" s="9">
        <v>0</v>
      </c>
      <c r="Q150" s="9">
        <v>1</v>
      </c>
      <c r="R150" s="9">
        <v>1</v>
      </c>
      <c r="S150" s="9">
        <v>1</v>
      </c>
      <c r="T150" s="9">
        <v>2</v>
      </c>
      <c r="U150" s="9">
        <v>2</v>
      </c>
      <c r="V150" s="9">
        <v>5</v>
      </c>
      <c r="W150" s="6">
        <v>1</v>
      </c>
      <c r="X150" s="11">
        <f t="shared" ref="X150:X178" si="31">SUM(O150:V150)</f>
        <v>12</v>
      </c>
      <c r="Y150" s="40">
        <f t="shared" si="23"/>
        <v>2</v>
      </c>
      <c r="Z150" s="41">
        <f t="shared" si="24"/>
        <v>1.5</v>
      </c>
      <c r="AA150" s="41">
        <f t="shared" si="25"/>
        <v>0.5</v>
      </c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>
      <c r="A151" s="37"/>
      <c r="C151" s="9" t="s">
        <v>153</v>
      </c>
      <c r="D151" s="9">
        <v>3</v>
      </c>
      <c r="E151" s="9">
        <v>14</v>
      </c>
      <c r="F151" s="9">
        <v>14</v>
      </c>
      <c r="G151" s="9">
        <v>25</v>
      </c>
      <c r="H151" s="9">
        <v>28</v>
      </c>
      <c r="I151" s="9">
        <v>23</v>
      </c>
      <c r="J151" s="9">
        <v>29</v>
      </c>
      <c r="K151" s="9">
        <v>13</v>
      </c>
      <c r="L151" s="6">
        <v>2</v>
      </c>
      <c r="M151" s="11">
        <f t="shared" si="30"/>
        <v>149</v>
      </c>
      <c r="N151" s="23">
        <f t="shared" si="22"/>
        <v>5.3818130403346393E-3</v>
      </c>
      <c r="O151" s="12">
        <v>6</v>
      </c>
      <c r="P151" s="9">
        <v>12</v>
      </c>
      <c r="Q151" s="9">
        <v>9</v>
      </c>
      <c r="R151" s="9">
        <v>13</v>
      </c>
      <c r="S151" s="9">
        <v>5</v>
      </c>
      <c r="T151" s="9">
        <v>6</v>
      </c>
      <c r="U151" s="9">
        <v>5</v>
      </c>
      <c r="V151" s="9">
        <v>1</v>
      </c>
      <c r="W151" s="6">
        <v>1</v>
      </c>
      <c r="X151" s="11">
        <f t="shared" si="31"/>
        <v>57</v>
      </c>
      <c r="Y151" s="40">
        <f t="shared" si="23"/>
        <v>18.625</v>
      </c>
      <c r="Z151" s="41">
        <f t="shared" si="24"/>
        <v>7.125</v>
      </c>
      <c r="AA151" s="41">
        <f t="shared" si="25"/>
        <v>11.5</v>
      </c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>
      <c r="A152" s="37"/>
      <c r="C152" s="9" t="s">
        <v>154</v>
      </c>
      <c r="D152" s="9">
        <v>4</v>
      </c>
      <c r="E152" s="9">
        <v>17</v>
      </c>
      <c r="F152" s="9">
        <v>7</v>
      </c>
      <c r="G152" s="9">
        <v>10</v>
      </c>
      <c r="H152" s="9">
        <v>18</v>
      </c>
      <c r="I152" s="9">
        <v>11</v>
      </c>
      <c r="J152" s="9">
        <v>17</v>
      </c>
      <c r="K152" s="9">
        <v>13</v>
      </c>
      <c r="L152" s="6">
        <v>7</v>
      </c>
      <c r="M152" s="11">
        <f t="shared" si="30"/>
        <v>97</v>
      </c>
      <c r="N152" s="23">
        <f t="shared" si="22"/>
        <v>1.7513049175509755E-2</v>
      </c>
      <c r="O152" s="12">
        <v>6</v>
      </c>
      <c r="P152" s="9">
        <v>11</v>
      </c>
      <c r="Q152" s="9">
        <v>5</v>
      </c>
      <c r="R152" s="9">
        <v>13</v>
      </c>
      <c r="S152" s="9">
        <v>4</v>
      </c>
      <c r="T152" s="9">
        <v>5</v>
      </c>
      <c r="U152" s="9">
        <v>2</v>
      </c>
      <c r="V152" s="9">
        <v>1</v>
      </c>
      <c r="W152" s="6">
        <v>11</v>
      </c>
      <c r="X152" s="11">
        <f t="shared" si="31"/>
        <v>47</v>
      </c>
      <c r="Y152" s="40">
        <f t="shared" si="23"/>
        <v>12.125</v>
      </c>
      <c r="Z152" s="41">
        <f t="shared" si="24"/>
        <v>5.875</v>
      </c>
      <c r="AA152" s="41">
        <f t="shared" si="25"/>
        <v>6.25</v>
      </c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>
      <c r="A153" s="37"/>
      <c r="C153" s="9" t="s">
        <v>155</v>
      </c>
      <c r="D153" s="9">
        <v>3</v>
      </c>
      <c r="E153" s="9">
        <v>8</v>
      </c>
      <c r="F153" s="9">
        <v>12</v>
      </c>
      <c r="G153" s="9">
        <v>25</v>
      </c>
      <c r="H153" s="9">
        <v>30</v>
      </c>
      <c r="I153" s="9">
        <v>17</v>
      </c>
      <c r="J153" s="9">
        <v>22</v>
      </c>
      <c r="K153" s="9">
        <v>14</v>
      </c>
      <c r="L153" s="6">
        <v>1</v>
      </c>
      <c r="M153" s="11">
        <f t="shared" si="30"/>
        <v>131</v>
      </c>
      <c r="N153" s="23">
        <f t="shared" si="22"/>
        <v>0.15752953632551581</v>
      </c>
      <c r="O153" s="12">
        <v>7</v>
      </c>
      <c r="P153" s="9">
        <v>11</v>
      </c>
      <c r="Q153" s="9">
        <v>11</v>
      </c>
      <c r="R153" s="9">
        <v>15</v>
      </c>
      <c r="S153" s="9">
        <v>12</v>
      </c>
      <c r="T153" s="9">
        <v>9</v>
      </c>
      <c r="U153" s="9">
        <v>10</v>
      </c>
      <c r="V153" s="9">
        <v>16</v>
      </c>
      <c r="W153" s="6">
        <v>14</v>
      </c>
      <c r="X153" s="11">
        <f t="shared" si="31"/>
        <v>91</v>
      </c>
      <c r="Y153" s="40">
        <f t="shared" si="23"/>
        <v>16.375</v>
      </c>
      <c r="Z153" s="41">
        <f t="shared" si="24"/>
        <v>11.375</v>
      </c>
      <c r="AA153" s="41">
        <f t="shared" si="25"/>
        <v>5</v>
      </c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>
      <c r="A154" s="37"/>
      <c r="C154" s="9" t="s">
        <v>156</v>
      </c>
      <c r="D154" s="9">
        <v>6</v>
      </c>
      <c r="E154" s="9">
        <v>7</v>
      </c>
      <c r="F154" s="9">
        <v>4</v>
      </c>
      <c r="G154" s="9">
        <v>17</v>
      </c>
      <c r="H154" s="9">
        <v>19</v>
      </c>
      <c r="I154" s="9">
        <v>14</v>
      </c>
      <c r="J154" s="9">
        <v>19</v>
      </c>
      <c r="K154" s="9">
        <v>8</v>
      </c>
      <c r="L154" s="6">
        <v>1</v>
      </c>
      <c r="M154" s="11">
        <f t="shared" si="30"/>
        <v>94</v>
      </c>
      <c r="N154" s="23">
        <f t="shared" si="22"/>
        <v>4.7779152083613418E-3</v>
      </c>
      <c r="O154" s="12">
        <v>5</v>
      </c>
      <c r="P154" s="9">
        <v>6</v>
      </c>
      <c r="Q154" s="9">
        <v>2</v>
      </c>
      <c r="R154" s="9">
        <v>5</v>
      </c>
      <c r="S154" s="9">
        <v>6</v>
      </c>
      <c r="T154" s="9">
        <v>4</v>
      </c>
      <c r="U154" s="9">
        <v>4</v>
      </c>
      <c r="V154" s="9">
        <v>1</v>
      </c>
      <c r="W154" s="6">
        <v>3</v>
      </c>
      <c r="X154" s="11">
        <f t="shared" si="31"/>
        <v>33</v>
      </c>
      <c r="Y154" s="40">
        <f t="shared" si="23"/>
        <v>11.75</v>
      </c>
      <c r="Z154" s="41">
        <f t="shared" si="24"/>
        <v>4.125</v>
      </c>
      <c r="AA154" s="41">
        <f t="shared" si="25"/>
        <v>7.625</v>
      </c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>
      <c r="A155" s="37"/>
      <c r="C155" s="9" t="s">
        <v>157</v>
      </c>
      <c r="D155" s="9">
        <v>4</v>
      </c>
      <c r="E155" s="9">
        <v>7</v>
      </c>
      <c r="F155" s="9">
        <v>0</v>
      </c>
      <c r="G155" s="9">
        <v>4</v>
      </c>
      <c r="H155" s="9">
        <v>2</v>
      </c>
      <c r="I155" s="9">
        <v>3</v>
      </c>
      <c r="J155" s="9">
        <v>3</v>
      </c>
      <c r="K155" s="9">
        <v>1</v>
      </c>
      <c r="L155" s="6">
        <v>1</v>
      </c>
      <c r="M155" s="11">
        <f t="shared" si="30"/>
        <v>24</v>
      </c>
      <c r="N155" s="23">
        <f t="shared" si="22"/>
        <v>0.17590582553590606</v>
      </c>
      <c r="O155" s="12">
        <v>1</v>
      </c>
      <c r="P155" s="9">
        <v>6</v>
      </c>
      <c r="Q155" s="9">
        <v>1</v>
      </c>
      <c r="R155" s="9">
        <v>3</v>
      </c>
      <c r="S155" s="9">
        <v>0</v>
      </c>
      <c r="T155" s="9">
        <v>0</v>
      </c>
      <c r="U155" s="9">
        <v>1</v>
      </c>
      <c r="V155" s="9">
        <v>0</v>
      </c>
      <c r="W155" s="6">
        <v>0</v>
      </c>
      <c r="X155" s="11">
        <f t="shared" si="31"/>
        <v>12</v>
      </c>
      <c r="Y155" s="40">
        <f t="shared" si="23"/>
        <v>3</v>
      </c>
      <c r="Z155" s="41">
        <f t="shared" si="24"/>
        <v>1.5</v>
      </c>
      <c r="AA155" s="41">
        <f t="shared" si="25"/>
        <v>1.5</v>
      </c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>
      <c r="A156" s="37"/>
      <c r="C156" s="9" t="s">
        <v>158</v>
      </c>
      <c r="D156" s="9">
        <v>2</v>
      </c>
      <c r="E156" s="9">
        <v>3</v>
      </c>
      <c r="F156" s="9">
        <v>6</v>
      </c>
      <c r="G156" s="9">
        <v>8</v>
      </c>
      <c r="H156" s="9">
        <v>6</v>
      </c>
      <c r="I156" s="9">
        <v>7</v>
      </c>
      <c r="J156" s="9">
        <v>8</v>
      </c>
      <c r="K156" s="9">
        <v>3</v>
      </c>
      <c r="L156" s="6">
        <v>0</v>
      </c>
      <c r="M156" s="11">
        <f t="shared" si="30"/>
        <v>43</v>
      </c>
      <c r="N156" s="23">
        <f t="shared" si="22"/>
        <v>3.4890036572645142E-3</v>
      </c>
      <c r="O156" s="12">
        <v>3</v>
      </c>
      <c r="P156" s="9">
        <v>3</v>
      </c>
      <c r="Q156" s="9">
        <v>4</v>
      </c>
      <c r="R156" s="9">
        <v>2</v>
      </c>
      <c r="S156" s="9">
        <v>2</v>
      </c>
      <c r="T156" s="9">
        <v>1</v>
      </c>
      <c r="U156" s="9">
        <v>1</v>
      </c>
      <c r="V156" s="9">
        <v>0</v>
      </c>
      <c r="W156" s="6">
        <v>1</v>
      </c>
      <c r="X156" s="11">
        <f t="shared" si="31"/>
        <v>16</v>
      </c>
      <c r="Y156" s="40">
        <f t="shared" si="23"/>
        <v>5.375</v>
      </c>
      <c r="Z156" s="41">
        <f t="shared" si="24"/>
        <v>2</v>
      </c>
      <c r="AA156" s="41">
        <f t="shared" si="25"/>
        <v>3.375</v>
      </c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>
      <c r="A157" s="37"/>
      <c r="C157" s="9" t="s">
        <v>159</v>
      </c>
      <c r="D157" s="9">
        <v>1</v>
      </c>
      <c r="E157" s="9">
        <v>2</v>
      </c>
      <c r="F157" s="9">
        <v>5</v>
      </c>
      <c r="G157" s="9">
        <v>21</v>
      </c>
      <c r="H157" s="9">
        <v>16</v>
      </c>
      <c r="I157" s="9">
        <v>12</v>
      </c>
      <c r="J157" s="9">
        <v>20</v>
      </c>
      <c r="K157" s="9">
        <v>6</v>
      </c>
      <c r="L157" s="6">
        <v>1</v>
      </c>
      <c r="M157" s="11">
        <f t="shared" si="30"/>
        <v>83</v>
      </c>
      <c r="N157" s="23">
        <f t="shared" si="22"/>
        <v>3.5949637620247998E-2</v>
      </c>
      <c r="O157" s="12">
        <v>1</v>
      </c>
      <c r="P157" s="9">
        <v>3</v>
      </c>
      <c r="Q157" s="9">
        <v>4</v>
      </c>
      <c r="R157" s="9">
        <v>10</v>
      </c>
      <c r="S157" s="9">
        <v>4</v>
      </c>
      <c r="T157" s="9">
        <v>3</v>
      </c>
      <c r="U157" s="9">
        <v>2</v>
      </c>
      <c r="V157" s="9">
        <v>0</v>
      </c>
      <c r="W157" s="6">
        <v>0</v>
      </c>
      <c r="X157" s="11">
        <f t="shared" si="31"/>
        <v>27</v>
      </c>
      <c r="Y157" s="40">
        <f t="shared" si="23"/>
        <v>10.375</v>
      </c>
      <c r="Z157" s="41">
        <f t="shared" si="24"/>
        <v>3.375</v>
      </c>
      <c r="AA157" s="41">
        <f t="shared" si="25"/>
        <v>7</v>
      </c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>
      <c r="A158" s="37"/>
      <c r="C158" s="9" t="s">
        <v>160</v>
      </c>
      <c r="D158" s="9">
        <v>3</v>
      </c>
      <c r="E158" s="9">
        <v>5</v>
      </c>
      <c r="F158" s="9">
        <v>7</v>
      </c>
      <c r="G158" s="9">
        <v>6</v>
      </c>
      <c r="H158" s="9">
        <v>11</v>
      </c>
      <c r="I158" s="9">
        <v>10</v>
      </c>
      <c r="J158" s="9">
        <v>6</v>
      </c>
      <c r="K158" s="9">
        <v>5</v>
      </c>
      <c r="L158" s="6">
        <v>0</v>
      </c>
      <c r="M158" s="11">
        <f t="shared" si="30"/>
        <v>53</v>
      </c>
      <c r="N158" s="23">
        <f t="shared" si="22"/>
        <v>0.7829709750328816</v>
      </c>
      <c r="O158" s="12">
        <v>5</v>
      </c>
      <c r="P158" s="9">
        <v>10</v>
      </c>
      <c r="Q158" s="9">
        <v>7</v>
      </c>
      <c r="R158" s="9">
        <v>11</v>
      </c>
      <c r="S158" s="9">
        <v>9</v>
      </c>
      <c r="T158" s="9">
        <v>5</v>
      </c>
      <c r="U158" s="9">
        <v>5</v>
      </c>
      <c r="V158" s="9">
        <v>4</v>
      </c>
      <c r="W158" s="6">
        <v>1</v>
      </c>
      <c r="X158" s="11">
        <f t="shared" si="31"/>
        <v>56</v>
      </c>
      <c r="Y158" s="40">
        <f t="shared" si="23"/>
        <v>6.625</v>
      </c>
      <c r="Z158" s="41">
        <f t="shared" si="24"/>
        <v>7</v>
      </c>
      <c r="AA158" s="41">
        <f t="shared" si="25"/>
        <v>-0.375</v>
      </c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>
      <c r="A159" s="37"/>
      <c r="C159" s="9" t="s">
        <v>167</v>
      </c>
      <c r="D159" s="9">
        <v>0</v>
      </c>
      <c r="E159" s="9">
        <v>1</v>
      </c>
      <c r="F159" s="9">
        <v>3</v>
      </c>
      <c r="G159" s="9">
        <v>4</v>
      </c>
      <c r="H159" s="9">
        <v>3</v>
      </c>
      <c r="I159" s="9">
        <v>0</v>
      </c>
      <c r="J159" s="9">
        <v>0</v>
      </c>
      <c r="K159" s="9">
        <v>0</v>
      </c>
      <c r="L159" s="6">
        <v>0</v>
      </c>
      <c r="M159" s="11">
        <f t="shared" si="30"/>
        <v>11</v>
      </c>
      <c r="N159" s="23">
        <f t="shared" si="22"/>
        <v>0.13089787540007558</v>
      </c>
      <c r="O159" s="12">
        <v>0</v>
      </c>
      <c r="P159" s="9">
        <v>0</v>
      </c>
      <c r="Q159" s="9">
        <v>1</v>
      </c>
      <c r="R159" s="9">
        <v>1</v>
      </c>
      <c r="S159" s="9">
        <v>0</v>
      </c>
      <c r="T159" s="9">
        <v>1</v>
      </c>
      <c r="U159" s="9">
        <v>0</v>
      </c>
      <c r="V159" s="9">
        <v>0</v>
      </c>
      <c r="W159" s="6">
        <v>0</v>
      </c>
      <c r="X159" s="11">
        <f t="shared" si="31"/>
        <v>3</v>
      </c>
      <c r="Y159" s="40">
        <f t="shared" si="23"/>
        <v>1.375</v>
      </c>
      <c r="Z159" s="41">
        <f t="shared" si="24"/>
        <v>0.375</v>
      </c>
      <c r="AA159" s="41">
        <f t="shared" si="25"/>
        <v>1</v>
      </c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>
      <c r="A160" s="37"/>
      <c r="C160" s="9" t="s">
        <v>168</v>
      </c>
      <c r="D160" s="9">
        <v>0</v>
      </c>
      <c r="E160" s="9">
        <v>1</v>
      </c>
      <c r="F160" s="9">
        <v>0</v>
      </c>
      <c r="G160" s="9">
        <v>1</v>
      </c>
      <c r="H160" s="9">
        <v>0</v>
      </c>
      <c r="I160" s="9">
        <v>2</v>
      </c>
      <c r="J160" s="9">
        <v>1</v>
      </c>
      <c r="K160" s="9">
        <v>0</v>
      </c>
      <c r="L160" s="6">
        <v>0</v>
      </c>
      <c r="M160" s="11">
        <f t="shared" si="30"/>
        <v>5</v>
      </c>
      <c r="N160" s="23">
        <f t="shared" si="22"/>
        <v>9.3863212621243919E-2</v>
      </c>
      <c r="O160" s="12">
        <v>0</v>
      </c>
      <c r="P160" s="9">
        <v>2</v>
      </c>
      <c r="Q160" s="9">
        <v>1</v>
      </c>
      <c r="R160" s="9">
        <v>1</v>
      </c>
      <c r="S160" s="9">
        <v>2</v>
      </c>
      <c r="T160" s="9">
        <v>1</v>
      </c>
      <c r="U160" s="9">
        <v>3</v>
      </c>
      <c r="V160" s="9">
        <v>1</v>
      </c>
      <c r="W160" s="6">
        <v>0</v>
      </c>
      <c r="X160" s="11">
        <f t="shared" si="31"/>
        <v>11</v>
      </c>
      <c r="Y160" s="40">
        <f t="shared" si="23"/>
        <v>0.625</v>
      </c>
      <c r="Z160" s="41">
        <f t="shared" si="24"/>
        <v>1.375</v>
      </c>
      <c r="AA160" s="41">
        <f t="shared" si="25"/>
        <v>-0.75</v>
      </c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>
      <c r="A161" s="37"/>
      <c r="C161" s="9" t="s">
        <v>169</v>
      </c>
      <c r="D161" s="9">
        <v>2</v>
      </c>
      <c r="E161" s="9">
        <v>1</v>
      </c>
      <c r="F161" s="9">
        <v>4</v>
      </c>
      <c r="G161" s="9">
        <v>1</v>
      </c>
      <c r="H161" s="9">
        <v>1</v>
      </c>
      <c r="I161" s="9">
        <v>2</v>
      </c>
      <c r="J161" s="9">
        <v>0</v>
      </c>
      <c r="K161" s="9">
        <v>1</v>
      </c>
      <c r="L161" s="6">
        <v>0</v>
      </c>
      <c r="M161" s="11">
        <f t="shared" si="30"/>
        <v>12</v>
      </c>
      <c r="N161" s="23">
        <f t="shared" si="22"/>
        <v>0.4140890227122106</v>
      </c>
      <c r="O161" s="12">
        <v>1</v>
      </c>
      <c r="P161" s="9">
        <v>5</v>
      </c>
      <c r="Q161" s="9">
        <v>3</v>
      </c>
      <c r="R161" s="9">
        <v>0</v>
      </c>
      <c r="S161" s="9">
        <v>1</v>
      </c>
      <c r="T161" s="9">
        <v>1</v>
      </c>
      <c r="U161" s="9">
        <v>4</v>
      </c>
      <c r="V161" s="9">
        <v>2</v>
      </c>
      <c r="W161" s="6">
        <v>1</v>
      </c>
      <c r="X161" s="11">
        <f t="shared" si="31"/>
        <v>17</v>
      </c>
      <c r="Y161" s="40">
        <f t="shared" si="23"/>
        <v>1.5</v>
      </c>
      <c r="Z161" s="41">
        <f t="shared" si="24"/>
        <v>2.125</v>
      </c>
      <c r="AA161" s="41">
        <f t="shared" si="25"/>
        <v>-0.625</v>
      </c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>
      <c r="A162" s="37"/>
      <c r="C162" s="9" t="s">
        <v>170</v>
      </c>
      <c r="D162" s="9">
        <v>1</v>
      </c>
      <c r="E162" s="9">
        <v>9</v>
      </c>
      <c r="F162" s="9">
        <v>6</v>
      </c>
      <c r="G162" s="9">
        <v>12</v>
      </c>
      <c r="H162" s="9">
        <v>8</v>
      </c>
      <c r="I162" s="9">
        <v>12</v>
      </c>
      <c r="J162" s="9">
        <v>9</v>
      </c>
      <c r="K162" s="9">
        <v>8</v>
      </c>
      <c r="L162" s="6">
        <v>5</v>
      </c>
      <c r="M162" s="11">
        <f t="shared" si="30"/>
        <v>65</v>
      </c>
      <c r="N162" s="23">
        <f t="shared" si="22"/>
        <v>9.5527258335469947E-2</v>
      </c>
      <c r="O162" s="12">
        <v>3</v>
      </c>
      <c r="P162" s="9">
        <v>11</v>
      </c>
      <c r="Q162" s="9">
        <v>6</v>
      </c>
      <c r="R162" s="9">
        <v>7</v>
      </c>
      <c r="S162" s="9">
        <v>5</v>
      </c>
      <c r="T162" s="9">
        <v>0</v>
      </c>
      <c r="U162" s="9">
        <v>4</v>
      </c>
      <c r="V162" s="9">
        <v>5</v>
      </c>
      <c r="W162" s="6">
        <v>9</v>
      </c>
      <c r="X162" s="11">
        <f t="shared" si="31"/>
        <v>41</v>
      </c>
      <c r="Y162" s="40">
        <f t="shared" si="23"/>
        <v>8.125</v>
      </c>
      <c r="Z162" s="41">
        <f t="shared" si="24"/>
        <v>5.125</v>
      </c>
      <c r="AA162" s="41">
        <f t="shared" si="25"/>
        <v>3</v>
      </c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>
      <c r="A163" s="37"/>
      <c r="C163" s="9" t="s">
        <v>171</v>
      </c>
      <c r="D163" s="9">
        <v>1</v>
      </c>
      <c r="E163" s="9">
        <v>6</v>
      </c>
      <c r="F163" s="9">
        <v>3</v>
      </c>
      <c r="G163" s="9">
        <v>7</v>
      </c>
      <c r="H163" s="9">
        <v>7</v>
      </c>
      <c r="I163" s="9">
        <v>6</v>
      </c>
      <c r="J163" s="9">
        <v>7</v>
      </c>
      <c r="K163" s="9">
        <v>5</v>
      </c>
      <c r="L163" s="6">
        <v>5</v>
      </c>
      <c r="M163" s="11">
        <f t="shared" si="30"/>
        <v>42</v>
      </c>
      <c r="N163" s="23">
        <f t="shared" si="22"/>
        <v>2.8422016652557051E-2</v>
      </c>
      <c r="O163" s="12">
        <v>3</v>
      </c>
      <c r="P163" s="9">
        <v>6</v>
      </c>
      <c r="Q163" s="9">
        <v>3</v>
      </c>
      <c r="R163" s="9">
        <v>3</v>
      </c>
      <c r="S163" s="9">
        <v>1</v>
      </c>
      <c r="T163" s="9">
        <v>2</v>
      </c>
      <c r="U163" s="9">
        <v>3</v>
      </c>
      <c r="V163" s="9">
        <v>3</v>
      </c>
      <c r="W163" s="6">
        <v>9</v>
      </c>
      <c r="X163" s="11">
        <f t="shared" si="31"/>
        <v>24</v>
      </c>
      <c r="Y163" s="40">
        <f t="shared" si="23"/>
        <v>5.25</v>
      </c>
      <c r="Z163" s="41">
        <f t="shared" si="24"/>
        <v>3</v>
      </c>
      <c r="AA163" s="41">
        <f t="shared" si="25"/>
        <v>2.25</v>
      </c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>
      <c r="A164" s="37"/>
      <c r="C164" s="9" t="s">
        <v>172</v>
      </c>
      <c r="D164" s="9">
        <v>2</v>
      </c>
      <c r="E164" s="9">
        <v>4</v>
      </c>
      <c r="F164" s="9">
        <v>7</v>
      </c>
      <c r="G164" s="9">
        <v>8</v>
      </c>
      <c r="H164" s="9">
        <v>12</v>
      </c>
      <c r="I164" s="9">
        <v>7</v>
      </c>
      <c r="J164" s="9">
        <v>7</v>
      </c>
      <c r="K164" s="9">
        <v>6</v>
      </c>
      <c r="L164" s="6">
        <v>1</v>
      </c>
      <c r="M164" s="11">
        <f t="shared" si="30"/>
        <v>53</v>
      </c>
      <c r="N164" s="23">
        <f t="shared" si="22"/>
        <v>0.5930941341293634</v>
      </c>
      <c r="O164" s="12">
        <v>5</v>
      </c>
      <c r="P164" s="9">
        <v>6</v>
      </c>
      <c r="Q164" s="9">
        <v>5</v>
      </c>
      <c r="R164" s="9">
        <v>13</v>
      </c>
      <c r="S164" s="9">
        <v>7</v>
      </c>
      <c r="T164" s="9">
        <v>6</v>
      </c>
      <c r="U164" s="9">
        <v>2</v>
      </c>
      <c r="V164" s="9">
        <v>2</v>
      </c>
      <c r="W164" s="6">
        <v>1</v>
      </c>
      <c r="X164" s="11">
        <f t="shared" si="31"/>
        <v>46</v>
      </c>
      <c r="Y164" s="40">
        <f t="shared" si="23"/>
        <v>6.625</v>
      </c>
      <c r="Z164" s="41">
        <f t="shared" si="24"/>
        <v>5.75</v>
      </c>
      <c r="AA164" s="41">
        <f t="shared" si="25"/>
        <v>0.875</v>
      </c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>
      <c r="A165" s="37"/>
      <c r="C165" s="9" t="s">
        <v>161</v>
      </c>
      <c r="D165" s="9">
        <v>0</v>
      </c>
      <c r="E165" s="9">
        <v>2</v>
      </c>
      <c r="F165" s="9">
        <v>1</v>
      </c>
      <c r="G165" s="9">
        <v>1</v>
      </c>
      <c r="H165" s="9">
        <v>1</v>
      </c>
      <c r="I165" s="9">
        <v>1</v>
      </c>
      <c r="J165" s="9">
        <v>0</v>
      </c>
      <c r="K165" s="9">
        <v>0</v>
      </c>
      <c r="L165" s="6">
        <v>0</v>
      </c>
      <c r="M165" s="11">
        <f t="shared" si="30"/>
        <v>6</v>
      </c>
      <c r="N165" s="23">
        <f t="shared" si="22"/>
        <v>0.15903527174955898</v>
      </c>
      <c r="O165" s="12">
        <v>0</v>
      </c>
      <c r="P165" s="9">
        <v>0</v>
      </c>
      <c r="Q165" s="9">
        <v>3</v>
      </c>
      <c r="R165" s="9">
        <v>3</v>
      </c>
      <c r="S165" s="9">
        <v>3</v>
      </c>
      <c r="T165" s="9">
        <v>1</v>
      </c>
      <c r="U165" s="9">
        <v>3</v>
      </c>
      <c r="V165" s="9">
        <v>0</v>
      </c>
      <c r="W165" s="6">
        <v>0</v>
      </c>
      <c r="X165" s="11">
        <f t="shared" si="31"/>
        <v>13</v>
      </c>
      <c r="Y165" s="40">
        <f t="shared" si="23"/>
        <v>0.75</v>
      </c>
      <c r="Z165" s="41">
        <f t="shared" si="24"/>
        <v>1.625</v>
      </c>
      <c r="AA165" s="41">
        <f t="shared" si="25"/>
        <v>-0.875</v>
      </c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>
      <c r="A166" s="37"/>
      <c r="C166" s="9" t="s">
        <v>162</v>
      </c>
      <c r="D166" s="9">
        <v>0</v>
      </c>
      <c r="E166" s="9">
        <v>0</v>
      </c>
      <c r="F166" s="9">
        <v>3</v>
      </c>
      <c r="G166" s="9">
        <v>14</v>
      </c>
      <c r="H166" s="9">
        <v>12</v>
      </c>
      <c r="I166" s="9">
        <v>8</v>
      </c>
      <c r="J166" s="9">
        <v>16</v>
      </c>
      <c r="K166" s="9">
        <v>2</v>
      </c>
      <c r="L166" s="6">
        <v>0</v>
      </c>
      <c r="M166" s="11">
        <f t="shared" si="30"/>
        <v>55</v>
      </c>
      <c r="N166" s="23">
        <f t="shared" si="22"/>
        <v>7.9253921862616233E-2</v>
      </c>
      <c r="O166" s="12">
        <v>0</v>
      </c>
      <c r="P166" s="9">
        <v>1</v>
      </c>
      <c r="Q166" s="9">
        <v>1</v>
      </c>
      <c r="R166" s="9">
        <v>7</v>
      </c>
      <c r="S166" s="9">
        <v>4</v>
      </c>
      <c r="T166" s="9">
        <v>3</v>
      </c>
      <c r="U166" s="9">
        <v>2</v>
      </c>
      <c r="V166" s="9">
        <v>0</v>
      </c>
      <c r="W166" s="6">
        <v>0</v>
      </c>
      <c r="X166" s="11">
        <f t="shared" si="31"/>
        <v>18</v>
      </c>
      <c r="Y166" s="40">
        <f t="shared" si="23"/>
        <v>6.875</v>
      </c>
      <c r="Z166" s="41">
        <f t="shared" si="24"/>
        <v>2.25</v>
      </c>
      <c r="AA166" s="41">
        <f t="shared" si="25"/>
        <v>4.625</v>
      </c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>
      <c r="A167" s="37"/>
      <c r="C167" s="9" t="s">
        <v>163</v>
      </c>
      <c r="D167" s="9">
        <v>0</v>
      </c>
      <c r="E167" s="9">
        <v>1</v>
      </c>
      <c r="F167" s="9">
        <v>0</v>
      </c>
      <c r="G167" s="9">
        <v>2</v>
      </c>
      <c r="H167" s="9">
        <v>4</v>
      </c>
      <c r="I167" s="9">
        <v>1</v>
      </c>
      <c r="J167" s="9">
        <v>4</v>
      </c>
      <c r="K167" s="9">
        <v>0</v>
      </c>
      <c r="L167" s="6">
        <v>0</v>
      </c>
      <c r="M167" s="11">
        <f t="shared" si="30"/>
        <v>12</v>
      </c>
      <c r="N167" s="23">
        <f t="shared" si="22"/>
        <v>0.68809834975580153</v>
      </c>
      <c r="O167" s="12">
        <v>0</v>
      </c>
      <c r="P167" s="9">
        <v>1</v>
      </c>
      <c r="Q167" s="9">
        <v>2</v>
      </c>
      <c r="R167" s="9">
        <v>6</v>
      </c>
      <c r="S167" s="9">
        <v>2</v>
      </c>
      <c r="T167" s="9">
        <v>3</v>
      </c>
      <c r="U167" s="9">
        <v>1</v>
      </c>
      <c r="V167" s="9">
        <v>0</v>
      </c>
      <c r="W167" s="6">
        <v>1</v>
      </c>
      <c r="X167" s="11">
        <f t="shared" si="31"/>
        <v>15</v>
      </c>
      <c r="Y167" s="40">
        <f t="shared" si="23"/>
        <v>1.5</v>
      </c>
      <c r="Z167" s="41">
        <f t="shared" si="24"/>
        <v>1.875</v>
      </c>
      <c r="AA167" s="41">
        <f t="shared" si="25"/>
        <v>-0.375</v>
      </c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>
      <c r="A168" s="37"/>
      <c r="C168" s="9" t="s">
        <v>173</v>
      </c>
      <c r="D168" s="9">
        <v>2</v>
      </c>
      <c r="E168" s="9">
        <v>3</v>
      </c>
      <c r="F168" s="9">
        <v>2</v>
      </c>
      <c r="G168" s="9">
        <v>7</v>
      </c>
      <c r="H168" s="9">
        <v>3</v>
      </c>
      <c r="I168" s="9">
        <v>1</v>
      </c>
      <c r="J168" s="9">
        <v>4</v>
      </c>
      <c r="K168" s="9">
        <v>0</v>
      </c>
      <c r="L168" s="6">
        <v>0</v>
      </c>
      <c r="M168" s="11">
        <f t="shared" si="30"/>
        <v>22</v>
      </c>
      <c r="N168" s="23">
        <f t="shared" si="22"/>
        <v>0.4458389393850074</v>
      </c>
      <c r="O168" s="12">
        <v>2</v>
      </c>
      <c r="P168" s="9">
        <v>8</v>
      </c>
      <c r="Q168" s="9">
        <v>2</v>
      </c>
      <c r="R168" s="9">
        <v>8</v>
      </c>
      <c r="S168" s="9">
        <v>5</v>
      </c>
      <c r="T168" s="9">
        <v>3</v>
      </c>
      <c r="U168" s="9">
        <v>1</v>
      </c>
      <c r="V168" s="9">
        <v>1</v>
      </c>
      <c r="W168" s="6">
        <v>1</v>
      </c>
      <c r="X168" s="11">
        <f t="shared" si="31"/>
        <v>30</v>
      </c>
      <c r="Y168" s="40">
        <f t="shared" si="23"/>
        <v>2.75</v>
      </c>
      <c r="Z168" s="41">
        <f t="shared" si="24"/>
        <v>3.75</v>
      </c>
      <c r="AA168" s="41">
        <f t="shared" si="25"/>
        <v>-1</v>
      </c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>
      <c r="A169" s="37"/>
      <c r="C169" s="9" t="s">
        <v>174</v>
      </c>
      <c r="D169" s="9">
        <v>6</v>
      </c>
      <c r="E169" s="9">
        <v>9</v>
      </c>
      <c r="F169" s="9">
        <v>11</v>
      </c>
      <c r="G169" s="9">
        <v>28</v>
      </c>
      <c r="H169" s="9">
        <v>28</v>
      </c>
      <c r="I169" s="9">
        <v>15</v>
      </c>
      <c r="J169" s="9">
        <v>24</v>
      </c>
      <c r="K169" s="9">
        <v>9</v>
      </c>
      <c r="L169" s="6">
        <v>1</v>
      </c>
      <c r="M169" s="11">
        <f t="shared" si="30"/>
        <v>130</v>
      </c>
      <c r="N169" s="23">
        <f t="shared" si="22"/>
        <v>6.7985207599820536E-3</v>
      </c>
      <c r="O169" s="12">
        <v>3</v>
      </c>
      <c r="P169" s="9">
        <v>3</v>
      </c>
      <c r="Q169" s="9">
        <v>5</v>
      </c>
      <c r="R169" s="9">
        <v>10</v>
      </c>
      <c r="S169" s="9">
        <v>9</v>
      </c>
      <c r="T169" s="9">
        <v>7</v>
      </c>
      <c r="U169" s="9">
        <v>6</v>
      </c>
      <c r="V169" s="9">
        <v>1</v>
      </c>
      <c r="W169" s="6">
        <v>0</v>
      </c>
      <c r="X169" s="11">
        <f t="shared" si="31"/>
        <v>44</v>
      </c>
      <c r="Y169" s="40">
        <f t="shared" si="23"/>
        <v>16.25</v>
      </c>
      <c r="Z169" s="41">
        <f t="shared" si="24"/>
        <v>5.5</v>
      </c>
      <c r="AA169" s="41">
        <f t="shared" si="25"/>
        <v>10.75</v>
      </c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>
      <c r="A170" s="37"/>
      <c r="C170" s="9" t="s">
        <v>34</v>
      </c>
      <c r="D170" s="9">
        <v>2</v>
      </c>
      <c r="E170" s="9">
        <v>7</v>
      </c>
      <c r="F170" s="9">
        <v>6</v>
      </c>
      <c r="G170" s="9">
        <v>5</v>
      </c>
      <c r="H170" s="9">
        <v>2</v>
      </c>
      <c r="I170" s="9">
        <v>2</v>
      </c>
      <c r="J170" s="9">
        <v>4</v>
      </c>
      <c r="K170" s="9">
        <v>0</v>
      </c>
      <c r="L170" s="6">
        <v>2</v>
      </c>
      <c r="M170" s="11">
        <f t="shared" si="30"/>
        <v>28</v>
      </c>
      <c r="N170" s="23">
        <f t="shared" si="22"/>
        <v>0.9252458144787481</v>
      </c>
      <c r="O170" s="12">
        <v>2</v>
      </c>
      <c r="P170" s="9">
        <v>6</v>
      </c>
      <c r="Q170" s="9">
        <v>4</v>
      </c>
      <c r="R170" s="9">
        <v>9</v>
      </c>
      <c r="S170" s="9">
        <v>4</v>
      </c>
      <c r="T170" s="9">
        <v>2</v>
      </c>
      <c r="U170" s="9">
        <v>0</v>
      </c>
      <c r="V170" s="9">
        <v>2</v>
      </c>
      <c r="W170" s="6">
        <v>0</v>
      </c>
      <c r="X170" s="11">
        <f t="shared" si="31"/>
        <v>29</v>
      </c>
      <c r="Y170" s="40">
        <f t="shared" si="23"/>
        <v>3.5</v>
      </c>
      <c r="Z170" s="41">
        <f t="shared" si="24"/>
        <v>3.625</v>
      </c>
      <c r="AA170" s="41">
        <f t="shared" si="25"/>
        <v>-0.125</v>
      </c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>
      <c r="A171" s="37"/>
      <c r="C171" s="9" t="s">
        <v>164</v>
      </c>
      <c r="D171" s="9">
        <v>2</v>
      </c>
      <c r="E171" s="9">
        <v>8</v>
      </c>
      <c r="F171" s="9">
        <v>11</v>
      </c>
      <c r="G171" s="9">
        <v>11</v>
      </c>
      <c r="H171" s="9">
        <v>17</v>
      </c>
      <c r="I171" s="9">
        <v>13</v>
      </c>
      <c r="J171" s="9">
        <v>11</v>
      </c>
      <c r="K171" s="9">
        <v>3</v>
      </c>
      <c r="L171" s="6">
        <v>1</v>
      </c>
      <c r="M171" s="11">
        <f t="shared" si="30"/>
        <v>76</v>
      </c>
      <c r="N171" s="23">
        <f t="shared" si="22"/>
        <v>0.19254638314462511</v>
      </c>
      <c r="O171" s="12">
        <v>1</v>
      </c>
      <c r="P171" s="9">
        <v>5</v>
      </c>
      <c r="Q171" s="9">
        <v>11</v>
      </c>
      <c r="R171" s="9">
        <v>14</v>
      </c>
      <c r="S171" s="9">
        <v>3</v>
      </c>
      <c r="T171" s="9">
        <v>11</v>
      </c>
      <c r="U171" s="9">
        <v>2</v>
      </c>
      <c r="V171" s="9">
        <v>1</v>
      </c>
      <c r="W171" s="6">
        <v>0</v>
      </c>
      <c r="X171" s="11">
        <f t="shared" si="31"/>
        <v>48</v>
      </c>
      <c r="Y171" s="40">
        <f t="shared" si="23"/>
        <v>9.5</v>
      </c>
      <c r="Z171" s="41">
        <f t="shared" si="24"/>
        <v>6</v>
      </c>
      <c r="AA171" s="41">
        <f t="shared" si="25"/>
        <v>3.5</v>
      </c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>
      <c r="A172" s="37"/>
      <c r="C172" s="9" t="s">
        <v>175</v>
      </c>
      <c r="D172" s="9">
        <v>2</v>
      </c>
      <c r="E172" s="9">
        <v>6</v>
      </c>
      <c r="F172" s="9">
        <v>13</v>
      </c>
      <c r="G172" s="9">
        <v>21</v>
      </c>
      <c r="H172" s="9">
        <v>20</v>
      </c>
      <c r="I172" s="9">
        <v>19</v>
      </c>
      <c r="J172" s="9">
        <v>24</v>
      </c>
      <c r="K172" s="9">
        <v>8</v>
      </c>
      <c r="L172" s="6">
        <v>1</v>
      </c>
      <c r="M172" s="11">
        <f t="shared" si="30"/>
        <v>113</v>
      </c>
      <c r="N172" s="23">
        <f t="shared" si="22"/>
        <v>4.3795339166287544E-3</v>
      </c>
      <c r="O172" s="12">
        <v>1</v>
      </c>
      <c r="P172" s="9">
        <v>4</v>
      </c>
      <c r="Q172" s="9">
        <v>4</v>
      </c>
      <c r="R172" s="9">
        <v>9</v>
      </c>
      <c r="S172" s="9">
        <v>4</v>
      </c>
      <c r="T172" s="9">
        <v>5</v>
      </c>
      <c r="U172" s="9">
        <v>4</v>
      </c>
      <c r="V172" s="9">
        <v>1</v>
      </c>
      <c r="W172" s="6">
        <v>0</v>
      </c>
      <c r="X172" s="11">
        <f t="shared" si="31"/>
        <v>32</v>
      </c>
      <c r="Y172" s="40">
        <f t="shared" si="23"/>
        <v>14.125</v>
      </c>
      <c r="Z172" s="41">
        <f t="shared" si="24"/>
        <v>4</v>
      </c>
      <c r="AA172" s="41">
        <f t="shared" si="25"/>
        <v>10.125</v>
      </c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>
      <c r="A173" s="37"/>
      <c r="C173" s="9" t="s">
        <v>165</v>
      </c>
      <c r="D173" s="9">
        <v>2</v>
      </c>
      <c r="E173" s="9">
        <v>7</v>
      </c>
      <c r="F173" s="9">
        <v>12</v>
      </c>
      <c r="G173" s="9">
        <v>9</v>
      </c>
      <c r="H173" s="9">
        <v>21</v>
      </c>
      <c r="I173" s="9">
        <v>11</v>
      </c>
      <c r="J173" s="9">
        <v>9</v>
      </c>
      <c r="K173" s="9">
        <v>9</v>
      </c>
      <c r="L173" s="6">
        <v>1</v>
      </c>
      <c r="M173" s="11">
        <f t="shared" si="30"/>
        <v>80</v>
      </c>
      <c r="N173" s="23">
        <f t="shared" si="22"/>
        <v>0.18308811049162876</v>
      </c>
      <c r="O173" s="12">
        <v>4</v>
      </c>
      <c r="P173" s="9">
        <v>9</v>
      </c>
      <c r="Q173" s="9">
        <v>9</v>
      </c>
      <c r="R173" s="9">
        <v>12</v>
      </c>
      <c r="S173" s="9">
        <v>5</v>
      </c>
      <c r="T173" s="9">
        <v>6</v>
      </c>
      <c r="U173" s="9">
        <v>9</v>
      </c>
      <c r="V173" s="9">
        <v>0</v>
      </c>
      <c r="W173" s="6">
        <v>0</v>
      </c>
      <c r="X173" s="11">
        <f t="shared" si="31"/>
        <v>54</v>
      </c>
      <c r="Y173" s="40">
        <f t="shared" si="23"/>
        <v>10</v>
      </c>
      <c r="Z173" s="41">
        <f t="shared" si="24"/>
        <v>6.75</v>
      </c>
      <c r="AA173" s="41">
        <f t="shared" si="25"/>
        <v>3.25</v>
      </c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>
      <c r="A174" s="37"/>
      <c r="C174" s="9" t="s">
        <v>166</v>
      </c>
      <c r="D174" s="9">
        <v>3</v>
      </c>
      <c r="E174" s="9">
        <v>14</v>
      </c>
      <c r="F174" s="9">
        <v>8</v>
      </c>
      <c r="G174" s="9">
        <v>12</v>
      </c>
      <c r="H174" s="9">
        <v>15</v>
      </c>
      <c r="I174" s="9">
        <v>8</v>
      </c>
      <c r="J174" s="9">
        <v>10</v>
      </c>
      <c r="K174" s="9">
        <v>5</v>
      </c>
      <c r="L174" s="6">
        <v>1</v>
      </c>
      <c r="M174" s="11">
        <f t="shared" si="30"/>
        <v>75</v>
      </c>
      <c r="N174" s="23">
        <f t="shared" si="22"/>
        <v>0.23216353377230517</v>
      </c>
      <c r="O174" s="12">
        <v>5</v>
      </c>
      <c r="P174" s="9">
        <v>9</v>
      </c>
      <c r="Q174" s="9">
        <v>6</v>
      </c>
      <c r="R174" s="9">
        <v>16</v>
      </c>
      <c r="S174" s="9">
        <v>5</v>
      </c>
      <c r="T174" s="9">
        <v>5</v>
      </c>
      <c r="U174" s="9">
        <v>6</v>
      </c>
      <c r="V174" s="9">
        <v>2</v>
      </c>
      <c r="W174" s="6">
        <v>0</v>
      </c>
      <c r="X174" s="11">
        <f t="shared" si="31"/>
        <v>54</v>
      </c>
      <c r="Y174" s="40">
        <f t="shared" si="23"/>
        <v>9.375</v>
      </c>
      <c r="Z174" s="41">
        <f t="shared" si="24"/>
        <v>6.75</v>
      </c>
      <c r="AA174" s="41">
        <f t="shared" si="25"/>
        <v>2.625</v>
      </c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>
      <c r="A175" s="37"/>
      <c r="C175" s="9" t="s">
        <v>176</v>
      </c>
      <c r="D175" s="9">
        <v>2</v>
      </c>
      <c r="E175" s="9">
        <v>8</v>
      </c>
      <c r="F175" s="9">
        <v>5</v>
      </c>
      <c r="G175" s="9">
        <v>4</v>
      </c>
      <c r="H175" s="9">
        <v>6</v>
      </c>
      <c r="I175" s="9">
        <v>4</v>
      </c>
      <c r="J175" s="9">
        <v>8</v>
      </c>
      <c r="K175" s="9">
        <v>1</v>
      </c>
      <c r="L175" s="6">
        <v>2</v>
      </c>
      <c r="M175" s="11">
        <f t="shared" si="30"/>
        <v>38</v>
      </c>
      <c r="N175" s="23">
        <f t="shared" si="22"/>
        <v>0.60228169898586392</v>
      </c>
      <c r="O175" s="12">
        <v>2</v>
      </c>
      <c r="P175" s="9">
        <v>7</v>
      </c>
      <c r="Q175" s="9">
        <v>3</v>
      </c>
      <c r="R175" s="9">
        <v>16</v>
      </c>
      <c r="S175" s="9">
        <v>8</v>
      </c>
      <c r="T175" s="9">
        <v>4</v>
      </c>
      <c r="U175" s="9">
        <v>3</v>
      </c>
      <c r="V175" s="9">
        <v>3</v>
      </c>
      <c r="W175" s="6">
        <v>0</v>
      </c>
      <c r="X175" s="11">
        <f t="shared" si="31"/>
        <v>46</v>
      </c>
      <c r="Y175" s="40">
        <f t="shared" si="23"/>
        <v>4.75</v>
      </c>
      <c r="Z175" s="41">
        <f t="shared" si="24"/>
        <v>5.75</v>
      </c>
      <c r="AA175" s="41">
        <f t="shared" si="25"/>
        <v>-1</v>
      </c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>
      <c r="A176" s="37"/>
      <c r="C176" s="9" t="s">
        <v>177</v>
      </c>
      <c r="D176" s="9">
        <v>4</v>
      </c>
      <c r="E176" s="9">
        <v>12</v>
      </c>
      <c r="F176" s="9">
        <v>13</v>
      </c>
      <c r="G176" s="9">
        <v>27</v>
      </c>
      <c r="H176" s="9">
        <v>30</v>
      </c>
      <c r="I176" s="9">
        <v>16</v>
      </c>
      <c r="J176" s="9">
        <v>23</v>
      </c>
      <c r="K176" s="9">
        <v>12</v>
      </c>
      <c r="L176" s="6">
        <v>1</v>
      </c>
      <c r="M176" s="11">
        <f t="shared" si="30"/>
        <v>137</v>
      </c>
      <c r="N176" s="23">
        <f t="shared" si="22"/>
        <v>4.340149131475949E-2</v>
      </c>
      <c r="O176" s="12">
        <v>9</v>
      </c>
      <c r="P176" s="9">
        <v>15</v>
      </c>
      <c r="Q176" s="9">
        <v>8</v>
      </c>
      <c r="R176" s="9">
        <v>14</v>
      </c>
      <c r="S176" s="9">
        <v>13</v>
      </c>
      <c r="T176" s="9">
        <v>7</v>
      </c>
      <c r="U176" s="9">
        <v>8</v>
      </c>
      <c r="V176" s="9">
        <v>0</v>
      </c>
      <c r="W176" s="6">
        <v>0</v>
      </c>
      <c r="X176" s="11">
        <f t="shared" si="31"/>
        <v>74</v>
      </c>
      <c r="Y176" s="40">
        <f t="shared" si="23"/>
        <v>17.125</v>
      </c>
      <c r="Z176" s="41">
        <f t="shared" si="24"/>
        <v>9.25</v>
      </c>
      <c r="AA176" s="41">
        <f t="shared" si="25"/>
        <v>7.875</v>
      </c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72">
      <c r="A177" s="37"/>
      <c r="C177" s="9" t="s">
        <v>178</v>
      </c>
      <c r="D177" s="9">
        <v>3</v>
      </c>
      <c r="E177" s="9">
        <v>13</v>
      </c>
      <c r="F177" s="9">
        <v>14</v>
      </c>
      <c r="G177" s="9">
        <v>19</v>
      </c>
      <c r="H177" s="9">
        <v>18</v>
      </c>
      <c r="I177" s="9">
        <v>8</v>
      </c>
      <c r="J177" s="9">
        <v>13</v>
      </c>
      <c r="K177" s="9">
        <v>4</v>
      </c>
      <c r="L177" s="6">
        <v>2</v>
      </c>
      <c r="M177" s="11">
        <f t="shared" si="30"/>
        <v>92</v>
      </c>
      <c r="N177" s="23">
        <f t="shared" si="22"/>
        <v>6.1826658191063847E-3</v>
      </c>
      <c r="O177" s="12">
        <v>0</v>
      </c>
      <c r="P177" s="9">
        <v>8</v>
      </c>
      <c r="Q177" s="9">
        <v>6</v>
      </c>
      <c r="R177" s="9">
        <v>6</v>
      </c>
      <c r="S177" s="9">
        <v>4</v>
      </c>
      <c r="T177" s="9">
        <v>5</v>
      </c>
      <c r="U177" s="9">
        <v>2</v>
      </c>
      <c r="V177" s="9">
        <v>1</v>
      </c>
      <c r="W177" s="6">
        <v>3</v>
      </c>
      <c r="X177" s="11">
        <f t="shared" si="31"/>
        <v>32</v>
      </c>
      <c r="Y177" s="40">
        <f t="shared" si="23"/>
        <v>11.5</v>
      </c>
      <c r="Z177" s="41">
        <f t="shared" si="24"/>
        <v>4</v>
      </c>
      <c r="AA177" s="41">
        <f t="shared" si="25"/>
        <v>7.5</v>
      </c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72">
      <c r="A178" s="38"/>
      <c r="C178" s="9" t="s">
        <v>179</v>
      </c>
      <c r="D178" s="9">
        <v>5</v>
      </c>
      <c r="E178" s="9">
        <v>11</v>
      </c>
      <c r="F178" s="9">
        <v>11</v>
      </c>
      <c r="G178" s="9">
        <v>26</v>
      </c>
      <c r="H178" s="9">
        <v>29</v>
      </c>
      <c r="I178" s="9">
        <v>20</v>
      </c>
      <c r="J178" s="9">
        <v>27</v>
      </c>
      <c r="K178" s="9">
        <v>11</v>
      </c>
      <c r="L178" s="6">
        <v>1</v>
      </c>
      <c r="M178" s="11">
        <f t="shared" si="30"/>
        <v>140</v>
      </c>
      <c r="N178" s="23">
        <f t="shared" si="22"/>
        <v>3.3951824446031419E-2</v>
      </c>
      <c r="O178" s="12">
        <v>2</v>
      </c>
      <c r="P178" s="9">
        <v>19</v>
      </c>
      <c r="Q178" s="9">
        <v>4</v>
      </c>
      <c r="R178" s="9">
        <v>15</v>
      </c>
      <c r="S178" s="9">
        <v>12</v>
      </c>
      <c r="T178" s="9">
        <v>5</v>
      </c>
      <c r="U178" s="9">
        <v>7</v>
      </c>
      <c r="V178" s="9">
        <v>2</v>
      </c>
      <c r="W178" s="6">
        <v>2</v>
      </c>
      <c r="X178" s="11">
        <f t="shared" si="31"/>
        <v>66</v>
      </c>
      <c r="Y178" s="40">
        <f t="shared" si="23"/>
        <v>17.5</v>
      </c>
      <c r="Z178" s="41">
        <f t="shared" si="24"/>
        <v>8.25</v>
      </c>
      <c r="AA178" s="41">
        <f t="shared" si="25"/>
        <v>9.25</v>
      </c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72" s="4" customFormat="1">
      <c r="B179" s="14" t="s">
        <v>38</v>
      </c>
      <c r="C179" s="15"/>
      <c r="D179" s="15">
        <f t="shared" ref="D179:L179" si="32">SUM(D150:D178)</f>
        <v>65</v>
      </c>
      <c r="E179" s="15">
        <f t="shared" si="32"/>
        <v>188</v>
      </c>
      <c r="F179" s="15">
        <f t="shared" si="32"/>
        <v>191</v>
      </c>
      <c r="G179" s="15">
        <f t="shared" si="32"/>
        <v>338</v>
      </c>
      <c r="H179" s="15">
        <f t="shared" si="32"/>
        <v>372</v>
      </c>
      <c r="I179" s="15">
        <f t="shared" si="32"/>
        <v>254</v>
      </c>
      <c r="J179" s="15">
        <f t="shared" si="32"/>
        <v>327</v>
      </c>
      <c r="K179" s="15">
        <f t="shared" si="32"/>
        <v>147</v>
      </c>
      <c r="L179" s="16">
        <f t="shared" si="32"/>
        <v>37</v>
      </c>
      <c r="M179" s="17"/>
      <c r="N179" s="34">
        <f t="shared" si="22"/>
        <v>3.0164852091677397E-2</v>
      </c>
      <c r="O179" s="14">
        <f t="shared" ref="O179:W179" si="33">SUM(O150:O178)</f>
        <v>77</v>
      </c>
      <c r="P179" s="15">
        <f t="shared" si="33"/>
        <v>187</v>
      </c>
      <c r="Q179" s="15">
        <f t="shared" si="33"/>
        <v>131</v>
      </c>
      <c r="R179" s="15">
        <f t="shared" si="33"/>
        <v>243</v>
      </c>
      <c r="S179" s="15">
        <f t="shared" si="33"/>
        <v>140</v>
      </c>
      <c r="T179" s="15">
        <f t="shared" si="33"/>
        <v>113</v>
      </c>
      <c r="U179" s="15">
        <f t="shared" si="33"/>
        <v>102</v>
      </c>
      <c r="V179" s="15">
        <f t="shared" si="33"/>
        <v>55</v>
      </c>
      <c r="W179" s="16">
        <f t="shared" si="33"/>
        <v>59</v>
      </c>
      <c r="X179" s="17"/>
      <c r="Y179" s="40">
        <f t="shared" si="23"/>
        <v>235.25</v>
      </c>
      <c r="Z179" s="41">
        <f t="shared" si="24"/>
        <v>131</v>
      </c>
      <c r="AA179" s="41">
        <f t="shared" si="25"/>
        <v>104.25</v>
      </c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</row>
    <row r="180" spans="1:72" s="1" customFormat="1" ht="31" customHeight="1">
      <c r="A180" s="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6"/>
      <c r="M180" s="15"/>
      <c r="N180" s="23"/>
      <c r="O180" s="15"/>
      <c r="P180" s="15"/>
      <c r="Q180" s="15"/>
      <c r="R180" s="15"/>
      <c r="S180" s="15"/>
      <c r="T180" s="15"/>
      <c r="U180" s="15"/>
      <c r="V180" s="15"/>
      <c r="W180" s="16"/>
      <c r="X180" s="17"/>
      <c r="Y180" s="40" t="e">
        <f t="shared" si="23"/>
        <v>#DIV/0!</v>
      </c>
      <c r="Z180" s="41" t="e">
        <f t="shared" si="24"/>
        <v>#DIV/0!</v>
      </c>
      <c r="AA180" s="41" t="e">
        <f t="shared" si="25"/>
        <v>#DIV/0!</v>
      </c>
    </row>
    <row r="181" spans="1:72" s="26" customFormat="1" ht="18">
      <c r="A181" s="27" t="s">
        <v>41</v>
      </c>
      <c r="B181" s="28" t="s">
        <v>42</v>
      </c>
      <c r="C181" s="28" t="s">
        <v>200</v>
      </c>
      <c r="D181" s="25">
        <v>0</v>
      </c>
      <c r="E181" s="25">
        <v>2</v>
      </c>
      <c r="F181" s="25">
        <v>4</v>
      </c>
      <c r="G181" s="25">
        <v>9</v>
      </c>
      <c r="H181" s="25">
        <v>4</v>
      </c>
      <c r="I181" s="25">
        <v>4</v>
      </c>
      <c r="J181" s="25">
        <v>2</v>
      </c>
      <c r="K181" s="25">
        <v>2</v>
      </c>
      <c r="L181" s="28">
        <v>1</v>
      </c>
      <c r="M181" s="30">
        <v>27</v>
      </c>
      <c r="N181" s="23">
        <f t="shared" si="22"/>
        <v>1</v>
      </c>
      <c r="O181" s="25">
        <v>5</v>
      </c>
      <c r="P181" s="25">
        <v>8</v>
      </c>
      <c r="Q181" s="25">
        <v>2</v>
      </c>
      <c r="R181" s="25">
        <v>3</v>
      </c>
      <c r="S181" s="25">
        <v>3</v>
      </c>
      <c r="T181" s="25">
        <v>4</v>
      </c>
      <c r="U181" s="25">
        <v>1</v>
      </c>
      <c r="V181" s="25">
        <v>1</v>
      </c>
      <c r="W181" s="28">
        <v>6</v>
      </c>
      <c r="X181" s="32">
        <v>27</v>
      </c>
      <c r="Y181" s="40">
        <f t="shared" si="23"/>
        <v>3.375</v>
      </c>
      <c r="Z181" s="41">
        <f t="shared" si="24"/>
        <v>3.375</v>
      </c>
      <c r="AA181" s="41">
        <f t="shared" si="25"/>
        <v>0</v>
      </c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1:72">
      <c r="M182" s="8"/>
      <c r="X182" s="8"/>
      <c r="Z182" s="41"/>
      <c r="AA182" s="4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</row>
    <row r="183" spans="1:72">
      <c r="M183" s="8"/>
      <c r="X183" s="8"/>
      <c r="Z183" s="41"/>
      <c r="AA183" s="4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</row>
    <row r="184" spans="1:72">
      <c r="M184" s="8"/>
      <c r="X184" s="8"/>
      <c r="Z184" s="41"/>
      <c r="AA184" s="4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</row>
    <row r="185" spans="1:72">
      <c r="M185" s="8"/>
      <c r="X185" s="8"/>
      <c r="Z185" s="41"/>
      <c r="AA185" s="4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</row>
    <row r="186" spans="1:72">
      <c r="M186" s="8"/>
      <c r="X186" s="8"/>
      <c r="Z186" s="41"/>
      <c r="AA186" s="4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</row>
    <row r="187" spans="1:72">
      <c r="M187" s="8"/>
      <c r="X187" s="8"/>
      <c r="Z187" s="41"/>
      <c r="AA187" s="4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</row>
    <row r="188" spans="1:72">
      <c r="M188" s="8"/>
      <c r="X188" s="8"/>
      <c r="Z188" s="41"/>
      <c r="AA188" s="4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</row>
    <row r="189" spans="1:72">
      <c r="M189" s="8"/>
      <c r="X189" s="8"/>
      <c r="Z189" s="41"/>
      <c r="AA189" s="4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</row>
    <row r="190" spans="1:72">
      <c r="M190" s="8"/>
      <c r="X190" s="8"/>
      <c r="Z190" s="41"/>
      <c r="AA190" s="4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</row>
    <row r="191" spans="1:72">
      <c r="M191" s="8"/>
      <c r="X191" s="8"/>
      <c r="Z191" s="41"/>
      <c r="AA191" s="4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</row>
    <row r="192" spans="1:72">
      <c r="M192" s="8"/>
      <c r="X192" s="8"/>
      <c r="Z192" s="41"/>
      <c r="AA192" s="4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</row>
    <row r="193" spans="13:72">
      <c r="M193" s="8"/>
      <c r="X193" s="8"/>
      <c r="Z193" s="41"/>
      <c r="AA193" s="4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</row>
    <row r="194" spans="13:72">
      <c r="M194" s="8"/>
      <c r="X194" s="8"/>
      <c r="Z194" s="41"/>
      <c r="AA194" s="4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</row>
    <row r="195" spans="13:72">
      <c r="M195" s="8"/>
      <c r="X195" s="8"/>
      <c r="Z195" s="41"/>
      <c r="AA195" s="4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</row>
    <row r="196" spans="13:72">
      <c r="M196" s="8"/>
      <c r="X196" s="8"/>
      <c r="Z196" s="41"/>
      <c r="AA196" s="4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</row>
    <row r="197" spans="13:72">
      <c r="M197" s="8"/>
      <c r="X197" s="8"/>
      <c r="Z197" s="41"/>
      <c r="AA197" s="4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</row>
    <row r="198" spans="13:72">
      <c r="M198" s="8"/>
      <c r="X198" s="8"/>
      <c r="Z198" s="41"/>
      <c r="AA198" s="4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</row>
    <row r="199" spans="13:72">
      <c r="M199" s="8"/>
      <c r="X199" s="8"/>
      <c r="Z199" s="41"/>
      <c r="AA199" s="4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</row>
    <row r="200" spans="13:72">
      <c r="M200" s="8"/>
      <c r="X200" s="8"/>
      <c r="Z200" s="41"/>
      <c r="AA200" s="4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</row>
    <row r="201" spans="13:72">
      <c r="M201" s="8"/>
      <c r="X201" s="8"/>
      <c r="Z201" s="41"/>
      <c r="AA201" s="4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</row>
    <row r="202" spans="13:72">
      <c r="M202" s="8"/>
      <c r="X202" s="8"/>
      <c r="Z202" s="41"/>
      <c r="AA202" s="4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</row>
    <row r="203" spans="13:72">
      <c r="M203" s="8"/>
      <c r="X203" s="8"/>
      <c r="Z203" s="41"/>
      <c r="AA203" s="4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</row>
    <row r="204" spans="13:72">
      <c r="M204" s="8"/>
      <c r="X204" s="8"/>
      <c r="Z204" s="41"/>
      <c r="AA204" s="4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</row>
    <row r="205" spans="13:72">
      <c r="M205" s="8"/>
      <c r="X205" s="8"/>
      <c r="Z205" s="41"/>
      <c r="AA205" s="4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</row>
    <row r="206" spans="13:72">
      <c r="M206" s="8"/>
      <c r="X206" s="8"/>
      <c r="Z206" s="41"/>
      <c r="AA206" s="4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</row>
    <row r="207" spans="13:72">
      <c r="M207" s="8"/>
      <c r="X207" s="8"/>
      <c r="Z207" s="41"/>
      <c r="AA207" s="4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</row>
    <row r="208" spans="13:72">
      <c r="M208" s="8"/>
      <c r="X208" s="8"/>
      <c r="Z208" s="41"/>
      <c r="AA208" s="4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</row>
    <row r="209" spans="13:72">
      <c r="M209" s="8"/>
      <c r="X209" s="8"/>
      <c r="Z209" s="41"/>
      <c r="AA209" s="4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</row>
    <row r="210" spans="13:72">
      <c r="M210" s="8"/>
      <c r="X210" s="8"/>
      <c r="Z210" s="41"/>
      <c r="AA210" s="4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</row>
    <row r="211" spans="13:72">
      <c r="M211" s="8"/>
      <c r="X211" s="8"/>
      <c r="Z211" s="41"/>
      <c r="AA211" s="4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</row>
    <row r="212" spans="13:72">
      <c r="M212" s="8"/>
      <c r="X212" s="8"/>
      <c r="Z212" s="41"/>
      <c r="AA212" s="4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</row>
    <row r="213" spans="13:72">
      <c r="M213" s="8"/>
      <c r="X213" s="8"/>
      <c r="Z213" s="41"/>
      <c r="AA213" s="4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</row>
    <row r="214" spans="13:72">
      <c r="M214" s="8"/>
      <c r="X214" s="8"/>
      <c r="Z214" s="41"/>
      <c r="AA214" s="4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</row>
    <row r="215" spans="13:72">
      <c r="M215" s="8"/>
      <c r="X215" s="8"/>
      <c r="Z215" s="41"/>
      <c r="AA215" s="4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</row>
    <row r="216" spans="13:72">
      <c r="M216" s="8"/>
      <c r="X216" s="8"/>
      <c r="Z216" s="41"/>
      <c r="AA216" s="4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</row>
    <row r="217" spans="13:72">
      <c r="M217" s="8"/>
      <c r="X217" s="8"/>
      <c r="Z217" s="41"/>
      <c r="AA217" s="4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</row>
    <row r="218" spans="13:72">
      <c r="M218" s="8"/>
      <c r="X218" s="8"/>
      <c r="Z218" s="41"/>
      <c r="AA218" s="4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</row>
    <row r="219" spans="13:72">
      <c r="M219" s="8"/>
      <c r="X219" s="8"/>
      <c r="Z219" s="41"/>
      <c r="AA219" s="4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</row>
    <row r="220" spans="13:72">
      <c r="M220" s="8"/>
      <c r="X220" s="8"/>
      <c r="Z220" s="41"/>
      <c r="AA220" s="4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</row>
    <row r="221" spans="13:72">
      <c r="M221" s="8"/>
      <c r="X221" s="8"/>
      <c r="Z221" s="41"/>
      <c r="AA221" s="4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</row>
    <row r="222" spans="13:72">
      <c r="M222" s="8"/>
      <c r="X222" s="8"/>
      <c r="Z222" s="41"/>
      <c r="AA222" s="4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</row>
    <row r="223" spans="13:72">
      <c r="M223" s="8"/>
      <c r="X223" s="8"/>
      <c r="Z223" s="41"/>
      <c r="AA223" s="4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</row>
    <row r="224" spans="13:72">
      <c r="M224" s="8"/>
      <c r="X224" s="8"/>
      <c r="Z224" s="41"/>
      <c r="AA224" s="4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</row>
    <row r="225" spans="13:72">
      <c r="M225" s="8"/>
      <c r="X225" s="8"/>
      <c r="Z225" s="41"/>
      <c r="AA225" s="4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</row>
    <row r="226" spans="13:72">
      <c r="M226" s="8"/>
      <c r="X226" s="8"/>
      <c r="Z226" s="41"/>
      <c r="AA226" s="4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</row>
    <row r="227" spans="13:72">
      <c r="M227" s="8"/>
      <c r="X227" s="8"/>
      <c r="Z227" s="41"/>
      <c r="AA227" s="4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</row>
    <row r="228" spans="13:72">
      <c r="M228" s="8"/>
      <c r="X228" s="8"/>
      <c r="Z228" s="41"/>
      <c r="AA228" s="4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</row>
    <row r="229" spans="13:72">
      <c r="M229" s="8"/>
      <c r="X229" s="8"/>
      <c r="Z229" s="41"/>
      <c r="AA229" s="4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</row>
    <row r="230" spans="13:72">
      <c r="M230" s="8"/>
      <c r="X230" s="8"/>
      <c r="Z230" s="41"/>
      <c r="AA230" s="4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</row>
    <row r="231" spans="13:72">
      <c r="M231" s="8"/>
      <c r="X231" s="8"/>
      <c r="Z231" s="41"/>
      <c r="AA231" s="4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</row>
    <row r="232" spans="13:72">
      <c r="M232" s="8"/>
      <c r="X232" s="8"/>
      <c r="Z232" s="41"/>
      <c r="AA232" s="4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</row>
    <row r="233" spans="13:72">
      <c r="M233" s="8"/>
      <c r="X233" s="8"/>
      <c r="Z233" s="41"/>
      <c r="AA233" s="4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</row>
    <row r="234" spans="13:72">
      <c r="M234" s="8"/>
      <c r="X234" s="8"/>
      <c r="Z234" s="41"/>
      <c r="AA234" s="4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</row>
    <row r="235" spans="13:72">
      <c r="M235" s="8"/>
      <c r="X235" s="8"/>
      <c r="Z235" s="41"/>
      <c r="AA235" s="4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</row>
    <row r="236" spans="13:72">
      <c r="M236" s="8"/>
      <c r="X236" s="8"/>
      <c r="Z236" s="41"/>
      <c r="AA236" s="4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</row>
    <row r="237" spans="13:72">
      <c r="M237" s="8"/>
      <c r="X237" s="8"/>
      <c r="Z237" s="41"/>
      <c r="AA237" s="4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</row>
    <row r="238" spans="13:72">
      <c r="M238" s="8"/>
      <c r="X238" s="8"/>
      <c r="Z238" s="41"/>
      <c r="AA238" s="4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</row>
    <row r="239" spans="13:72">
      <c r="M239" s="8"/>
      <c r="X239" s="8"/>
      <c r="Z239" s="41"/>
      <c r="AA239" s="4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</row>
    <row r="240" spans="13:72">
      <c r="M240" s="8"/>
      <c r="X240" s="8"/>
      <c r="Z240" s="41"/>
      <c r="AA240" s="4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</row>
    <row r="241" spans="13:72">
      <c r="M241" s="8"/>
      <c r="X241" s="8"/>
      <c r="Z241" s="41"/>
      <c r="AA241" s="4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</row>
    <row r="242" spans="13:72">
      <c r="M242" s="8"/>
      <c r="X242" s="8"/>
      <c r="Z242" s="41"/>
      <c r="AA242" s="4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</row>
    <row r="243" spans="13:72">
      <c r="M243" s="8"/>
      <c r="X243" s="8"/>
      <c r="Z243" s="41"/>
      <c r="AA243" s="4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</row>
    <row r="244" spans="13:72">
      <c r="M244" s="8"/>
      <c r="X244" s="8"/>
      <c r="Z244" s="41"/>
      <c r="AA244" s="4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</row>
    <row r="245" spans="13:72">
      <c r="M245" s="8"/>
      <c r="X245" s="8"/>
      <c r="Z245" s="41"/>
      <c r="AA245" s="4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</row>
    <row r="246" spans="13:72">
      <c r="M246" s="8"/>
      <c r="X246" s="8"/>
      <c r="Z246" s="41"/>
      <c r="AA246" s="4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</row>
    <row r="247" spans="13:72">
      <c r="M247" s="8"/>
      <c r="X247" s="8"/>
      <c r="Z247" s="41"/>
      <c r="AA247" s="4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</row>
    <row r="248" spans="13:72">
      <c r="M248" s="8"/>
      <c r="X248" s="8"/>
      <c r="Z248" s="41"/>
      <c r="AA248" s="4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</row>
    <row r="249" spans="13:72">
      <c r="M249" s="8"/>
      <c r="X249" s="8"/>
      <c r="Z249" s="41"/>
      <c r="AA249" s="4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</row>
    <row r="250" spans="13:72">
      <c r="M250" s="8"/>
      <c r="X250" s="8"/>
      <c r="Z250" s="41"/>
      <c r="AA250" s="4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</row>
    <row r="251" spans="13:72">
      <c r="M251" s="8"/>
      <c r="X251" s="8"/>
      <c r="Z251" s="41"/>
      <c r="AA251" s="4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</row>
    <row r="252" spans="13:72">
      <c r="M252" s="8"/>
      <c r="X252" s="8"/>
      <c r="Z252" s="41"/>
      <c r="AA252" s="4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</row>
    <row r="253" spans="13:72">
      <c r="M253" s="8"/>
      <c r="X253" s="8"/>
      <c r="Z253" s="41"/>
      <c r="AA253" s="4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</row>
    <row r="254" spans="13:72">
      <c r="M254" s="8"/>
      <c r="X254" s="8"/>
      <c r="Z254" s="41"/>
      <c r="AA254" s="4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</row>
    <row r="255" spans="13:72">
      <c r="M255" s="8"/>
      <c r="X255" s="8"/>
      <c r="Z255" s="41"/>
      <c r="AA255" s="4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</row>
    <row r="256" spans="13:72">
      <c r="M256" s="8"/>
      <c r="X256" s="8"/>
      <c r="Z256" s="41"/>
      <c r="AA256" s="4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</row>
    <row r="257" spans="13:72">
      <c r="M257" s="8"/>
      <c r="X257" s="8"/>
      <c r="Z257" s="41"/>
      <c r="AA257" s="4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</row>
    <row r="258" spans="13:72">
      <c r="M258" s="8"/>
      <c r="X258" s="8"/>
      <c r="Z258" s="41"/>
      <c r="AA258" s="4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</row>
    <row r="259" spans="13:72">
      <c r="M259" s="8"/>
      <c r="X259" s="8"/>
      <c r="Z259" s="41"/>
      <c r="AA259" s="4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</row>
    <row r="260" spans="13:72">
      <c r="M260" s="8"/>
      <c r="X260" s="8"/>
      <c r="Z260" s="41"/>
      <c r="AA260" s="4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</row>
    <row r="261" spans="13:72">
      <c r="M261" s="8"/>
      <c r="X261" s="8"/>
      <c r="Z261" s="41"/>
      <c r="AA261" s="4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</row>
  </sheetData>
  <mergeCells count="6">
    <mergeCell ref="A150:A178"/>
    <mergeCell ref="D1:K1"/>
    <mergeCell ref="O1:V1"/>
    <mergeCell ref="A5:A26"/>
    <mergeCell ref="A29:A38"/>
    <mergeCell ref="A41:A14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vika</cp:lastModifiedBy>
  <dcterms:created xsi:type="dcterms:W3CDTF">2017-05-05T15:48:20Z</dcterms:created>
  <dcterms:modified xsi:type="dcterms:W3CDTF">2017-05-18T13:20:44Z</dcterms:modified>
</cp:coreProperties>
</file>