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2CB9B238-C181-4B3D-AAFD-AEC36D3F660B}" xr6:coauthVersionLast="31" xr6:coauthVersionMax="31" xr10:uidLastSave="{00000000-0000-0000-0000-000000000000}"/>
  <bookViews>
    <workbookView xWindow="0" yWindow="0" windowWidth="22260" windowHeight="12648" xr2:uid="{00000000-000D-0000-FFFF-FFFF00000000}"/>
  </bookViews>
  <sheets>
    <sheet name="Table S1" sheetId="8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1" i="8" l="1"/>
  <c r="D151" i="8"/>
  <c r="B151" i="8"/>
  <c r="C150" i="8"/>
  <c r="D150" i="8"/>
  <c r="B150" i="8"/>
  <c r="C149" i="8"/>
  <c r="D149" i="8"/>
  <c r="B149" i="8"/>
  <c r="C148" i="8"/>
  <c r="D148" i="8"/>
  <c r="B148" i="8"/>
  <c r="D58" i="8" l="1"/>
  <c r="E58" i="8"/>
  <c r="F58" i="8"/>
  <c r="G58" i="8"/>
  <c r="D59" i="8"/>
  <c r="E59" i="8"/>
  <c r="F59" i="8"/>
  <c r="G59" i="8"/>
  <c r="D60" i="8"/>
  <c r="E60" i="8"/>
  <c r="F60" i="8"/>
  <c r="G60" i="8"/>
  <c r="D61" i="8"/>
  <c r="E61" i="8"/>
  <c r="F61" i="8"/>
  <c r="G61" i="8"/>
  <c r="D62" i="8"/>
  <c r="E62" i="8"/>
  <c r="F62" i="8"/>
  <c r="G62" i="8"/>
  <c r="E57" i="8"/>
  <c r="F57" i="8"/>
  <c r="G57" i="8"/>
  <c r="D57" i="8"/>
  <c r="G106" i="8" l="1"/>
  <c r="F106" i="8"/>
  <c r="E106" i="8"/>
  <c r="D106" i="8"/>
  <c r="G105" i="8"/>
  <c r="F105" i="8"/>
  <c r="E105" i="8"/>
  <c r="D105" i="8"/>
  <c r="G85" i="8"/>
  <c r="F85" i="8"/>
  <c r="E85" i="8"/>
  <c r="D85" i="8"/>
  <c r="G84" i="8"/>
  <c r="F84" i="8"/>
  <c r="E84" i="8"/>
  <c r="D84" i="8"/>
  <c r="G83" i="8"/>
  <c r="F83" i="8"/>
  <c r="E83" i="8"/>
  <c r="D83" i="8"/>
  <c r="G4" i="8"/>
  <c r="F4" i="8"/>
  <c r="E4" i="8"/>
  <c r="D4" i="8"/>
  <c r="D35" i="8" l="1"/>
  <c r="B126" i="8"/>
  <c r="E35" i="8"/>
  <c r="C126" i="8"/>
  <c r="F35" i="8"/>
  <c r="D126" i="8"/>
  <c r="G34" i="8"/>
  <c r="E126" i="8"/>
  <c r="E34" i="8"/>
  <c r="G35" i="8"/>
  <c r="G33" i="8"/>
  <c r="D33" i="8"/>
  <c r="D34" i="8"/>
  <c r="E33" i="8"/>
  <c r="F33" i="8"/>
  <c r="F34" i="8"/>
</calcChain>
</file>

<file path=xl/sharedStrings.xml><?xml version="1.0" encoding="utf-8"?>
<sst xmlns="http://schemas.openxmlformats.org/spreadsheetml/2006/main" count="90" uniqueCount="50">
  <si>
    <t>Total Reads</t>
    <phoneticPr fontId="1" type="noConversion"/>
  </si>
  <si>
    <t>Mapped Side2</t>
    <phoneticPr fontId="1" type="noConversion"/>
  </si>
  <si>
    <t>Mapped Side1</t>
    <phoneticPr fontId="1" type="noConversion"/>
  </si>
  <si>
    <t>SS Reads Removed</t>
    <phoneticPr fontId="1" type="noConversion"/>
  </si>
  <si>
    <t>Self-Circles</t>
    <phoneticPr fontId="1" type="noConversion"/>
  </si>
  <si>
    <t>Dandling Ends</t>
    <phoneticPr fontId="1" type="noConversion"/>
  </si>
  <si>
    <t>Valid Pairs</t>
    <phoneticPr fontId="1" type="noConversion"/>
  </si>
  <si>
    <t>Duplicates Removed</t>
    <phoneticPr fontId="1" type="noConversion"/>
  </si>
  <si>
    <t>Total DS Reads</t>
    <phoneticPr fontId="1" type="noConversion"/>
  </si>
  <si>
    <t>Error</t>
    <phoneticPr fontId="1" type="noConversion"/>
  </si>
  <si>
    <t>Removed From Extreme Fragments</t>
    <phoneticPr fontId="1" type="noConversion"/>
  </si>
  <si>
    <t>Reads After Filtering</t>
    <phoneticPr fontId="1" type="noConversion"/>
  </si>
  <si>
    <t>3T3-L1</t>
    <phoneticPr fontId="1" type="noConversion"/>
  </si>
  <si>
    <t>3T3-L1-D</t>
    <phoneticPr fontId="1" type="noConversion"/>
  </si>
  <si>
    <t>C2C12</t>
    <phoneticPr fontId="1" type="noConversion"/>
  </si>
  <si>
    <t>C2C12-D</t>
    <phoneticPr fontId="1" type="noConversion"/>
  </si>
  <si>
    <t>File</t>
    <phoneticPr fontId="1" type="noConversion"/>
  </si>
  <si>
    <t>Extra Dangling Ends Removed</t>
    <phoneticPr fontId="1" type="noConversion"/>
  </si>
  <si>
    <t>Filtering</t>
    <phoneticPr fontId="1" type="noConversion"/>
  </si>
  <si>
    <t>Total SS Reads</t>
    <phoneticPr fontId="1" type="noConversion"/>
  </si>
  <si>
    <t>Valid Pairs Removed</t>
    <phoneticPr fontId="1" type="noConversion"/>
  </si>
  <si>
    <t>Hi-C Contacts</t>
    <phoneticPr fontId="1" type="noConversion"/>
  </si>
  <si>
    <t>Alignment</t>
    <phoneticPr fontId="1" type="noConversion"/>
  </si>
  <si>
    <t>Unalignment Reads</t>
    <phoneticPr fontId="1" type="noConversion"/>
  </si>
  <si>
    <t>Same Fragment Reads Removed</t>
    <phoneticPr fontId="1" type="noConversion"/>
  </si>
  <si>
    <t>Filtering</t>
    <phoneticPr fontId="1" type="noConversion"/>
  </si>
  <si>
    <t>Alignment</t>
  </si>
  <si>
    <t>Valid Pairs Removed</t>
  </si>
  <si>
    <t>Hi-C Contacts</t>
  </si>
  <si>
    <t>Effective Ratio</t>
    <phoneticPr fontId="1" type="noConversion"/>
  </si>
  <si>
    <t>File</t>
  </si>
  <si>
    <t>File</t>
    <phoneticPr fontId="1" type="noConversion"/>
  </si>
  <si>
    <t>Effective Ratio</t>
    <phoneticPr fontId="1" type="noConversion"/>
  </si>
  <si>
    <t>&gt; 10 Mb</t>
  </si>
  <si>
    <t>3T3-L1</t>
  </si>
  <si>
    <t>3T3-L1-D</t>
  </si>
  <si>
    <t>C2C12</t>
  </si>
  <si>
    <t>C2C12-D</t>
  </si>
  <si>
    <t>&lt; 20 kb</t>
  </si>
  <si>
    <t>20 kb ~ 10 Mb</t>
  </si>
  <si>
    <r>
      <t xml:space="preserve">Distribution of </t>
    </r>
    <r>
      <rPr>
        <b/>
        <i/>
        <sz val="10"/>
        <color theme="1"/>
        <rFont val="Arial"/>
        <family val="2"/>
      </rPr>
      <t>Cis</t>
    </r>
    <r>
      <rPr>
        <b/>
        <sz val="10"/>
        <color theme="1"/>
        <rFont val="Arial"/>
        <family val="2"/>
      </rPr>
      <t xml:space="preserve"> Interactions</t>
    </r>
    <phoneticPr fontId="1" type="noConversion"/>
  </si>
  <si>
    <r>
      <rPr>
        <i/>
        <sz val="10"/>
        <rFont val="Arial"/>
        <family val="2"/>
      </rPr>
      <t>Cis</t>
    </r>
    <r>
      <rPr>
        <sz val="10"/>
        <rFont val="Arial"/>
        <family val="2"/>
      </rPr>
      <t xml:space="preserve"> Reads</t>
    </r>
    <phoneticPr fontId="1" type="noConversion"/>
  </si>
  <si>
    <r>
      <rPr>
        <i/>
        <sz val="10"/>
        <rFont val="Arial"/>
        <family val="2"/>
      </rPr>
      <t>Trans</t>
    </r>
    <r>
      <rPr>
        <sz val="10"/>
        <rFont val="Arial"/>
        <family val="2"/>
      </rPr>
      <t xml:space="preserve"> Reads</t>
    </r>
    <phoneticPr fontId="1" type="noConversion"/>
  </si>
  <si>
    <r>
      <t xml:space="preserve">Distribution of </t>
    </r>
    <r>
      <rPr>
        <b/>
        <i/>
        <sz val="10"/>
        <color theme="1"/>
        <rFont val="Arial"/>
        <family val="2"/>
      </rPr>
      <t>Cis</t>
    </r>
    <r>
      <rPr>
        <b/>
        <sz val="10"/>
        <color theme="1"/>
        <rFont val="Arial"/>
        <family val="2"/>
      </rPr>
      <t xml:space="preserve"> Interactions</t>
    </r>
    <phoneticPr fontId="1" type="noConversion"/>
  </si>
  <si>
    <t>Sequenced Total Read Pairs</t>
  </si>
  <si>
    <t xml:space="preserve">Table S1. Mapping statistics and data quality of Hi-C sequencing </t>
    <phoneticPr fontId="1" type="noConversion"/>
  </si>
  <si>
    <t>High Quality Read Pairs</t>
    <phoneticPr fontId="1" type="noConversion"/>
  </si>
  <si>
    <r>
      <rPr>
        <i/>
        <sz val="10"/>
        <rFont val="Arial"/>
        <family val="2"/>
      </rPr>
      <t>Cis</t>
    </r>
    <r>
      <rPr>
        <sz val="10"/>
        <rFont val="Arial"/>
        <family val="2"/>
      </rPr>
      <t xml:space="preserve"> Contacts</t>
    </r>
    <phoneticPr fontId="1" type="noConversion"/>
  </si>
  <si>
    <r>
      <rPr>
        <i/>
        <sz val="10"/>
        <rFont val="Arial"/>
        <family val="2"/>
      </rPr>
      <t>Trans</t>
    </r>
    <r>
      <rPr>
        <sz val="10"/>
        <rFont val="Arial"/>
        <family val="2"/>
      </rPr>
      <t xml:space="preserve"> Contacts</t>
    </r>
    <phoneticPr fontId="1" type="noConversion"/>
  </si>
  <si>
    <t>20 kb − 10 Mb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</si>
</sst>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176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77" fontId="5" fillId="0" borderId="1" xfId="0" applyNumberFormat="1" applyFont="1" applyBorder="1" applyAlignment="1">
      <alignment horizontal="left"/>
    </xf>
    <xf numFmtId="177" fontId="4" fillId="0" borderId="1" xfId="0" applyNumberFormat="1" applyFont="1" applyBorder="1"/>
    <xf numFmtId="177" fontId="5" fillId="0" borderId="1" xfId="0" applyNumberFormat="1" applyFont="1" applyBorder="1"/>
    <xf numFmtId="177" fontId="5" fillId="0" borderId="0" xfId="0" applyNumberFormat="1" applyFont="1" applyBorder="1" applyAlignment="1">
      <alignment horizontal="left"/>
    </xf>
    <xf numFmtId="177" fontId="4" fillId="0" borderId="0" xfId="0" applyNumberFormat="1" applyFont="1" applyBorder="1"/>
    <xf numFmtId="0" fontId="8" fillId="0" borderId="0" xfId="0" applyFont="1" applyAlignment="1">
      <alignment horizontal="left"/>
    </xf>
    <xf numFmtId="10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/>
    </xf>
    <xf numFmtId="10" fontId="5" fillId="0" borderId="1" xfId="0" applyNumberFormat="1" applyFont="1" applyBorder="1"/>
    <xf numFmtId="0" fontId="5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Alignment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S1'!$A$33:$B$33</c:f>
              <c:strCache>
                <c:ptCount val="2"/>
                <c:pt idx="0">
                  <c:v>Total DS Reads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S1'!$D$32:$G$32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S1'!$D$33:$G$33</c:f>
              <c:numCache>
                <c:formatCode>0.00%</c:formatCode>
                <c:ptCount val="4"/>
                <c:pt idx="0">
                  <c:v>0.69993980201519657</c:v>
                </c:pt>
                <c:pt idx="1">
                  <c:v>0.70921188213990993</c:v>
                </c:pt>
                <c:pt idx="2">
                  <c:v>0.68827056166032841</c:v>
                </c:pt>
                <c:pt idx="3">
                  <c:v>0.70613251368932595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4-4E99-9F13-BBCF14DFA1EE}"/>
            </c:ext>
          </c:extLst>
        </c:ser>
        <c:ser>
          <c:idx val="1"/>
          <c:order val="1"/>
          <c:tx>
            <c:strRef>
              <c:f>'Table S1'!$A$34:$B$34</c:f>
              <c:strCache>
                <c:ptCount val="2"/>
                <c:pt idx="0">
                  <c:v>Total SS Reads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S1'!$D$32:$G$32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S1'!$D$34:$G$34</c:f>
              <c:numCache>
                <c:formatCode>0.00%</c:formatCode>
                <c:ptCount val="4"/>
                <c:pt idx="0">
                  <c:v>0.25125907200729714</c:v>
                </c:pt>
                <c:pt idx="1">
                  <c:v>0.23237531988839186</c:v>
                </c:pt>
                <c:pt idx="2">
                  <c:v>0.25790057683681267</c:v>
                </c:pt>
                <c:pt idx="3">
                  <c:v>0.21835566668799436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4-4E99-9F13-BBCF14DFA1EE}"/>
            </c:ext>
          </c:extLst>
        </c:ser>
        <c:ser>
          <c:idx val="2"/>
          <c:order val="2"/>
          <c:tx>
            <c:strRef>
              <c:f>'Table S1'!$A$35:$B$35</c:f>
              <c:strCache>
                <c:ptCount val="2"/>
                <c:pt idx="0">
                  <c:v>Unalignment Reads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S1'!$D$32:$G$32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S1'!$D$35:$G$35</c:f>
              <c:numCache>
                <c:formatCode>0.00%</c:formatCode>
                <c:ptCount val="4"/>
                <c:pt idx="0">
                  <c:v>4.8801125977506278E-2</c:v>
                </c:pt>
                <c:pt idx="1">
                  <c:v>5.8412797971698176E-2</c:v>
                </c:pt>
                <c:pt idx="2">
                  <c:v>5.382886150285892E-2</c:v>
                </c:pt>
                <c:pt idx="3">
                  <c:v>7.5511819622679666E-2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C4-4E99-9F13-BBCF14DFA1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87675760"/>
        <c:axId val="1192436208"/>
      </c:barChart>
      <c:catAx>
        <c:axId val="88767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92436208"/>
        <c:crosses val="autoZero"/>
        <c:auto val="1"/>
        <c:lblAlgn val="ctr"/>
        <c:lblOffset val="100"/>
        <c:noMultiLvlLbl val="0"/>
      </c:catAx>
      <c:valAx>
        <c:axId val="11924362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8767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Filtering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'Table S1'!$A$57:$A$57</c:f>
              <c:strCache>
                <c:ptCount val="1"/>
                <c:pt idx="0">
                  <c:v>SS Reads Removed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'Table S1'!$C$56:$G$56</c15:sqref>
                  </c15:fullRef>
                </c:ext>
              </c:extLst>
              <c:f>'Table S1'!$D$56:$G$56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S1'!$C$57:$G$57</c15:sqref>
                  </c15:fullRef>
                </c:ext>
              </c:extLst>
              <c:f>'Table S1'!$D$57:$G$57</c:f>
              <c:numCache>
                <c:formatCode>0.00%</c:formatCode>
                <c:ptCount val="4"/>
                <c:pt idx="0">
                  <c:v>0.26414988376169529</c:v>
                </c:pt>
                <c:pt idx="1">
                  <c:v>0.24679107722346383</c:v>
                </c:pt>
                <c:pt idx="2">
                  <c:v>0.27257286377013279</c:v>
                </c:pt>
                <c:pt idx="3">
                  <c:v>0.2361908689831759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9-4303-B415-45ED4C7375E1}"/>
            </c:ext>
          </c:extLst>
        </c:ser>
        <c:ser>
          <c:idx val="1"/>
          <c:order val="1"/>
          <c:tx>
            <c:strRef>
              <c:f>'Table S1'!$A$58:$A$58</c:f>
              <c:strCache>
                <c:ptCount val="1"/>
                <c:pt idx="0">
                  <c:v>Self-Circles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'Table S1'!$C$56:$G$56</c15:sqref>
                  </c15:fullRef>
                </c:ext>
              </c:extLst>
              <c:f>'Table S1'!$D$56:$G$56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S1'!$C$58:$G$58</c15:sqref>
                  </c15:fullRef>
                </c:ext>
              </c:extLst>
              <c:f>'Table S1'!$D$58:$G$58</c:f>
              <c:numCache>
                <c:formatCode>0.00%</c:formatCode>
                <c:ptCount val="4"/>
                <c:pt idx="0">
                  <c:v>3.0928720678521401E-3</c:v>
                </c:pt>
                <c:pt idx="1">
                  <c:v>3.0691045475289913E-3</c:v>
                </c:pt>
                <c:pt idx="2">
                  <c:v>3.2746891029885108E-3</c:v>
                </c:pt>
                <c:pt idx="3">
                  <c:v>1.8267726930837234E-3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9-4303-B415-45ED4C7375E1}"/>
            </c:ext>
          </c:extLst>
        </c:ser>
        <c:ser>
          <c:idx val="2"/>
          <c:order val="2"/>
          <c:tx>
            <c:strRef>
              <c:f>'Table S1'!$A$59:$A$59</c:f>
              <c:strCache>
                <c:ptCount val="1"/>
                <c:pt idx="0">
                  <c:v>Dandling Ends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'Table S1'!$C$56:$G$56</c15:sqref>
                  </c15:fullRef>
                </c:ext>
              </c:extLst>
              <c:f>'Table S1'!$D$56:$G$56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S1'!$C$59:$G$59</c15:sqref>
                  </c15:fullRef>
                </c:ext>
              </c:extLst>
              <c:f>'Table S1'!$D$59:$G$59</c:f>
              <c:numCache>
                <c:formatCode>0.00%</c:formatCode>
                <c:ptCount val="4"/>
                <c:pt idx="0">
                  <c:v>3.7884214799869163E-2</c:v>
                </c:pt>
                <c:pt idx="1">
                  <c:v>6.6862395462915017E-2</c:v>
                </c:pt>
                <c:pt idx="2">
                  <c:v>5.3917281603880284E-2</c:v>
                </c:pt>
                <c:pt idx="3">
                  <c:v>0.18187818823544918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9-4303-B415-45ED4C7375E1}"/>
            </c:ext>
          </c:extLst>
        </c:ser>
        <c:ser>
          <c:idx val="3"/>
          <c:order val="3"/>
          <c:tx>
            <c:strRef>
              <c:f>'Table S1'!$A$60:$A$60</c:f>
              <c:strCache>
                <c:ptCount val="1"/>
                <c:pt idx="0">
                  <c:v>Error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'Table S1'!$C$56:$G$56</c15:sqref>
                  </c15:fullRef>
                </c:ext>
              </c:extLst>
              <c:f>'Table S1'!$D$56:$G$56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S1'!$C$60:$G$60</c15:sqref>
                  </c15:fullRef>
                </c:ext>
              </c:extLst>
              <c:f>'Table S1'!$D$60:$G$60</c:f>
              <c:numCache>
                <c:formatCode>0.00%</c:formatCode>
                <c:ptCount val="4"/>
                <c:pt idx="0">
                  <c:v>1.035373836022771E-3</c:v>
                </c:pt>
                <c:pt idx="1">
                  <c:v>1.9191451313986621E-3</c:v>
                </c:pt>
                <c:pt idx="2">
                  <c:v>1.5476427300831911E-3</c:v>
                </c:pt>
                <c:pt idx="3">
                  <c:v>1.1870298875769816E-3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9-4303-B415-45ED4C7375E1}"/>
            </c:ext>
          </c:extLst>
        </c:ser>
        <c:ser>
          <c:idx val="5"/>
          <c:order val="5"/>
          <c:tx>
            <c:strRef>
              <c:f>'Table S1'!$A$62:$A$62</c:f>
              <c:strCache>
                <c:ptCount val="1"/>
                <c:pt idx="0">
                  <c:v>Valid Pairs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'Table S1'!$C$56:$G$56</c15:sqref>
                  </c15:fullRef>
                </c:ext>
              </c:extLst>
              <c:f>'Table S1'!$D$56:$G$56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S1'!$C$62:$G$62</c15:sqref>
                  </c15:fullRef>
                </c:ext>
              </c:extLst>
              <c:f>'Table S1'!$D$62:$G$62</c:f>
              <c:numCache>
                <c:formatCode>0.00%</c:formatCode>
                <c:ptCount val="4"/>
                <c:pt idx="0">
                  <c:v>0.65651996825684433</c:v>
                </c:pt>
                <c:pt idx="1">
                  <c:v>0.62108862094190465</c:v>
                </c:pt>
                <c:pt idx="2">
                  <c:v>0.63424786610772688</c:v>
                </c:pt>
                <c:pt idx="3">
                  <c:v>0.53545684658980297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E9-4303-B415-45ED4C7375E1}"/>
            </c:ext>
          </c:extLst>
        </c:ser>
        <c:ser>
          <c:idx val="4"/>
          <c:order val="4"/>
          <c:tx>
            <c:strRef>
              <c:f>'Table S1'!$A$61:$A$61</c:f>
              <c:strCache>
                <c:ptCount val="1"/>
                <c:pt idx="0">
                  <c:v>Extra Dangling Ends Removed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'Table S1'!$C$56:$G$56</c15:sqref>
                  </c15:fullRef>
                </c:ext>
              </c:extLst>
              <c:f>'Table S1'!$D$56:$G$56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S1'!$C$61:$G$61</c15:sqref>
                  </c15:fullRef>
                </c:ext>
              </c:extLst>
              <c:f>'Table S1'!$D$61:$G$61</c:f>
              <c:numCache>
                <c:formatCode>0.00%</c:formatCode>
                <c:ptCount val="4"/>
                <c:pt idx="0">
                  <c:v>3.7317687277716304E-2</c:v>
                </c:pt>
                <c:pt idx="1">
                  <c:v>6.0269656692788824E-2</c:v>
                </c:pt>
                <c:pt idx="2">
                  <c:v>3.4439656685188377E-2</c:v>
                </c:pt>
                <c:pt idx="3">
                  <c:v>4.3460293610911221E-2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9-4303-B415-45ED4C7375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2519215"/>
        <c:axId val="981153103"/>
      </c:barChart>
      <c:catAx>
        <c:axId val="139251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81153103"/>
        <c:crosses val="autoZero"/>
        <c:auto val="1"/>
        <c:lblAlgn val="ctr"/>
        <c:lblOffset val="100"/>
        <c:noMultiLvlLbl val="0"/>
      </c:catAx>
      <c:valAx>
        <c:axId val="98115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9251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Valid Pairs Removed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S1'!$A$83</c:f>
              <c:strCache>
                <c:ptCount val="1"/>
                <c:pt idx="0">
                  <c:v>Duplicates Removed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S1'!$D$82:$G$82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S1'!$D$83:$G$83</c:f>
              <c:numCache>
                <c:formatCode>0.00%</c:formatCode>
                <c:ptCount val="4"/>
                <c:pt idx="0">
                  <c:v>0.14166381470671346</c:v>
                </c:pt>
                <c:pt idx="1">
                  <c:v>0.18941051037333773</c:v>
                </c:pt>
                <c:pt idx="2">
                  <c:v>0.11647171784490701</c:v>
                </c:pt>
                <c:pt idx="3">
                  <c:v>0.12454786945154905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0-4A28-84E1-47BBAF17E200}"/>
            </c:ext>
          </c:extLst>
        </c:ser>
        <c:ser>
          <c:idx val="1"/>
          <c:order val="1"/>
          <c:tx>
            <c:strRef>
              <c:f>'Table S1'!$A$84</c:f>
              <c:strCache>
                <c:ptCount val="1"/>
                <c:pt idx="0">
                  <c:v>Removed From Extreme Fragments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S1'!$D$82:$G$82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S1'!$D$84:$G$84</c:f>
              <c:numCache>
                <c:formatCode>0.00%</c:formatCode>
                <c:ptCount val="4"/>
                <c:pt idx="0">
                  <c:v>1.1489634373418996E-2</c:v>
                </c:pt>
                <c:pt idx="1">
                  <c:v>1.213770289256399E-2</c:v>
                </c:pt>
                <c:pt idx="2">
                  <c:v>1.2868712667735975E-3</c:v>
                </c:pt>
                <c:pt idx="3">
                  <c:v>1.3204765459671759E-3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0-4A28-84E1-47BBAF17E200}"/>
            </c:ext>
          </c:extLst>
        </c:ser>
        <c:ser>
          <c:idx val="2"/>
          <c:order val="2"/>
          <c:tx>
            <c:strRef>
              <c:f>'Table S1'!$A$85</c:f>
              <c:strCache>
                <c:ptCount val="1"/>
                <c:pt idx="0">
                  <c:v>Reads After Filtering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S1'!$D$82:$G$82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S1'!$D$85:$G$85</c:f>
              <c:numCache>
                <c:formatCode>0.00%</c:formatCode>
                <c:ptCount val="4"/>
                <c:pt idx="0">
                  <c:v>0.8468465509198676</c:v>
                </c:pt>
                <c:pt idx="1">
                  <c:v>0.79845178673409822</c:v>
                </c:pt>
                <c:pt idx="2">
                  <c:v>0.88224141088831942</c:v>
                </c:pt>
                <c:pt idx="3">
                  <c:v>0.87413165400248372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E0-4A28-84E1-47BBAF17E2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81703951"/>
        <c:axId val="1633085951"/>
      </c:barChart>
      <c:catAx>
        <c:axId val="1281703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33085951"/>
        <c:crosses val="autoZero"/>
        <c:auto val="1"/>
        <c:lblAlgn val="ctr"/>
        <c:lblOffset val="100"/>
        <c:noMultiLvlLbl val="0"/>
      </c:catAx>
      <c:valAx>
        <c:axId val="163308595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8170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Hi-C Contacts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S1'!$A$105</c:f>
              <c:strCache>
                <c:ptCount val="1"/>
                <c:pt idx="0">
                  <c:v>Cis Reads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S1'!$D$104:$G$104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S1'!$D$105:$G$105</c:f>
              <c:numCache>
                <c:formatCode>0.00%</c:formatCode>
                <c:ptCount val="4"/>
                <c:pt idx="0">
                  <c:v>0.64747291797679474</c:v>
                </c:pt>
                <c:pt idx="1">
                  <c:v>0.74436852590744973</c:v>
                </c:pt>
                <c:pt idx="2">
                  <c:v>0.63269091058438398</c:v>
                </c:pt>
                <c:pt idx="3">
                  <c:v>0.69023789207597019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3-4E58-B860-8FD88C78BAB2}"/>
            </c:ext>
          </c:extLst>
        </c:ser>
        <c:ser>
          <c:idx val="1"/>
          <c:order val="1"/>
          <c:tx>
            <c:strRef>
              <c:f>'Table S1'!$A$106</c:f>
              <c:strCache>
                <c:ptCount val="1"/>
                <c:pt idx="0">
                  <c:v>Trans Reads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S1'!$D$104:$G$104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S1'!$D$106:$G$106</c:f>
              <c:numCache>
                <c:formatCode>0.00%</c:formatCode>
                <c:ptCount val="4"/>
                <c:pt idx="0">
                  <c:v>0.35252708202320526</c:v>
                </c:pt>
                <c:pt idx="1">
                  <c:v>0.25563147409255033</c:v>
                </c:pt>
                <c:pt idx="2">
                  <c:v>0.36730908941561602</c:v>
                </c:pt>
                <c:pt idx="3">
                  <c:v>0.30976210792402975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3-4E58-B860-8FD88C78BA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2555279"/>
        <c:axId val="1387844847"/>
      </c:barChart>
      <c:catAx>
        <c:axId val="1392555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87844847"/>
        <c:crosses val="autoZero"/>
        <c:auto val="1"/>
        <c:lblAlgn val="ctr"/>
        <c:lblOffset val="100"/>
        <c:noMultiLvlLbl val="0"/>
      </c:catAx>
      <c:valAx>
        <c:axId val="138784484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92555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S1'!$A$126</c:f>
              <c:strCache>
                <c:ptCount val="1"/>
                <c:pt idx="0">
                  <c:v>Effective Ratio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S1'!$B$125:$E$125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S1'!$B$126:$E$126</c:f>
              <c:numCache>
                <c:formatCode>0.00%</c:formatCode>
                <c:ptCount val="4"/>
                <c:pt idx="0">
                  <c:v>0.52883962718519173</c:v>
                </c:pt>
                <c:pt idx="1">
                  <c:v>0.46694186824175121</c:v>
                </c:pt>
                <c:pt idx="2">
                  <c:v>0.52943926891804394</c:v>
                </c:pt>
                <c:pt idx="3">
                  <c:v>0.43271573335530428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C-4C17-BBA6-BE00E5DCF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2609119"/>
        <c:axId val="1564982031"/>
      </c:barChart>
      <c:catAx>
        <c:axId val="178260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4982031"/>
        <c:crosses val="autoZero"/>
        <c:auto val="1"/>
        <c:lblAlgn val="ctr"/>
        <c:lblOffset val="100"/>
        <c:noMultiLvlLbl val="0"/>
      </c:catAx>
      <c:valAx>
        <c:axId val="156498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82609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"/>
                <a:ea typeface="+mn-ea"/>
                <a:cs typeface="+mn-cs"/>
              </a:defRPr>
            </a:pPr>
            <a:r>
              <a:rPr lang="en-US"/>
              <a:t>Distribution of </a:t>
            </a:r>
            <a:r>
              <a:rPr lang="en-US" i="1"/>
              <a:t>cis</a:t>
            </a:r>
            <a:r>
              <a:rPr lang="en-US"/>
              <a:t> interactions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S1'!$B$147</c:f>
              <c:strCache>
                <c:ptCount val="1"/>
                <c:pt idx="0">
                  <c:v>&lt; 20 kb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S1'!$A$148:$A$151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S1'!$B$148:$B$151</c:f>
              <c:numCache>
                <c:formatCode>0.00%</c:formatCode>
                <c:ptCount val="4"/>
                <c:pt idx="0">
                  <c:v>5.0501916655895519E-2</c:v>
                </c:pt>
                <c:pt idx="1">
                  <c:v>8.9554440133075314E-2</c:v>
                </c:pt>
                <c:pt idx="2">
                  <c:v>4.4454105127302392E-2</c:v>
                </c:pt>
                <c:pt idx="3">
                  <c:v>5.6086453744885342E-2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2-4BC6-9C72-178DBB39FC76}"/>
            </c:ext>
          </c:extLst>
        </c:ser>
        <c:ser>
          <c:idx val="1"/>
          <c:order val="1"/>
          <c:tx>
            <c:strRef>
              <c:f>'Table S1'!$C$147</c:f>
              <c:strCache>
                <c:ptCount val="1"/>
                <c:pt idx="0">
                  <c:v>20 kb ~ 10 Mb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S1'!$A$148:$A$151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S1'!$C$148:$C$151</c:f>
              <c:numCache>
                <c:formatCode>0.00%</c:formatCode>
                <c:ptCount val="4"/>
                <c:pt idx="0">
                  <c:v>0.63919605892509945</c:v>
                </c:pt>
                <c:pt idx="1">
                  <c:v>0.65334693814177691</c:v>
                </c:pt>
                <c:pt idx="2">
                  <c:v>0.59633053016592286</c:v>
                </c:pt>
                <c:pt idx="3">
                  <c:v>0.5887646226662645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2-4BC6-9C72-178DBB39FC76}"/>
            </c:ext>
          </c:extLst>
        </c:ser>
        <c:ser>
          <c:idx val="2"/>
          <c:order val="2"/>
          <c:tx>
            <c:strRef>
              <c:f>'Table S1'!$D$147</c:f>
              <c:strCache>
                <c:ptCount val="1"/>
                <c:pt idx="0">
                  <c:v>&gt; 10 Mb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S1'!$A$148:$A$151</c:f>
              <c:strCache>
                <c:ptCount val="4"/>
                <c:pt idx="0">
                  <c:v>3T3-L1</c:v>
                </c:pt>
                <c:pt idx="1">
                  <c:v>3T3-L1-D</c:v>
                </c:pt>
                <c:pt idx="2">
                  <c:v>C2C12</c:v>
                </c:pt>
                <c:pt idx="3">
                  <c:v>C2C12-D</c:v>
                </c:pt>
              </c:strCache>
            </c:strRef>
          </c:cat>
          <c:val>
            <c:numRef>
              <c:f>'Table S1'!$D$148:$D$151</c:f>
              <c:numCache>
                <c:formatCode>0.00%</c:formatCode>
                <c:ptCount val="4"/>
                <c:pt idx="0">
                  <c:v>0.31030202441900506</c:v>
                </c:pt>
                <c:pt idx="1">
                  <c:v>0.25709862172514775</c:v>
                </c:pt>
                <c:pt idx="2">
                  <c:v>0.35921536470677473</c:v>
                </c:pt>
                <c:pt idx="3">
                  <c:v>0.35514892358885014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2-4BC6-9C72-178DBB39FC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18889903"/>
        <c:axId val="1414207295"/>
      </c:barChart>
      <c:catAx>
        <c:axId val="1418889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"/>
                <a:ea typeface="+mn-ea"/>
                <a:cs typeface="+mn-cs"/>
              </a:defRPr>
            </a:pPr>
            <a:endParaRPr lang="zh-CN"/>
          </a:p>
        </c:txPr>
        <c:crossAx val="1414207295"/>
        <c:crosses val="autoZero"/>
        <c:auto val="1"/>
        <c:lblAlgn val="ctr"/>
        <c:lblOffset val="100"/>
        <c:noMultiLvlLbl val="0"/>
      </c:catAx>
      <c:valAx>
        <c:axId val="14142072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"/>
                <a:ea typeface="+mn-ea"/>
                <a:cs typeface="+mn-cs"/>
              </a:defRPr>
            </a:pPr>
            <a:endParaRPr lang="zh-CN"/>
          </a:p>
        </c:txPr>
        <c:crossAx val="1418889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35</xdr:row>
      <xdr:rowOff>57150</xdr:rowOff>
    </xdr:from>
    <xdr:to>
      <xdr:col>5</xdr:col>
      <xdr:colOff>407670</xdr:colOff>
      <xdr:row>50</xdr:row>
      <xdr:rowOff>171450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C69953C-8D34-4751-A98B-9D118EBA6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</xdr:colOff>
      <xdr:row>62</xdr:row>
      <xdr:rowOff>45720</xdr:rowOff>
    </xdr:from>
    <xdr:to>
      <xdr:col>5</xdr:col>
      <xdr:colOff>392430</xdr:colOff>
      <xdr:row>77</xdr:row>
      <xdr:rowOff>160020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3B2AFC8-3143-4AF2-B4CD-AB98252D1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57150</xdr:colOff>
      <xdr:row>85</xdr:row>
      <xdr:rowOff>68580</xdr:rowOff>
    </xdr:from>
    <xdr:to>
      <xdr:col>5</xdr:col>
      <xdr:colOff>419100</xdr:colOff>
      <xdr:row>101</xdr:row>
      <xdr:rowOff>7620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9C637102-5A26-4EDE-8576-6E246DAE62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30480</xdr:colOff>
      <xdr:row>106</xdr:row>
      <xdr:rowOff>49530</xdr:rowOff>
    </xdr:from>
    <xdr:to>
      <xdr:col>5</xdr:col>
      <xdr:colOff>392430</xdr:colOff>
      <xdr:row>121</xdr:row>
      <xdr:rowOff>163830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FFEC519D-25CD-4E22-8575-CE886AA36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19050</xdr:colOff>
      <xdr:row>126</xdr:row>
      <xdr:rowOff>57150</xdr:rowOff>
    </xdr:from>
    <xdr:to>
      <xdr:col>5</xdr:col>
      <xdr:colOff>381000</xdr:colOff>
      <xdr:row>141</xdr:row>
      <xdr:rowOff>171450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EFFF4206-A93B-48CB-961B-B5B1F19F1B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3810</xdr:colOff>
      <xdr:row>152</xdr:row>
      <xdr:rowOff>0</xdr:rowOff>
    </xdr:from>
    <xdr:to>
      <xdr:col>5</xdr:col>
      <xdr:colOff>365760</xdr:colOff>
      <xdr:row>167</xdr:row>
      <xdr:rowOff>114300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C5DC6439-0CA7-4248-AEDA-B906C7DC1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1"/>
  <sheetViews>
    <sheetView tabSelected="1" workbookViewId="0">
      <selection activeCell="I7" sqref="I7"/>
    </sheetView>
  </sheetViews>
  <sheetFormatPr defaultRowHeight="12.3" x14ac:dyDescent="0.4"/>
  <cols>
    <col min="1" max="1" width="12.75" style="26" customWidth="1"/>
    <col min="2" max="2" width="30.3984375" style="4" customWidth="1"/>
    <col min="3" max="3" width="31.1484375" style="4" bestFit="1" customWidth="1"/>
    <col min="4" max="4" width="12.046875" style="4" customWidth="1"/>
    <col min="5" max="7" width="12.046875" style="4" bestFit="1" customWidth="1"/>
    <col min="8" max="16384" width="8.796875" style="4"/>
  </cols>
  <sheetData>
    <row r="1" spans="1:7" ht="12.6" x14ac:dyDescent="0.45">
      <c r="A1" s="1" t="s">
        <v>45</v>
      </c>
      <c r="B1" s="2"/>
      <c r="C1" s="3"/>
      <c r="E1" s="3"/>
      <c r="F1" s="3"/>
      <c r="G1" s="3"/>
    </row>
    <row r="2" spans="1:7" x14ac:dyDescent="0.4">
      <c r="A2" s="30" t="s">
        <v>16</v>
      </c>
      <c r="B2" s="31"/>
      <c r="C2" s="32"/>
      <c r="D2" s="5" t="s">
        <v>12</v>
      </c>
      <c r="E2" s="5" t="s">
        <v>13</v>
      </c>
      <c r="F2" s="5" t="s">
        <v>14</v>
      </c>
      <c r="G2" s="5" t="s">
        <v>15</v>
      </c>
    </row>
    <row r="3" spans="1:7" x14ac:dyDescent="0.4">
      <c r="A3" s="30" t="s">
        <v>44</v>
      </c>
      <c r="B3" s="31"/>
      <c r="C3" s="27"/>
      <c r="D3" s="6">
        <v>694932764</v>
      </c>
      <c r="E3" s="6">
        <v>707045976</v>
      </c>
      <c r="F3" s="6">
        <v>649093498</v>
      </c>
      <c r="G3" s="6">
        <v>733489048</v>
      </c>
    </row>
    <row r="4" spans="1:7" ht="14.1" customHeight="1" x14ac:dyDescent="0.4">
      <c r="A4" s="33" t="s">
        <v>46</v>
      </c>
      <c r="B4" s="34"/>
      <c r="C4" s="35"/>
      <c r="D4" s="6">
        <f>1360803028/2</f>
        <v>680401514</v>
      </c>
      <c r="E4" s="6">
        <f>1380118070/2</f>
        <v>690059035</v>
      </c>
      <c r="F4" s="6">
        <f>1269846140/2</f>
        <v>634923070</v>
      </c>
      <c r="G4" s="6">
        <f>1439381312/2</f>
        <v>719690656</v>
      </c>
    </row>
    <row r="5" spans="1:7" ht="14.1" customHeight="1" x14ac:dyDescent="0.4">
      <c r="A5" s="42" t="s">
        <v>22</v>
      </c>
      <c r="B5" s="43"/>
      <c r="C5" s="7" t="s">
        <v>2</v>
      </c>
      <c r="D5" s="6">
        <v>566044968</v>
      </c>
      <c r="E5" s="6">
        <v>574677695</v>
      </c>
      <c r="F5" s="6">
        <v>523973027</v>
      </c>
      <c r="G5" s="6">
        <v>594304897</v>
      </c>
    </row>
    <row r="6" spans="1:7" ht="14.1" customHeight="1" x14ac:dyDescent="0.4">
      <c r="A6" s="48"/>
      <c r="B6" s="49"/>
      <c r="C6" s="7" t="s">
        <v>1</v>
      </c>
      <c r="D6" s="6">
        <v>557392287</v>
      </c>
      <c r="E6" s="6">
        <v>564471128</v>
      </c>
      <c r="F6" s="6">
        <v>513771715</v>
      </c>
      <c r="G6" s="6">
        <v>579237580</v>
      </c>
    </row>
    <row r="7" spans="1:7" ht="14.1" customHeight="1" x14ac:dyDescent="0.4">
      <c r="A7" s="48"/>
      <c r="B7" s="49"/>
      <c r="C7" s="7" t="s">
        <v>0</v>
      </c>
      <c r="D7" s="6">
        <v>647197154</v>
      </c>
      <c r="E7" s="6">
        <v>649750756</v>
      </c>
      <c r="F7" s="6">
        <v>600745884</v>
      </c>
      <c r="G7" s="6">
        <v>665345505</v>
      </c>
    </row>
    <row r="8" spans="1:7" ht="14.1" customHeight="1" x14ac:dyDescent="0.4">
      <c r="A8" s="48"/>
      <c r="B8" s="49"/>
      <c r="C8" s="7" t="s">
        <v>8</v>
      </c>
      <c r="D8" s="6">
        <v>476240101</v>
      </c>
      <c r="E8" s="6">
        <v>489398067</v>
      </c>
      <c r="F8" s="6">
        <v>436998858</v>
      </c>
      <c r="G8" s="6">
        <v>508196972</v>
      </c>
    </row>
    <row r="9" spans="1:7" ht="14.1" customHeight="1" x14ac:dyDescent="0.4">
      <c r="A9" s="44"/>
      <c r="B9" s="45"/>
      <c r="C9" s="7" t="s">
        <v>19</v>
      </c>
      <c r="D9" s="6">
        <v>170957053</v>
      </c>
      <c r="E9" s="6">
        <v>160352689</v>
      </c>
      <c r="F9" s="6">
        <v>163747026</v>
      </c>
      <c r="G9" s="6">
        <v>157148533</v>
      </c>
    </row>
    <row r="10" spans="1:7" ht="14.1" customHeight="1" x14ac:dyDescent="0.4">
      <c r="A10" s="50" t="s">
        <v>18</v>
      </c>
      <c r="B10" s="39" t="s">
        <v>3</v>
      </c>
      <c r="C10" s="39"/>
      <c r="D10" s="6">
        <v>170957053</v>
      </c>
      <c r="E10" s="6">
        <v>160352689</v>
      </c>
      <c r="F10" s="6">
        <v>163747026</v>
      </c>
      <c r="G10" s="6">
        <v>157148533</v>
      </c>
    </row>
    <row r="11" spans="1:7" x14ac:dyDescent="0.4">
      <c r="A11" s="51"/>
      <c r="B11" s="39" t="s">
        <v>24</v>
      </c>
      <c r="C11" s="7" t="s">
        <v>4</v>
      </c>
      <c r="D11" s="6">
        <v>2001698</v>
      </c>
      <c r="E11" s="6">
        <v>1994153</v>
      </c>
      <c r="F11" s="6">
        <v>1967256</v>
      </c>
      <c r="G11" s="6">
        <v>1215435</v>
      </c>
    </row>
    <row r="12" spans="1:7" x14ac:dyDescent="0.4">
      <c r="A12" s="51"/>
      <c r="B12" s="39"/>
      <c r="C12" s="7" t="s">
        <v>5</v>
      </c>
      <c r="D12" s="6">
        <v>24518556</v>
      </c>
      <c r="E12" s="6">
        <v>43443892</v>
      </c>
      <c r="F12" s="6">
        <v>32390585</v>
      </c>
      <c r="G12" s="6">
        <v>121011835</v>
      </c>
    </row>
    <row r="13" spans="1:7" x14ac:dyDescent="0.4">
      <c r="A13" s="51"/>
      <c r="B13" s="39"/>
      <c r="C13" s="7" t="s">
        <v>9</v>
      </c>
      <c r="D13" s="6">
        <v>670091</v>
      </c>
      <c r="E13" s="6">
        <v>1246966</v>
      </c>
      <c r="F13" s="6">
        <v>929740</v>
      </c>
      <c r="G13" s="6">
        <v>789785</v>
      </c>
    </row>
    <row r="14" spans="1:7" ht="12.6" x14ac:dyDescent="0.4">
      <c r="A14" s="51"/>
      <c r="B14" s="40" t="s">
        <v>17</v>
      </c>
      <c r="C14" s="41"/>
      <c r="D14" s="8">
        <v>24151901</v>
      </c>
      <c r="E14" s="6">
        <v>39160255</v>
      </c>
      <c r="F14" s="6">
        <v>20689482</v>
      </c>
      <c r="G14" s="6">
        <v>28916111</v>
      </c>
    </row>
    <row r="15" spans="1:7" ht="14.1" customHeight="1" x14ac:dyDescent="0.4">
      <c r="A15" s="51"/>
      <c r="B15" s="46" t="s">
        <v>6</v>
      </c>
      <c r="C15" s="47"/>
      <c r="D15" s="6">
        <v>424897855</v>
      </c>
      <c r="E15" s="6">
        <v>403552801</v>
      </c>
      <c r="F15" s="6">
        <v>381021795</v>
      </c>
      <c r="G15" s="6">
        <v>356263806</v>
      </c>
    </row>
    <row r="16" spans="1:7" x14ac:dyDescent="0.4">
      <c r="A16" s="51"/>
      <c r="B16" s="39" t="s">
        <v>20</v>
      </c>
      <c r="C16" s="7" t="s">
        <v>7</v>
      </c>
      <c r="D16" s="6">
        <v>60192651</v>
      </c>
      <c r="E16" s="6">
        <v>76437142</v>
      </c>
      <c r="F16" s="6">
        <v>44378263</v>
      </c>
      <c r="G16" s="6">
        <v>44371898</v>
      </c>
    </row>
    <row r="17" spans="1:7" x14ac:dyDescent="0.4">
      <c r="A17" s="51"/>
      <c r="B17" s="39"/>
      <c r="C17" s="7" t="s">
        <v>10</v>
      </c>
      <c r="D17" s="6">
        <v>4881921</v>
      </c>
      <c r="E17" s="6">
        <v>4898204</v>
      </c>
      <c r="F17" s="6">
        <v>490326</v>
      </c>
      <c r="G17" s="6">
        <v>470438</v>
      </c>
    </row>
    <row r="18" spans="1:7" x14ac:dyDescent="0.4">
      <c r="A18" s="52"/>
      <c r="B18" s="39"/>
      <c r="C18" s="7" t="s">
        <v>11</v>
      </c>
      <c r="D18" s="6">
        <v>359823283</v>
      </c>
      <c r="E18" s="6">
        <v>322217455</v>
      </c>
      <c r="F18" s="6">
        <v>336153206</v>
      </c>
      <c r="G18" s="6">
        <v>311421470</v>
      </c>
    </row>
    <row r="19" spans="1:7" ht="14.1" customHeight="1" x14ac:dyDescent="0.4">
      <c r="A19" s="42" t="s">
        <v>21</v>
      </c>
      <c r="B19" s="43"/>
      <c r="C19" s="7" t="s">
        <v>47</v>
      </c>
      <c r="D19" s="6">
        <v>232975831</v>
      </c>
      <c r="E19" s="6">
        <v>239848532</v>
      </c>
      <c r="F19" s="6">
        <v>212681078</v>
      </c>
      <c r="G19" s="6">
        <v>214954899</v>
      </c>
    </row>
    <row r="20" spans="1:7" ht="12.6" x14ac:dyDescent="0.4">
      <c r="A20" s="44"/>
      <c r="B20" s="45"/>
      <c r="C20" s="7" t="s">
        <v>48</v>
      </c>
      <c r="D20" s="6">
        <v>126847452</v>
      </c>
      <c r="E20" s="6">
        <v>82368923</v>
      </c>
      <c r="F20" s="6">
        <v>123472128</v>
      </c>
      <c r="G20" s="6">
        <v>96466571</v>
      </c>
    </row>
    <row r="21" spans="1:7" x14ac:dyDescent="0.4">
      <c r="A21" s="9"/>
      <c r="B21" s="9"/>
      <c r="C21" s="10"/>
      <c r="D21" s="11"/>
      <c r="E21" s="11"/>
      <c r="F21" s="11"/>
      <c r="G21" s="11"/>
    </row>
    <row r="22" spans="1:7" ht="12.6" x14ac:dyDescent="0.4">
      <c r="A22" s="12"/>
      <c r="B22" s="13"/>
      <c r="C22" s="14"/>
      <c r="D22" s="15"/>
      <c r="E22" s="15"/>
      <c r="F22" s="15"/>
      <c r="G22" s="15"/>
    </row>
    <row r="23" spans="1:7" x14ac:dyDescent="0.4">
      <c r="A23" s="16" t="s">
        <v>40</v>
      </c>
    </row>
    <row r="24" spans="1:7" x14ac:dyDescent="0.4">
      <c r="A24" s="17"/>
      <c r="B24" s="18" t="s">
        <v>38</v>
      </c>
      <c r="C24" s="18" t="s">
        <v>49</v>
      </c>
      <c r="D24" s="18" t="s">
        <v>33</v>
      </c>
    </row>
    <row r="25" spans="1:7" x14ac:dyDescent="0.4">
      <c r="A25" s="17" t="s">
        <v>34</v>
      </c>
      <c r="B25" s="19">
        <v>11765726</v>
      </c>
      <c r="C25" s="19">
        <v>148917233</v>
      </c>
      <c r="D25" s="19">
        <v>72292872</v>
      </c>
    </row>
    <row r="26" spans="1:7" x14ac:dyDescent="0.4">
      <c r="A26" s="17" t="s">
        <v>35</v>
      </c>
      <c r="B26" s="18">
        <v>21479501</v>
      </c>
      <c r="C26" s="18">
        <v>156704304</v>
      </c>
      <c r="D26" s="18">
        <v>61664727</v>
      </c>
    </row>
    <row r="27" spans="1:7" x14ac:dyDescent="0.4">
      <c r="A27" s="17" t="s">
        <v>36</v>
      </c>
      <c r="B27" s="19">
        <v>9454547</v>
      </c>
      <c r="C27" s="19">
        <v>126828220</v>
      </c>
      <c r="D27" s="19">
        <v>76398311</v>
      </c>
    </row>
    <row r="28" spans="1:7" x14ac:dyDescent="0.4">
      <c r="A28" s="17" t="s">
        <v>37</v>
      </c>
      <c r="B28" s="18">
        <v>12056058</v>
      </c>
      <c r="C28" s="18">
        <v>126557840</v>
      </c>
      <c r="D28" s="18">
        <v>76341001</v>
      </c>
    </row>
    <row r="29" spans="1:7" x14ac:dyDescent="0.4">
      <c r="A29" s="20"/>
      <c r="B29" s="21"/>
      <c r="C29" s="21"/>
      <c r="D29" s="21"/>
    </row>
    <row r="30" spans="1:7" ht="12.6" x14ac:dyDescent="0.4">
      <c r="A30" s="12"/>
      <c r="B30" s="13"/>
      <c r="C30" s="14"/>
      <c r="D30" s="15"/>
      <c r="E30" s="15"/>
      <c r="F30" s="15"/>
      <c r="G30" s="15"/>
    </row>
    <row r="31" spans="1:7" x14ac:dyDescent="0.4">
      <c r="A31" s="22" t="s">
        <v>26</v>
      </c>
    </row>
    <row r="32" spans="1:7" x14ac:dyDescent="0.4">
      <c r="A32" s="36" t="s">
        <v>16</v>
      </c>
      <c r="B32" s="37"/>
      <c r="C32" s="38"/>
      <c r="D32" s="5" t="s">
        <v>12</v>
      </c>
      <c r="E32" s="5" t="s">
        <v>13</v>
      </c>
      <c r="F32" s="5" t="s">
        <v>14</v>
      </c>
      <c r="G32" s="5" t="s">
        <v>15</v>
      </c>
    </row>
    <row r="33" spans="1:7" ht="14.1" customHeight="1" x14ac:dyDescent="0.4">
      <c r="A33" s="28" t="s">
        <v>8</v>
      </c>
      <c r="B33" s="28"/>
      <c r="C33" s="28"/>
      <c r="D33" s="23">
        <f>D8/D4</f>
        <v>0.69993980201519657</v>
      </c>
      <c r="E33" s="23">
        <f>E8/E4</f>
        <v>0.70921188213990993</v>
      </c>
      <c r="F33" s="23">
        <f>F8/F4</f>
        <v>0.68827056166032841</v>
      </c>
      <c r="G33" s="23">
        <f>G8/G4</f>
        <v>0.70613251368932595</v>
      </c>
    </row>
    <row r="34" spans="1:7" ht="14.1" customHeight="1" x14ac:dyDescent="0.4">
      <c r="A34" s="28" t="s">
        <v>19</v>
      </c>
      <c r="B34" s="28"/>
      <c r="C34" s="28"/>
      <c r="D34" s="23">
        <f>D9/D4</f>
        <v>0.25125907200729714</v>
      </c>
      <c r="E34" s="23">
        <f>E9/E4</f>
        <v>0.23237531988839186</v>
      </c>
      <c r="F34" s="23">
        <f>F9/F4</f>
        <v>0.25790057683681267</v>
      </c>
      <c r="G34" s="23">
        <f>G9/G4</f>
        <v>0.21835566668799436</v>
      </c>
    </row>
    <row r="35" spans="1:7" ht="14.1" customHeight="1" x14ac:dyDescent="0.4">
      <c r="A35" s="29" t="s">
        <v>23</v>
      </c>
      <c r="B35" s="29"/>
      <c r="C35" s="29"/>
      <c r="D35" s="23">
        <f>(D4-D7)/D4</f>
        <v>4.8801125977506278E-2</v>
      </c>
      <c r="E35" s="23">
        <f>(E4-E7)/E4</f>
        <v>5.8412797971698176E-2</v>
      </c>
      <c r="F35" s="23">
        <f>(F4-F7)/F4</f>
        <v>5.382886150285892E-2</v>
      </c>
      <c r="G35" s="23">
        <f>(G4-G7)/G4</f>
        <v>7.5511819622679666E-2</v>
      </c>
    </row>
    <row r="55" spans="1:7" x14ac:dyDescent="0.4">
      <c r="A55" s="22" t="s">
        <v>25</v>
      </c>
    </row>
    <row r="56" spans="1:7" x14ac:dyDescent="0.4">
      <c r="A56" s="28" t="s">
        <v>16</v>
      </c>
      <c r="B56" s="28"/>
      <c r="C56" s="28"/>
      <c r="D56" s="5" t="s">
        <v>12</v>
      </c>
      <c r="E56" s="5" t="s">
        <v>13</v>
      </c>
      <c r="F56" s="5" t="s">
        <v>14</v>
      </c>
      <c r="G56" s="5" t="s">
        <v>15</v>
      </c>
    </row>
    <row r="57" spans="1:7" ht="14.1" customHeight="1" x14ac:dyDescent="0.4">
      <c r="A57" s="28" t="s">
        <v>3</v>
      </c>
      <c r="B57" s="28"/>
      <c r="C57" s="28"/>
      <c r="D57" s="23">
        <f>D10/D$7</f>
        <v>0.26414988376169529</v>
      </c>
      <c r="E57" s="23">
        <f t="shared" ref="E57:G57" si="0">E10/E$7</f>
        <v>0.24679107722346383</v>
      </c>
      <c r="F57" s="23">
        <f t="shared" si="0"/>
        <v>0.27257286377013279</v>
      </c>
      <c r="G57" s="23">
        <f t="shared" si="0"/>
        <v>0.2361908689831759</v>
      </c>
    </row>
    <row r="58" spans="1:7" ht="13.8" customHeight="1" x14ac:dyDescent="0.4">
      <c r="A58" s="28" t="s">
        <v>4</v>
      </c>
      <c r="B58" s="28"/>
      <c r="C58" s="28"/>
      <c r="D58" s="23">
        <f t="shared" ref="D58:G58" si="1">D11/D$7</f>
        <v>3.0928720678521401E-3</v>
      </c>
      <c r="E58" s="23">
        <f t="shared" si="1"/>
        <v>3.0691045475289913E-3</v>
      </c>
      <c r="F58" s="23">
        <f t="shared" si="1"/>
        <v>3.2746891029885108E-3</v>
      </c>
      <c r="G58" s="23">
        <f t="shared" si="1"/>
        <v>1.8267726930837234E-3</v>
      </c>
    </row>
    <row r="59" spans="1:7" ht="13.8" customHeight="1" x14ac:dyDescent="0.4">
      <c r="A59" s="28" t="s">
        <v>5</v>
      </c>
      <c r="B59" s="28"/>
      <c r="C59" s="28"/>
      <c r="D59" s="23">
        <f t="shared" ref="D59:G59" si="2">D12/D$7</f>
        <v>3.7884214799869163E-2</v>
      </c>
      <c r="E59" s="23">
        <f t="shared" si="2"/>
        <v>6.6862395462915017E-2</v>
      </c>
      <c r="F59" s="23">
        <f t="shared" si="2"/>
        <v>5.3917281603880284E-2</v>
      </c>
      <c r="G59" s="23">
        <f t="shared" si="2"/>
        <v>0.18187818823544918</v>
      </c>
    </row>
    <row r="60" spans="1:7" ht="13.8" customHeight="1" x14ac:dyDescent="0.4">
      <c r="A60" s="28" t="s">
        <v>9</v>
      </c>
      <c r="B60" s="28"/>
      <c r="C60" s="28"/>
      <c r="D60" s="23">
        <f t="shared" ref="D60:G60" si="3">D13/D$7</f>
        <v>1.035373836022771E-3</v>
      </c>
      <c r="E60" s="23">
        <f t="shared" si="3"/>
        <v>1.9191451313986621E-3</v>
      </c>
      <c r="F60" s="23">
        <f t="shared" si="3"/>
        <v>1.5476427300831911E-3</v>
      </c>
      <c r="G60" s="23">
        <f t="shared" si="3"/>
        <v>1.1870298875769816E-3</v>
      </c>
    </row>
    <row r="61" spans="1:7" ht="14.1" customHeight="1" x14ac:dyDescent="0.4">
      <c r="A61" s="28" t="s">
        <v>17</v>
      </c>
      <c r="B61" s="28"/>
      <c r="C61" s="28"/>
      <c r="D61" s="23">
        <f t="shared" ref="D61:G61" si="4">D14/D$7</f>
        <v>3.7317687277716304E-2</v>
      </c>
      <c r="E61" s="23">
        <f t="shared" si="4"/>
        <v>6.0269656692788824E-2</v>
      </c>
      <c r="F61" s="23">
        <f t="shared" si="4"/>
        <v>3.4439656685188377E-2</v>
      </c>
      <c r="G61" s="23">
        <f t="shared" si="4"/>
        <v>4.3460293610911221E-2</v>
      </c>
    </row>
    <row r="62" spans="1:7" ht="14.1" customHeight="1" x14ac:dyDescent="0.4">
      <c r="A62" s="28" t="s">
        <v>6</v>
      </c>
      <c r="B62" s="28"/>
      <c r="C62" s="28"/>
      <c r="D62" s="23">
        <f t="shared" ref="D62:G62" si="5">D15/D$7</f>
        <v>0.65651996825684433</v>
      </c>
      <c r="E62" s="23">
        <f t="shared" si="5"/>
        <v>0.62108862094190465</v>
      </c>
      <c r="F62" s="23">
        <f t="shared" si="5"/>
        <v>0.63424786610772688</v>
      </c>
      <c r="G62" s="23">
        <f t="shared" si="5"/>
        <v>0.53545684658980297</v>
      </c>
    </row>
    <row r="81" spans="1:7" x14ac:dyDescent="0.4">
      <c r="A81" s="22" t="s">
        <v>27</v>
      </c>
    </row>
    <row r="82" spans="1:7" x14ac:dyDescent="0.4">
      <c r="A82" s="28" t="s">
        <v>16</v>
      </c>
      <c r="B82" s="28"/>
      <c r="C82" s="28"/>
      <c r="D82" s="5" t="s">
        <v>12</v>
      </c>
      <c r="E82" s="5" t="s">
        <v>13</v>
      </c>
      <c r="F82" s="5" t="s">
        <v>14</v>
      </c>
      <c r="G82" s="5" t="s">
        <v>15</v>
      </c>
    </row>
    <row r="83" spans="1:7" ht="13.8" customHeight="1" x14ac:dyDescent="0.4">
      <c r="A83" s="28" t="s">
        <v>7</v>
      </c>
      <c r="B83" s="28"/>
      <c r="C83" s="28"/>
      <c r="D83" s="23">
        <f t="shared" ref="D83:G85" si="6">D16/D$15</f>
        <v>0.14166381470671346</v>
      </c>
      <c r="E83" s="23">
        <f t="shared" si="6"/>
        <v>0.18941051037333773</v>
      </c>
      <c r="F83" s="23">
        <f t="shared" si="6"/>
        <v>0.11647171784490701</v>
      </c>
      <c r="G83" s="23">
        <f t="shared" si="6"/>
        <v>0.12454786945154905</v>
      </c>
    </row>
    <row r="84" spans="1:7" ht="13.8" customHeight="1" x14ac:dyDescent="0.4">
      <c r="A84" s="28" t="s">
        <v>10</v>
      </c>
      <c r="B84" s="28"/>
      <c r="C84" s="28"/>
      <c r="D84" s="23">
        <f t="shared" si="6"/>
        <v>1.1489634373418996E-2</v>
      </c>
      <c r="E84" s="23">
        <f t="shared" si="6"/>
        <v>1.213770289256399E-2</v>
      </c>
      <c r="F84" s="23">
        <f t="shared" si="6"/>
        <v>1.2868712667735975E-3</v>
      </c>
      <c r="G84" s="23">
        <f t="shared" si="6"/>
        <v>1.3204765459671759E-3</v>
      </c>
    </row>
    <row r="85" spans="1:7" ht="13.8" customHeight="1" x14ac:dyDescent="0.4">
      <c r="A85" s="28" t="s">
        <v>11</v>
      </c>
      <c r="B85" s="28"/>
      <c r="C85" s="28"/>
      <c r="D85" s="23">
        <f t="shared" si="6"/>
        <v>0.8468465509198676</v>
      </c>
      <c r="E85" s="23">
        <f t="shared" si="6"/>
        <v>0.79845178673409822</v>
      </c>
      <c r="F85" s="23">
        <f t="shared" si="6"/>
        <v>0.88224141088831942</v>
      </c>
      <c r="G85" s="23">
        <f t="shared" si="6"/>
        <v>0.87413165400248372</v>
      </c>
    </row>
    <row r="103" spans="1:7" x14ac:dyDescent="0.4">
      <c r="A103" s="22" t="s">
        <v>28</v>
      </c>
    </row>
    <row r="104" spans="1:7" ht="14.1" customHeight="1" x14ac:dyDescent="0.4">
      <c r="A104" s="28" t="s">
        <v>31</v>
      </c>
      <c r="B104" s="28"/>
      <c r="C104" s="28"/>
      <c r="D104" s="5" t="s">
        <v>12</v>
      </c>
      <c r="E104" s="5" t="s">
        <v>13</v>
      </c>
      <c r="F104" s="5" t="s">
        <v>14</v>
      </c>
      <c r="G104" s="5" t="s">
        <v>15</v>
      </c>
    </row>
    <row r="105" spans="1:7" ht="13.8" customHeight="1" x14ac:dyDescent="0.4">
      <c r="A105" s="28" t="s">
        <v>41</v>
      </c>
      <c r="B105" s="28"/>
      <c r="C105" s="28"/>
      <c r="D105" s="23">
        <f t="shared" ref="D105:G106" si="7">D19/D$18</f>
        <v>0.64747291797679474</v>
      </c>
      <c r="E105" s="23">
        <f t="shared" si="7"/>
        <v>0.74436852590744973</v>
      </c>
      <c r="F105" s="23">
        <f t="shared" si="7"/>
        <v>0.63269091058438398</v>
      </c>
      <c r="G105" s="23">
        <f t="shared" si="7"/>
        <v>0.69023789207597019</v>
      </c>
    </row>
    <row r="106" spans="1:7" ht="13.8" customHeight="1" x14ac:dyDescent="0.4">
      <c r="A106" s="28" t="s">
        <v>42</v>
      </c>
      <c r="B106" s="28"/>
      <c r="C106" s="28"/>
      <c r="D106" s="23">
        <f t="shared" si="7"/>
        <v>0.35252708202320526</v>
      </c>
      <c r="E106" s="23">
        <f t="shared" si="7"/>
        <v>0.25563147409255033</v>
      </c>
      <c r="F106" s="23">
        <f t="shared" si="7"/>
        <v>0.36730908941561602</v>
      </c>
      <c r="G106" s="23">
        <f t="shared" si="7"/>
        <v>0.30976210792402975</v>
      </c>
    </row>
    <row r="124" spans="1:5" x14ac:dyDescent="0.4">
      <c r="A124" s="22" t="s">
        <v>29</v>
      </c>
    </row>
    <row r="125" spans="1:5" x14ac:dyDescent="0.4">
      <c r="A125" s="24" t="s">
        <v>30</v>
      </c>
      <c r="B125" s="5" t="s">
        <v>12</v>
      </c>
      <c r="C125" s="5" t="s">
        <v>13</v>
      </c>
      <c r="D125" s="5" t="s">
        <v>14</v>
      </c>
      <c r="E125" s="5" t="s">
        <v>15</v>
      </c>
    </row>
    <row r="126" spans="1:5" x14ac:dyDescent="0.4">
      <c r="A126" s="24" t="s">
        <v>32</v>
      </c>
      <c r="B126" s="25">
        <f>D18/D4</f>
        <v>0.52883962718519173</v>
      </c>
      <c r="C126" s="25">
        <f t="shared" ref="C126:E126" si="8">E18/E4</f>
        <v>0.46694186824175121</v>
      </c>
      <c r="D126" s="25">
        <f t="shared" si="8"/>
        <v>0.52943926891804394</v>
      </c>
      <c r="E126" s="25">
        <f t="shared" si="8"/>
        <v>0.43271573335530428</v>
      </c>
    </row>
    <row r="146" spans="1:4" x14ac:dyDescent="0.4">
      <c r="A146" s="16" t="s">
        <v>43</v>
      </c>
    </row>
    <row r="147" spans="1:4" x14ac:dyDescent="0.4">
      <c r="A147" s="17"/>
      <c r="B147" s="18" t="s">
        <v>38</v>
      </c>
      <c r="C147" s="18" t="s">
        <v>39</v>
      </c>
      <c r="D147" s="18" t="s">
        <v>33</v>
      </c>
    </row>
    <row r="148" spans="1:4" x14ac:dyDescent="0.4">
      <c r="A148" s="17" t="s">
        <v>34</v>
      </c>
      <c r="B148" s="25">
        <f>B25/$D19</f>
        <v>5.0501916655895519E-2</v>
      </c>
      <c r="C148" s="25">
        <f t="shared" ref="C148:D148" si="9">C25/$D19</f>
        <v>0.63919605892509945</v>
      </c>
      <c r="D148" s="25">
        <f t="shared" si="9"/>
        <v>0.31030202441900506</v>
      </c>
    </row>
    <row r="149" spans="1:4" x14ac:dyDescent="0.4">
      <c r="A149" s="17" t="s">
        <v>35</v>
      </c>
      <c r="B149" s="25">
        <f>B26/$E19</f>
        <v>8.9554440133075314E-2</v>
      </c>
      <c r="C149" s="25">
        <f t="shared" ref="C149:D149" si="10">C26/$E19</f>
        <v>0.65334693814177691</v>
      </c>
      <c r="D149" s="25">
        <f t="shared" si="10"/>
        <v>0.25709862172514775</v>
      </c>
    </row>
    <row r="150" spans="1:4" x14ac:dyDescent="0.4">
      <c r="A150" s="17" t="s">
        <v>36</v>
      </c>
      <c r="B150" s="25">
        <f>B27/$F19</f>
        <v>4.4454105127302392E-2</v>
      </c>
      <c r="C150" s="25">
        <f t="shared" ref="C150:D150" si="11">C27/$F19</f>
        <v>0.59633053016592286</v>
      </c>
      <c r="D150" s="25">
        <f t="shared" si="11"/>
        <v>0.35921536470677473</v>
      </c>
    </row>
    <row r="151" spans="1:4" x14ac:dyDescent="0.4">
      <c r="A151" s="17" t="s">
        <v>37</v>
      </c>
      <c r="B151" s="25">
        <f>B28/$G19</f>
        <v>5.6086453744885342E-2</v>
      </c>
      <c r="C151" s="25">
        <f t="shared" ref="C151:D151" si="12">C28/$G19</f>
        <v>0.5887646226662645</v>
      </c>
      <c r="D151" s="25">
        <f t="shared" si="12"/>
        <v>0.35514892358885014</v>
      </c>
    </row>
  </sheetData>
  <mergeCells count="29">
    <mergeCell ref="A2:C2"/>
    <mergeCell ref="A4:C4"/>
    <mergeCell ref="A32:C32"/>
    <mergeCell ref="B10:C10"/>
    <mergeCell ref="B14:C14"/>
    <mergeCell ref="A19:B20"/>
    <mergeCell ref="B15:C15"/>
    <mergeCell ref="A5:B9"/>
    <mergeCell ref="B11:B13"/>
    <mergeCell ref="B16:B18"/>
    <mergeCell ref="A10:A18"/>
    <mergeCell ref="A3:B3"/>
    <mergeCell ref="A62:C62"/>
    <mergeCell ref="A33:C33"/>
    <mergeCell ref="A34:C34"/>
    <mergeCell ref="A35:C35"/>
    <mergeCell ref="A56:C56"/>
    <mergeCell ref="A57:C57"/>
    <mergeCell ref="A58:C58"/>
    <mergeCell ref="A59:C59"/>
    <mergeCell ref="A60:C60"/>
    <mergeCell ref="A61:C61"/>
    <mergeCell ref="A106:C106"/>
    <mergeCell ref="A105:C105"/>
    <mergeCell ref="A82:C82"/>
    <mergeCell ref="A83:C83"/>
    <mergeCell ref="A84:C84"/>
    <mergeCell ref="A85:C85"/>
    <mergeCell ref="A104:C104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2018-08-15T13:02:59Z</dcterms:modified>
</cp:coreProperties>
</file>