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Height="17775" firstSheet="10"/>
  </bookViews>
  <sheets>
    <sheet name="Description" sheetId="2" r:id="rId1"/>
    <sheet name="Table S1" sheetId="1" r:id="rId2"/>
    <sheet name="Table S2" sheetId="13" r:id="rId3"/>
    <sheet name="Table S3" sheetId="4" r:id="rId4"/>
    <sheet name="Table S4" sheetId="3" r:id="rId5"/>
    <sheet name="Table S5" sheetId="5" r:id="rId6"/>
    <sheet name="Table S6" sheetId="9" r:id="rId7"/>
    <sheet name="Table S7" sheetId="6" r:id="rId8"/>
    <sheet name="Table S8" sheetId="7" r:id="rId9"/>
    <sheet name="Table S9" sheetId="8" r:id="rId10"/>
    <sheet name="Table S10" sheetId="10" r:id="rId11"/>
    <sheet name="Table S11" sheetId="11" r:id="rId12"/>
    <sheet name="Table S12" sheetId="12" r:id="rId13"/>
    <sheet name="Table S13" sheetId="14" r:id="rId14"/>
  </sheets>
  <definedNames>
    <definedName name="_xlnm._FilterDatabase" localSheetId="5" hidden="1">'Table S5'!$A$312:$AX$407</definedName>
    <definedName name="_xlnm._FilterDatabase" localSheetId="7" hidden="1">'Table S7'!$A$2:$O$81</definedName>
    <definedName name="_xlnm._FilterDatabase" localSheetId="8" hidden="1">'Table S8'!$A$2:$O$97</definedName>
    <definedName name="_xlnm._FilterDatabase" localSheetId="11" hidden="1">'Table S11'!$A$2:$I$3278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<sst xmlns="http://schemas.openxmlformats.org/spreadsheetml/2006/main" count="27330" uniqueCount="11540">
  <si>
    <t>Table S1. Data source</t>
  </si>
  <si>
    <t>Table S2. The baseline characteristics of the three HCC proteomic cohorts and the validation cohort</t>
  </si>
  <si>
    <t>Table S3. Functional enrichment analysis for unfavorable proteins of tumors and NATs in LIHC and PDAC</t>
  </si>
  <si>
    <t>Table S4. Multivariate Cox proportional hazard regression analysis of patients in LIHC cohort respectively</t>
  </si>
  <si>
    <t>Table S5. Tumor and NAT recurrence subgroups and enrichment scores of representative pathways in 3 HCC cohorts</t>
  </si>
  <si>
    <t>Table S6. Pathways that are significantly enriched in the SERPINH1 high-expression group compared with the low-expression group</t>
  </si>
  <si>
    <t>Table S7. Clinical information and staining scores of immunohistochemistry cohort 1</t>
  </si>
  <si>
    <t>Table S8. Clinical information and staining scores of immunohistochemistry cohort 2</t>
  </si>
  <si>
    <t>Table S9. The experiment records of Col003 intervention on liver tumor burden</t>
  </si>
  <si>
    <t>Table S10. The proteomic data of 14 liver tissues from the Col003-treated group and the control group</t>
  </si>
  <si>
    <t>Table S11. Differentially expressed genes between the Col003-treated group and the control group</t>
  </si>
  <si>
    <t>Table S12. Functional enrichment analysis of differentially expressed genes between the Col003-treated group and the control group</t>
  </si>
  <si>
    <t>Table S13. Expression of platelet, neutrophils, and epithelial-mesenchymal transformation pathways in different SERPINH1 expression samples</t>
  </si>
  <si>
    <t>Data ID</t>
  </si>
  <si>
    <t>Tumor type</t>
  </si>
  <si>
    <t>Overall design</t>
  </si>
  <si>
    <t>Experiment type</t>
  </si>
  <si>
    <t>Number of protein identifications</t>
  </si>
  <si>
    <t>Citation</t>
  </si>
  <si>
    <t>IPX0005108000</t>
  </si>
  <si>
    <t>Hepatocellular carcinoma (LIHC)</t>
  </si>
  <si>
    <t>152 paired samples</t>
  </si>
  <si>
    <t>LC-MS/MS (Data-independent acquisition)</t>
  </si>
  <si>
    <t>Xing X, Hu E, Ouyang J, et al. Integrated omics landscape of hepatocellular carcinoma suggests proteomic subtypes for precision therapy. Cell Rep Med. 2023;4(12):101315. doi:10.1016/j.xcrm.2023.101315</t>
  </si>
  <si>
    <t>OEP000321</t>
  </si>
  <si>
    <t>159 paired samples</t>
  </si>
  <si>
    <t>Isobaric tandem mass tags (TMT)-based global proteomics</t>
  </si>
  <si>
    <t>Gao Q, Zhu H, Dong L, et al. Integrated Proteogenomic Characterization of HBV-Related Hepatocellular Carcinoma. Cell. 2019;179(2):561-577.e22. doi:10.1016/j.cell.2019.08.052</t>
  </si>
  <si>
    <t>IPX0000937000</t>
  </si>
  <si>
    <t>101 tumour and 98 non-tumour samples</t>
  </si>
  <si>
    <t>The liquid chromatography tandem mass spectrometry (LC-MS/MS)</t>
  </si>
  <si>
    <t>Jiang Y, Sun A, Zhao Y, et al. Proteomics identifies new therapeutic targets of early-stage hepatocellular carcinoma. Nature. 2019;567(7747):257-261. doi:10.1038/s41586-019-0987-8</t>
  </si>
  <si>
    <t>IPX0002796002</t>
  </si>
  <si>
    <t>Pancreatic ductal adenocarcinoma (PDAC)</t>
  </si>
  <si>
    <t>217 PDAC tumors with paired non-tumor adjacent tissues</t>
  </si>
  <si>
    <t>Q Exactive HFX LC-MS/MS</t>
  </si>
  <si>
    <t>Tong Y, Sun M, Chen L, et al. Proteogenomic insights into the biology and treatment of pancreatic ductal adenocarcinoma. J Hematol Oncol. 2022;15(1):168. Published 2022 Nov 25. doi:10.1186/s13045-022-01384-3</t>
  </si>
  <si>
    <t>IPX0004428000</t>
  </si>
  <si>
    <t>Diffuse-type gastric cancer (DGC)</t>
  </si>
  <si>
    <t>83 paired samples</t>
  </si>
  <si>
    <t>LC-MS/MS</t>
  </si>
  <si>
    <t>Shi W, Wang Y, Xu C, et al. Multilevel proteomic analyses reveal molecular diversity between diffuse-type and intestinal-type gastric cancer. Nat Commun. 2023;14(1):835. doi:10.1038/s41467-023-35797-6</t>
  </si>
  <si>
    <t>IPX0001804000</t>
  </si>
  <si>
    <t>lung adenocarcinoma (LUAD)</t>
  </si>
  <si>
    <t>103 LUAD tumors and their paired non-cancerous adjacent tissues</t>
  </si>
  <si>
    <t>Xu JY, Zhang C, Wang X, et al. Integrative Proteomic Characterization of Human Lung Adenocarcinoma. Cell. 2020;182(1):245-261.e17. doi:10.1016/j.cell.2020.05.043</t>
  </si>
  <si>
    <t>IPX0001962000</t>
  </si>
  <si>
    <t>Clear cell renal cell carcinoma (ccRCC)</t>
  </si>
  <si>
    <r>
      <rPr>
        <sz val="11"/>
        <color theme="1"/>
        <rFont val="Times New Roman"/>
        <charset val="134"/>
      </rPr>
      <t>232 tumor and adjacent non</t>
    </r>
    <r>
      <rPr>
        <sz val="11"/>
        <color theme="1"/>
        <rFont val="宋体"/>
        <charset val="134"/>
      </rPr>
      <t>_</t>
    </r>
    <r>
      <rPr>
        <sz val="11"/>
        <color theme="1"/>
        <rFont val="Times New Roman"/>
        <charset val="134"/>
      </rPr>
      <t>tumor tissue pairs</t>
    </r>
  </si>
  <si>
    <t>Qu Y, Feng J, Wu X, et al. A proteogenomic analysis of clear cell renal cell carcinoma in a Chinese population. Nat Commun. 2022;13(1):2052. doi:10.1038/s41467-022-29577-x</t>
  </si>
  <si>
    <t>Xing's cohort (LIHC)</t>
  </si>
  <si>
    <t>Characteristic</t>
  </si>
  <si>
    <t>Number of patients</t>
  </si>
  <si>
    <t>Percent (%)</t>
  </si>
  <si>
    <t>Age</t>
  </si>
  <si>
    <t>&lt; 40</t>
  </si>
  <si>
    <t>≥ 60</t>
  </si>
  <si>
    <t>40~60</t>
  </si>
  <si>
    <t>Gender</t>
  </si>
  <si>
    <t>Male</t>
  </si>
  <si>
    <t>Female</t>
  </si>
  <si>
    <t>Tumor number</t>
  </si>
  <si>
    <t>Solitary</t>
  </si>
  <si>
    <t>Multiple</t>
  </si>
  <si>
    <t>Tumor size (cm)</t>
  </si>
  <si>
    <t>&lt; 5</t>
  </si>
  <si>
    <t>5-10</t>
  </si>
  <si>
    <t>≥ 10</t>
  </si>
  <si>
    <t>Tumor capsule</t>
  </si>
  <si>
    <t>Absent</t>
  </si>
  <si>
    <t>Incomplete</t>
  </si>
  <si>
    <t>Complete</t>
  </si>
  <si>
    <t>AFP concentration (ng/mL)</t>
  </si>
  <si>
    <t>&lt; 20</t>
  </si>
  <si>
    <t>≥ 20</t>
  </si>
  <si>
    <t>HBV-DNA (copies/mL)</t>
  </si>
  <si>
    <t>&lt; 1000</t>
  </si>
  <si>
    <t>≥ 1000</t>
  </si>
  <si>
    <t>PVTT</t>
  </si>
  <si>
    <t>Present</t>
  </si>
  <si>
    <t>MVI</t>
  </si>
  <si>
    <t>BCLC stage</t>
  </si>
  <si>
    <t>A</t>
  </si>
  <si>
    <t>B</t>
  </si>
  <si>
    <t>C</t>
  </si>
  <si>
    <t>TNM stage</t>
  </si>
  <si>
    <r>
      <rPr>
        <sz val="11"/>
        <color rgb="FF000000"/>
        <rFont val="Times New Roman"/>
        <charset val="134"/>
      </rPr>
      <t>Ⅰ</t>
    </r>
    <r>
      <rPr>
        <sz val="11"/>
        <color rgb="FF000000"/>
        <rFont val="Arial"/>
        <charset val="134"/>
      </rPr>
      <t>-</t>
    </r>
    <r>
      <rPr>
        <sz val="11"/>
        <color rgb="FF000000"/>
        <rFont val="Times New Roman"/>
        <charset val="134"/>
      </rPr>
      <t>Ⅱ</t>
    </r>
  </si>
  <si>
    <r>
      <rPr>
        <sz val="11"/>
        <color rgb="FF000000"/>
        <rFont val="Times New Roman"/>
        <charset val="134"/>
      </rPr>
      <t>Ⅲ</t>
    </r>
    <r>
      <rPr>
        <sz val="11"/>
        <color rgb="FF000000"/>
        <rFont val="Arial"/>
        <charset val="134"/>
      </rPr>
      <t>-</t>
    </r>
    <r>
      <rPr>
        <sz val="11"/>
        <color rgb="FF000000"/>
        <rFont val="Times New Roman"/>
        <charset val="134"/>
      </rPr>
      <t>Ⅳ</t>
    </r>
  </si>
  <si>
    <t>Cirrhosis</t>
  </si>
  <si>
    <t>High</t>
  </si>
  <si>
    <t>Low</t>
  </si>
  <si>
    <t>Medium</t>
  </si>
  <si>
    <t>Differentiation</t>
  </si>
  <si>
    <t>No</t>
  </si>
  <si>
    <t>Gao's cohort (LIHC)</t>
  </si>
  <si>
    <t>Age, years</t>
  </si>
  <si>
    <t xml:space="preserve">   ≤54</t>
  </si>
  <si>
    <t xml:space="preserve">   &gt; 54</t>
  </si>
  <si>
    <t xml:space="preserve">   male</t>
  </si>
  <si>
    <t xml:space="preserve">   female</t>
  </si>
  <si>
    <t>Preoperative  AFP (ng/mL)</t>
  </si>
  <si>
    <t xml:space="preserve">   ≤200</t>
  </si>
  <si>
    <t xml:space="preserve">   &gt;200</t>
  </si>
  <si>
    <t>TB, Total bilirubin (µmol/L)</t>
  </si>
  <si>
    <t xml:space="preserve">   ≤20</t>
  </si>
  <si>
    <t xml:space="preserve">   &gt;20</t>
  </si>
  <si>
    <t>ALT, aminoleucine transferase (U/L)</t>
  </si>
  <si>
    <t xml:space="preserve">   ≤50</t>
  </si>
  <si>
    <t xml:space="preserve">   &gt;50</t>
  </si>
  <si>
    <t>γ-GT, γ-glutamyltransferase (U/L)</t>
  </si>
  <si>
    <t xml:space="preserve">   ≤60</t>
  </si>
  <si>
    <t xml:space="preserve">   &gt;60</t>
  </si>
  <si>
    <t xml:space="preserve">   ≤5</t>
  </si>
  <si>
    <t xml:space="preserve">   &gt;5</t>
  </si>
  <si>
    <t xml:space="preserve">   single</t>
  </si>
  <si>
    <t xml:space="preserve">   multiple</t>
  </si>
  <si>
    <t>Tumor thrombus</t>
  </si>
  <si>
    <t xml:space="preserve">   no</t>
  </si>
  <si>
    <t xml:space="preserve">   yes</t>
  </si>
  <si>
    <t>Tumor encapsulation</t>
  </si>
  <si>
    <t xml:space="preserve">  A</t>
  </si>
  <si>
    <t xml:space="preserve">  B+C</t>
  </si>
  <si>
    <t xml:space="preserve">   I+II</t>
  </si>
  <si>
    <t xml:space="preserve">   III+IV</t>
  </si>
  <si>
    <t>Jiang's cohort (LIHC)</t>
  </si>
  <si>
    <t>Age (year)</t>
  </si>
  <si>
    <t>≤40</t>
  </si>
  <si>
    <t>&gt;60</t>
  </si>
  <si>
    <t>Aetiology</t>
  </si>
  <si>
    <t>HBV(+)</t>
  </si>
  <si>
    <t>HCV(+)</t>
  </si>
  <si>
    <t>Yes</t>
  </si>
  <si>
    <t>Number of tumor</t>
  </si>
  <si>
    <t>Diameter of tumor (cm)</t>
  </si>
  <si>
    <t>≤5</t>
  </si>
  <si>
    <t>&gt;5</t>
  </si>
  <si>
    <t>Microvascular invasion</t>
  </si>
  <si>
    <t>AFP(ng/ml)</t>
  </si>
  <si>
    <t>≤20</t>
  </si>
  <si>
    <t>20~200</t>
  </si>
  <si>
    <t>200~400</t>
  </si>
  <si>
    <t>&gt;400</t>
  </si>
  <si>
    <t>Cancer recurrence</t>
  </si>
  <si>
    <t>Died of recurrence</t>
  </si>
  <si>
    <t>Validation cohort 1 (LIHC)</t>
  </si>
  <si>
    <t>≤ 60</t>
  </si>
  <si>
    <t>&gt; 60</t>
  </si>
  <si>
    <t>≤ 5</t>
  </si>
  <si>
    <t>≤ 400</t>
  </si>
  <si>
    <t>NA</t>
  </si>
  <si>
    <t>Validation cohort 2 (LIHC)</t>
  </si>
  <si>
    <t>&gt; 400</t>
  </si>
  <si>
    <t>ID</t>
  </si>
  <si>
    <t>Description</t>
  </si>
  <si>
    <t>T.GeneRatio</t>
  </si>
  <si>
    <t>T.BgRatio</t>
  </si>
  <si>
    <t>T.pvalue</t>
  </si>
  <si>
    <t>T.p.adjust</t>
  </si>
  <si>
    <t>T.qvalue</t>
  </si>
  <si>
    <t>T.geneID</t>
  </si>
  <si>
    <t>NAT.GeneRatio</t>
  </si>
  <si>
    <t>NAT.BgRatio</t>
  </si>
  <si>
    <t>NAT.pvalue</t>
  </si>
  <si>
    <t>NAT.p.adjust</t>
  </si>
  <si>
    <t>NAT.qvalue</t>
  </si>
  <si>
    <t>NAT.geneID</t>
  </si>
  <si>
    <t>LIHC</t>
  </si>
  <si>
    <t>R-HSA-168256</t>
  </si>
  <si>
    <t>Immune System</t>
  </si>
  <si>
    <t>417/1588</t>
  </si>
  <si>
    <t>1995/10760</t>
  </si>
  <si>
    <t>A1BG/AAAS/ABI1/ACAA1/ACLY/ACTR1A/ACTR2/ACTR3/ADAR/ADGRE5/AGA/AKT1/ALDOA/ALDOC/ALOX5/AMPD3/ANO6/ANXA1/ANXA2/AP1B1/AP1M1/AP2A2/AP2B1/AP2M1/AP2S1/ARG1/ARIH1/ARL8A/ARSA/ATG5/ATG7/ATOX1/ATP6V0A1/ATP6V0D1/ATP6V1B2/ATP6V1C1/ATP6V1D/ATP6V1F/ATP6V1G1/ATP6V1H/AZU1/B4GALT1/BAIAP2/BCL2L1/BLMH/BOLA2/BPI/BRK1/BST1/BTN3A3/C1R/C1S/C2/C3/C4A/C4BPA/C4BPB/C5/C6/C7/C8B/C9/CAB39/CAMK2G/CAMP/CAND1/CANX/CAP1/CAPZB/CASP8/CBL/CD14/CD44/CD59/CD74/CD81/CD93/CDA/CDC16/CDC27/CEACAM1/CFB/CFD/CFH/CFHR2/CFHR3/CFHR5/CFI/CFL1/CFP/CKAP4/CLTC/CNN2/CNPY3/COL1A1/COL1A2/COLEC11/COPB1/COTL1/CPNE1/CREBBP/CRP/CSK/CST3/CSTB/CTSA/CTSB/CTSC/CTSG/CTSL/CTSS/CTSZ/CUL2/DBNL/DCTN4/DCTN6/DDX3X/DEGS1/DHX9/DNM2/DPP7/DSP/DTX3L/DYNC1H1/DYNC1I2/DYNC1LI2/EEF1A1/EEF2/EIF4A1/EIF4A3/EIF4G1/EIF4G2/ELANE/ELMO2/ELOB/ELOC/ENPP4/EP300/ERAP1/ERAP2/EVL/FABP5/FAF2/FCER1G/FCGR2B/FCGR3A/FCN1/FGA/FGB/FGG/FGL2/FN1/FSCN1/FUCA2/GAA/GBP1/GBP2/GBP5/GDI2/GGH/GLA/GM2A/GMFG/GNS/GRB2/GSDME/GSN/GSTP1/HCK/HEBP2/HEXB/HMGB1/HMOX1/HMOX2/HNRNPA2B1/HNRNPDL/HSP90AA1/HSP90AB1/HSPA5/HSPA8/HUWE1/ICAM1/IFIT1/IFIT2/IFIT5/IKBKG/IL16/IL18/IL6ST/IQGAP1/IRF9/ITGAL/ITGAM/ITGAV/ITGAX/ITGB2/ITPR1/JAK1/KCMF1/KIF3B/KIF5B/KLC4/KPNB1/KRAS/LAMP1/LAMTOR1/LAMTOR3/LBP/LCN2/LCP1/LGALS3/LGALS9/LGMN/LILRB5/LMNB1/LMO7/LNPEP/LPCAT1/LRG1/LRRFIP1/LTF/MAN2B1/MAOA/MAP2K3/MAP2K4/MAPK1/MAPK14/MAPK3/MAPKAPK2/MAVS/MIF/MMP8/MMP9/MNDA/MOSPD2/MPO/MRC1/MRC2/MRE11/MSN/MTOR/MVP/MYH9/MYO1C/MYO9B/NCF2/NCF4/NEDD4L/NEU1/NFKB2/NFKBIB/NME2/NPC2/NRAS/NUP153/NUP214/NUP35/NUP50/NUP54/NUP62/NUP85/NUP88/NUP93/OAS2/ORM1/ORMDL3/OSBPL1A/P4HB/PAK1/PDAP1/PDCD4/PDIA3/PDPK1/PECAM1/PGLYRP2/PIGR/PIK3C3/PIK3CD/PIN1/PLD3/PLEKHO2/PKM/PML/POLR1C/PPBP/PPIA/PPP2CA/PPP2CB/PPP2R1A/PPP2R5A/PPP2R5D/PPP3R1/PRCP/PRDX4/PRKCSH/PROS1/PRTN3/PSAP/PSMB1/PSMD10/PSMD12/PSMD13/PSMD6/PSMD8/PSME3/PSMF1/PTK2/PTPN1/PTPN12/PTPN23/PTPRC/PYCARD/PYGB/QSOX1/RAB10/RAB18/RAB24/RAB27A/RAB31/RAB6A/RAE1/RAF1/RALA/RANBP2/RAPGEF1/RBCK1/RELA/RETN/RICTOR/RILP/RNF114/RNF213/RPS6KA1/S100A11/S100A12/S100A8/S100A9/SAA1/SAMHD1/SCAMP1/SDCBP/SEC13/SEC22B/SEC24C/SEC24D/SEC31A/SHC1/SIGLEC1/SIRPA/SKP1/SLC15A4/SLC27A2/SLC2A3/SNRPA1/SOD2/PRKDC/SQSTM1/STAT1/STAT2/STAT3/STAT6/STBD1/STIM1/STK10/STOM/STX4/SUGT1/SYK/TALDO1/TAP1/TAP2/TBK1/TCIRG1/THOP1/TMBIM1/TMEM179B/TOM1/TPR/TRAF2/TRAPPC1/TRIM22/TRIM25/TRIM26/TRIM38/TRIP12/TUBA4A/TUBAL3/TUBB2B/TUBB4A/TUBB6/TXN/TXNDC5/UBA1/UBA7/UBE2G2/UBE2H/UBE2M/UBE2N/UBE2O/UBE2Q1/UBE2Z/UBE4A/UFL1/VAPA/VASP/VAT1/VAV1/VCP/VIM/VNN1/WAS/WASF2/WASL/XRCC5/XRCC6/YWHAB/YWHAZ</t>
  </si>
  <si>
    <t>401/1592</t>
  </si>
  <si>
    <t>AAMP/ABCE1/ACLY/ACTR1A/ACTR1B/ACTR2/ACTR3/ADAR/ADGRE5/AGA/AHSG/AIP/ALDOA/ALDOC/AMPD3/ANPEP/ANXA1/ANXA2/AP2A1/AP2S1/APP/ARIH1/ARIH2/ARL8A/ARMC8/ARPC1B/ARPC2/ARPC3/ARSA/ATG7/ATP6AP2/ATP6V0A1/ATP6V1A/ATP6V1B2/ATP6V1C1/ATP6V1D/ATP6V1E1/ATP6V1F/ATP6V1H/AZU1/B2M/BAIAP2/BCL2L1/BLMH/BOLA2/BPI/BRK1/BST1/C1QA/C1QB/C1R/C4A/C5/C7/C8A/C8G/C9/CAB39/CAMP/CAND1/CANT1/CANX/CAPZB/CASP8/CBL/CCT2/CCT8/CD44/CD47/CD59/CD74/CD93/CDA/CDC27/CEACAM1/CFB/CFD/CFH/CFI/CFP/CHUK/CLEC4G/CLTA/CLTC/CLU/CNN2/CNPY3/COL1A1/COL1A2/COL3A1/COLEC11/COMMD3/COMMD9/CPNE1/CPNE3/CREBBP/CRKL/CSK/CSNK2B/CST3/CSTB/CTSB/CTSC/CTSG/CTSL/CTSS/CUL1/CUL2/CYB5R3/CYBA/CYBB/DCTN1/DCTN4/DCTN6/DDX3X/DDX41/DGAT1/DHX9/DIAPH1/DNM2/DOK3/DPP7/DSP/DYNC1H1/DYNC1LI1/DYNC1LI2/EEA1/EEF2/EIF4A1/EIF4A3/EIF4E/EIF4G1/EIF4G2/EIF4G3/ELANE/ELOB/ELOC/ENPP4/EPX/F13A1/FABP5/FAF2/FCER1G/FCGR2B/FCGR3A/FCN1/FCN3/FGA/FGB/FGG/FGL2/FLNB/FN1/FSCN1/GALNS/GBP1/GBP2/GCA/GLA/GLB1/GMFG/GNS/GRB10/GRB2/GRN/GSDME/GSN/GYG1/IMPDH2/HERC2/HERC4/HEXB/HK3/HMOX1/HNRNPA2B1/HNRNPDL/HSP90AB1/HSPA5/HSPA8/HVCN1/ICAM1/IFI16/IGF2R/IKBKG/ILF2/INPPL1/IQGAP1/IRAK1/IRS2/IST1/ITGAM/ITGAV/ITGAX/ITGB2/ITGB5/JAK1/KCMF1/KIF4A/KIF5B/KLC1/KPNB1/KRT1/LAMP1/LAMP2/LAMTOR1/LAMTOR2/LAMTOR3/LBP/LCN2/LCP1/LGALS3/LGALS9/LMO7/LNPEP/LPCAT1/LRG1/LRRFIP1/LTF/LTN1/LYN/MAGT1/MAPK14/MAPK3/MAPKAPK2/MASP1/MME/MMP8/MMP9/MNDA/MOSPD2/MPO/MRC1/MRE11/MSN/MT2A/MTAP/MVP/MYH9/NCF2/NCF4/NCK1/NCKIPSD/NCSTN/NEDD4/NFKB2/NHLRC3/NME2/NPC2/NPEPPS/NUP107/NUP133/NUP153/NUP155/NUP188/NUP205/NUP210/NUP214/NUP35/NUP37/NUP43/NUP50/NUP54/NUP62/NUP85/NUP88/NUP93/OAS3/ORM1/PA2G4/PAFAH1B2/PAK1/PCBP2/PDIA3/PECAM1/PGM2/PIK3AP1/PIK3C3/PIK3R1/PIN1/PKM/PML/PNP/POLR1C/POLR2E/PPBP/PPL/PRG2/PRKACB/PRKCD/PROS1/PRTN3/PSAP/PSMC4/PSMC5/PSMD10/PSMD12/PSMD2/PSMD7/PSMD9/PSME3/PTK2/PTPN12/PTPN6/PTPRC/PTPRJ/PYCARD/QSOX1/RAB14/RAB24/RAB27A/RAB31/RAB5C/RAB6A/RAB7A/RAC1/RAE1/RAF1/RALA/RANBP2/RAP1A/RBCK1/RELA/RETN/RHOA/RHOG/RICTOR/RNF114/RNF213/RPS6KA1/S100A11/S100A12/S100A8/S100A9/SCAMP1/SDCBP/SEC13/SERPINB1/SHC1/SKP1/SLC15A4/SLC2A3/SMAD3/SMARCA4/SNRPA1/PRKDC/SQSTM1/SRP14/STAT3/STXBP2/SUGT1/SUMO1/SYK/TAB1/TAP1/TCIRG1/TCP1/TGFB1/THEM4/TIMP1/TMBIM1/TMEM179B/TMEM63A/TOLLIP/TOM1/TPR/TRAF2/TRAPPC1/TRIM25/TRIP12/TSPAN14/TTR/TUBA1C/TUBA4A/TUBA8/TUBAL3/TUBB2B/TUBB4A/TUBB6/TXN/TXNDC5/UBA1/UBAC1/UBE2G2/UBE2M/UBE2O/UBE2Q1/UBE2Z/UBR1/UBR4/VAMP8/VAPA/VASP/VAV1/VCL/VIM/WASL/WWP1/XRCC5/XRCC6/YPEL5/YWHAZ</t>
  </si>
  <si>
    <t>R-HSA-166658</t>
  </si>
  <si>
    <t>Complement cascade</t>
  </si>
  <si>
    <t>27/1588</t>
  </si>
  <si>
    <t>57/10760</t>
  </si>
  <si>
    <t>C1R/C1S/C2/C3/C4A/C4BPA/C4BPB/C5/C6/C7/C8B/C9/CD59/CD81/CFB/CFD/CFH/CFHR2/CFHR3/CFHR5/CFI/CFP/COLEC11/CRP/ELANE/FCN1/PROS1</t>
  </si>
  <si>
    <t>22/1592</t>
  </si>
  <si>
    <t>C1QA/C1QB/C1R/C4A/C5/C7/C8A/C8G/C9/CD59/CFB/CFD/CFH/CFI/CFP/CLU/COLEC11/ELANE/FCN1/FCN3/MASP1/PROS1</t>
  </si>
  <si>
    <t>GO:0050900</t>
  </si>
  <si>
    <t>leukocyte migration</t>
  </si>
  <si>
    <t>74/2068</t>
  </si>
  <si>
    <t>369/18723</t>
  </si>
  <si>
    <t>AIF1/AIMP1/AKT1/ALOX5/ANO6/ANXA1/APOD/AZU1/B4GALT1/BST1/C5/CD74/CD81/CD9/CORO1A/DNM1L/ECM1/ELANE/EMILIN1/EPS8/F7/FCER1G/GBA/GBF1/GOLPH3/GPSM3/HCK/HMGB1/HMOX1/ICAM1/IL16/ITGAL/ITGB2/JAGN1/LBP/LGALS3/LGALS9/LGMN/LRCH1/MAPK1/MAPK3/MCU/MIA3/MIF/MMP9/MOSPD2/MSN/MYH9/NUP85/P2RX4/PECAM1/PIK3CD/PPBP/PPIA/PPIB/PREX1/PRTN3/PTK2/PYCARD/S100A12/S100A8/S100A9/SAA1/SIRPA/SLC12A2/SRC/SRP54/STK10/SWAP70/SYK/THY1/VAV1/WASL/WDR1</t>
  </si>
  <si>
    <t>66/2064</t>
  </si>
  <si>
    <t>ADA/AIF1/ANXA1/APP/AZU1/BSG/BST1/C1QBP/C5/CD47/CD74/CD9/CRKL/CYP7B1/DOCK8/ECM1/ELANE/EMILIN1/EPS8/EPX/FCER1G/GBA/GOLPH3/GPSM3/HMOX1/ICAM1/ITGA2/ITGA2B/ITGB2/JAGN1/LBP/LGALS3/LGALS9/LRCH1/LYN/MAPK3/MMP9/MOSPD2/MSN/MYH9/NUP85/P2RX4/PECAM1/PLEC/PPBP/PPIB/PRTN3/PTK2/PYCARD/RAC1/RHOA/RHOG/S100A12/S100A8/S100A9/SLC12A2/SRC/STK39/SWAP70/SYK/THBS1/THY1/MMP14/VAV1/WASL/WDR1</t>
  </si>
  <si>
    <t>R-HSA-168249</t>
  </si>
  <si>
    <t>Innate Immune System</t>
  </si>
  <si>
    <t>272/1588</t>
  </si>
  <si>
    <t>1050/10760</t>
  </si>
  <si>
    <t>A1BG/ABI1/ACAA1/ACLY/ACTR2/ACTR3/ADGRE5/AGA/ALDOA/ALDOC/ALOX5/AMPD3/ANO6/ANXA2/AP1M1/AP2A2/ARG1/ARL8A/ARSA/ATG5/ATG7/ATOX1/ATP6V0A1/ATP6V0D1/ATP6V1B2/ATP6V1C1/ATP6V1D/ATP6V1F/ATP6V1G1/ATP6V1H/AZU1/B4GALT1/BAIAP2/BCL2L1/BPI/BRK1/BST1/C1R/C1S/C2/C3/C4A/C4BPA/C4BPB/C5/C6/C7/C8B/C9/CAB39/CAMP/CAND1/CAP1/CASP8/CD14/CD44/CD59/CD81/CD93/CDA/CEACAM1/CFB/CFD/CFH/CFHR2/CFHR3/CFHR5/CFI/CFL1/CFP/CKAP4/CNN2/CNPY3/COLEC11/COPB1/COTL1/CPNE1/CREBBP/CRP/CST3/CSTB/CTSA/CTSB/CTSC/CTSG/CTSL/CTSS/CTSZ/DBNL/DDX3X/DEGS1/DHX9/DNM2/DPP7/DSP/DYNC1H1/EEF1A1/EEF2/ELANE/ELMO2/ENPP4/EP300/FABP5/FAF2/FCER1G/FCGR3A/FCN1/FGA/FGB/FGG/FGL2/FUCA2/GAA/GDI2/GGH/GLA/GM2A/GMFG/GNS/GSDME/GSN/GSTP1/HCK/HEBP2/HEXB/HMGB1/HMOX1/HMOX2/HSP90AA1/HSP90AB1/HSPA8/HUWE1/IKBKG/IQGAP1/ITGAL/ITGAM/ITGAV/ITGAX/ITGB2/ITPR1/KCMF1/KPNB1/LAMP1/LAMTOR1/LAMTOR3/LBP/LCN2/LGALS3/LGMN/LPCAT1/LRG1/LRRFIP1/LTF/MAN2B1/MAP2K3/MAP2K4/MAPK1/MAPK14/MAPK3/MAPKAPK2/MAVS/MIF/MMP8/MMP9/MNDA/MOSPD2/MPO/MRE11/MVP/MYH9/MYO1C/MYO9B/NCF2/NCF4/NEU1/NFKB2/NFKBIB/NME2/NPC2/NRAS/ORM1/ORMDL3/PAK1/PDAP1/PDPK1/PECAM1/PGLYRP2/PIGR/PIK3C3/PIN1/PLD3/PLEKHO2/PKM/POLR1C/PPBP/PPIA/PPP2CA/PPP2CB/PPP2R1A/PPP2R5D/PPP3R1/PRCP/PRDX4/PRKCSH/PROS1/PRTN3/PSAP/PSMB1/PSMD10/PSMD12/PSMD13/PSMD6/PSMD8/PSME3/PSMF1/PTK2/PTPRC/PYCARD/PYGB/QSOX1/RAB10/RAB18/RAB24/RAB27A/RAB31/RAB6A/RAF1/RELA/RETN/RPS6KA1/S100A11/S100A12/S100A8/S100A9/SAA1/SCAMP1/SDCBP/SIRPA/SKP1/SLC15A4/SLC27A2/SLC2A3/PRKDC/STAT6/STBD1/STK10/STOM/SUGT1/SYK/TBK1/TCIRG1/TMBIM1/TMEM179B/TOM1/TRAF2/TRAPPC1/TRIM25/TXN/TXNDC5/UBA7/UBE2M/UBE2N/VAPA/VAT1/VAV1/VCP/VNN1/WAS/WASF2/WASL/XRCC5/XRCC6</t>
  </si>
  <si>
    <t>267/1592</t>
  </si>
  <si>
    <t>AAMP/ACLY/ACTR1B/ACTR2/ACTR3/ADGRE5/AGA/AHSG/ALDOA/ALDOC/AMPD3/ANPEP/ANXA2/APP/ARL8A/ARMC8/ARPC1B/ARPC2/ARPC3/ARSA/ATG7/ATP6AP2/ATP6V0A1/ATP6V1A/ATP6V1B2/ATP6V1C1/ATP6V1D/ATP6V1E1/ATP6V1F/ATP6V1H/AZU1/B2M/BAIAP2/BCL2L1/BPI/BRK1/BST1/C1QA/C1QB/C1R/C4A/C5/C7/C8A/C8G/C9/CAB39/CAMP/CAND1/CANT1/CASP8/CCT2/CCT8/CD44/CD47/CD59/CD93/CDA/CEACAM1/CFB/CFD/CFH/CFI/CFP/CHUK/CLU/CNN2/CNPY3/COLEC11/COMMD3/COMMD9/CPNE1/CPNE3/CREBBP/CSNK2B/CST3/CSTB/CTSB/CTSC/CTSG/CTSL/CTSS/CUL1/CYB5R3/CYBA/CYBB/DDX3X/DDX41/DGAT1/DHX9/DIAPH1/DNM2/DOK3/DPP7/DSP/DYNC1H1/DYNC1LI1/EEA1/EEF2/ELANE/ENPP4/EPX/FABP5/FAF2/FCER1G/FCGR3A/FCN1/FCN3/FGA/FGB/FGG/FGL2/GALNS/GCA/GLA/GLB1/GMFG/GNS/GRN/GSDME/GSN/GYG1/IMPDH2/HEXB/HK3/HMOX1/HSP90AB1/HSPA8/HVCN1/IFI16/IGF2R/IKBKG/ILF2/IQGAP1/IRAK1/IST1/ITGAM/ITGAV/ITGAX/ITGB2/KCMF1/KPNB1/KRT1/LAMP1/LAMP2/LAMTOR1/LAMTOR2/LAMTOR3/LBP/LCN2/LGALS3/LPCAT1/LRG1/LRRFIP1/LTF/LYN/MAGT1/MAPK14/MAPK3/MAPKAPK2/MASP1/MME/MMP8/MMP9/MNDA/MOSPD2/MPO/MRE11/MVP/MYH9/NCF2/NCF4/NCK1/NCKIPSD/NCSTN/NFKB2/NHLRC3/NME2/NPC2/ORM1/PA2G4/PAFAH1B2/PAK1/PCBP2/PECAM1/PGM2/PIK3C3/PIK3R1/PIN1/PKM/PNP/POLR1C/POLR2E/PPBP/PRG2/PRKACB/PRKCD/PROS1/PRTN3/PSAP/PSMC4/PSMC5/PSMD10/PSMD12/PSMD2/PSMD7/PSMD9/PSME3/PTK2/PTPN6/PTPRC/PTPRJ/PYCARD/QSOX1/RAB14/RAB24/RAB27A/RAB31/RAB5C/RAB6A/RAB7A/RAC1/RAF1/RAP1A/RELA/RETN/RHOA/RHOG/RPS6KA1/S100A11/S100A12/S100A8/S100A9/SCAMP1/SDCBP/SERPINB1/SKP1/SLC15A4/SLC2A3/PRKDC/SRP14/SUGT1/SYK/TAB1/TCIRG1/TMBIM1/TMEM179B/TMEM63A/TOLLIP/TOM1/TRAF2/TRAPPC1/TRIM25/TSPAN14/TTR/TXN/TXNDC5/UBE2M/UBR4/VAMP8/VAPA/VAV1/VCL/WASL/XRCC5/XRCC6/YPEL5</t>
  </si>
  <si>
    <t>R-HSA-1280218</t>
  </si>
  <si>
    <t>Adaptive Immune System</t>
  </si>
  <si>
    <t>136/1588</t>
  </si>
  <si>
    <t>756/10760</t>
  </si>
  <si>
    <t>ACTR1A/AKT1/AP1B1/AP1M1/AP2A2/AP2B1/AP2M1/AP2S1/ATG7/BLMH/BTN3A3/C3/CANX/CAPZB/CD14/CD74/CD81/CDC16/CDC27/CLTC/COL1A1/COL1A2/CSK/CTSA/CTSB/CTSC/CTSL/CTSS/CUL2/DCTN4/DCTN6/DNM2/DTX3L/DYNC1H1/DYNC1I2/DYNC1LI2/ELOB/ELOC/ERAP1/ERAP2/EVL/FCGR2B/FCGR3A/FGA/FGB/FGG/HMGB1/HSPA5/HUWE1/ICAM1/IKBKG/ITGAL/ITGAV/ITGB2/ITPR1/KIF3B/KIF5B/KLC4/LGMN/LILRB5/LMO7/LNPEP/MRC1/MRC2/MTOR/NCF2/NCF4/NEDD4L/NFKBIB/NRAS/OSBPL1A/PAK1/PDIA3/PDPK1/PIK3C3/PIK3CD/PPIA/PPP2CA/PPP2CB/PPP2R1A/PPP2R5A/PPP2R5D/PPP3R1/PSMB1/PSMD10/PSMD12/PSMD13/PSMD6/PSMD8/PSME3/PSMF1/PTPRC/RAF1/RBCK1/RELA/RICTOR/RILP/RNF114/RNF213/S100A8/S100A9/SEC13/SEC22B/SEC24C/SEC24D/SEC31A/SIGLEC1/SKP1/STIM1/STX4/SYK/TAP1/TAP2/THOP1/TRIP12/TUBA4A/TUBAL3/TUBB2B/TUBB4A/TUBB6/UBA1/UBA7/UBE2G2/UBE2H/UBE2M/UBE2N/UBE2O/UBE2Q1/UBE2Z/UBE4A/UFL1/VASP/VAV1/WAS/YWHAB/YWHAZ</t>
  </si>
  <si>
    <t>119/1592</t>
  </si>
  <si>
    <t>ACTR1A/ACTR1B/AP2A1/AP2S1/ARIH2/ATG7/B2M/BLMH/CANX/CAPZB/CD74/CDC27/CHUK/CLEC4G/CLTA/CLTC/COL1A1/COL1A2/COL3A1/CSK/CTSB/CTSC/CTSL/CTSS/CUL1/CUL2/CYBA/CYBB/DCTN1/DCTN4/DCTN6/DNM2/DYNC1H1/DYNC1LI1/DYNC1LI2/ELOB/ELOC/FCGR2B/FCGR3A/FGA/FGB/FGG/HERC2/HERC4/HSPA5/ICAM1/IKBKG/ITGAV/ITGB2/ITGB5/KIF4A/KIF5B/KLC1/LMO7/LNPEP/LTN1/LYN/MRC1/NCF2/NCF4/NCK1/NEDD4/NPEPPS/PAK1/PDIA3/PIK3AP1/PIK3C3/PIK3R1/PPL/PRKACB/PSMC4/PSMC5/PSMD10/PSMD12/PSMD2/PSMD7/PSMD9/PSME3/PTPN6/PTPRC/PTPRJ/RAB7A/RAC1/RAF1/RAP1A/RBCK1/RELA/RICTOR/RNF114/RNF213/S100A8/S100A9/SEC13/SKP1/SYK/TAP1/THEM4/TRIP12/TUBA1C/TUBA4A/TUBA8/TUBAL3/TUBB2B/TUBB4A/TUBB6/UBA1/UBAC1/UBE2G2/UBE2M/UBE2O/UBE2Q1/UBE2Z/UBR1/UBR4/VAMP8/VASP/VAV1/WWP1/YWHAZ</t>
  </si>
  <si>
    <t>R-HSA-4420097</t>
  </si>
  <si>
    <t>VEGFA-VEGFR2 Pathway</t>
  </si>
  <si>
    <t>25/1588</t>
  </si>
  <si>
    <t>96/10760</t>
  </si>
  <si>
    <t>ABI1/AKT1/BAIAP2/BRK1/CDH5/CTNND1/ELMO2/HSP90AA1/HSPB1/ITGAV/ITPR1/MAPK14/MAPKAPK2/MTOR/NCF2/NCF4/NCK2/NRAS/PAK1/PDPK1/PRKCA/PTK2/RICTOR/VAV1/WASF2</t>
  </si>
  <si>
    <t>BAIAP2/BRK1/CYBA/CYBB/HSPB1/ITGAV/MAPK14/MAPKAPK2/NCF2/NCF4/NCK1/NCK2/PAK1/PIK3R1/PRKACB/PRKCD/PTK2/RAC1/RHOA/RICTOR/THEM4/VAV1</t>
  </si>
  <si>
    <t>R-HSA-5653656</t>
  </si>
  <si>
    <t>Vesicle-mediated transport</t>
  </si>
  <si>
    <t>189/1588</t>
  </si>
  <si>
    <t>667/10760</t>
  </si>
  <si>
    <t>ACTR1A/ACTR2/ACTR3/AGFG1/AKT1/ANKRD28/AP1B1/AP1M1/AP2A2/AP2B1/AP2M1/AP2S1/AP3B1/AP3S1/AP4E1/ARCN1/ARFGAP2/ARFGAP3/ARFIP2/ARRB1/ARRB2/ASPSCR1/BLOC1S1/BLOC1S3/C2CD5/CAPZB/CBL/CD163/CD59/CHMP2B/CHMP4A/CHMP5/CLTC/COG1/COG2/COG4/COG8/COL1A1/COL1A2/COL4A1/COL4A2/COLEC11/COPA/COPB1/COPE/COPG2/COPS2/COPS7A/CPD/CTSC/CTSZ/CTTN/DAB2/DCTN4/DCTN6/DNM2/DTNBP1/DYNC1H1/DYNC1I2/DYNC1LI2/EPN1/EPS15/EPS15L1/EXOC1/EXOC4/EXOC5/EXOC6/EXOC7/FCHO2/FNBP1L/GAK/GALNT1/GALNT2/GBF1/GDI1/GDI2/GGA2/GNS/GOLGA1/GOLGA2/GOSR1/GRK2/HGS/HPR/HPX/HSP90AA1/HSPA8/HYOU1/ITSN1/ITSN2/KIF21A/KIF3B/KIF5B/KLC4/LMAN1/LNPEP/M6PR/MAN1A1/MAN2A1/MARCO/MIA2/MIA3/MSR1/MYH9/MYO1C/MYO6/NECAP2/NSF/OPTN/PACSIN2/PAFAH1B3/PICALM/PLA2G4A/PLIN3/PRKAA2/SPARC/PUM1/RAB10/RAB11B/RAB12/RAB18/RAB1A/RAB1B/RAB21/RAB27A/RAB31/RAB3GAP1/RAB6A/RAB8B/RAB9A/RABEPK/RALA/REPS1/REPS2/SAA1/SBF2/SCARB2/SCFD1/SEC13/SEC16A/SEC16B/SEC22A/SEC22B/SEC23IP/SEC24C/SEC24D/SEC31A/SFN/SNF8/SNX18/SNX2/SNX9/STAB1/STAM/STAM2/STX17/STX18/STX4/STX5/TBC1D2/TBC1D24/TMED10/TMED7/TMED9/TOR1B/TPD52L1/TRAPPC1/TRAPPC8/TRIP10/TSG101/TUBA4A/TUBAL3/TUBB2B/TUBB4A/TUBB6/TXNDC5/UBQLN1/VPS25/VPS28/VPS36/VPS37B/VPS45/VPS51/WASL/YWHAB/YWHAE/YWHAH/YWHAZ/ZW10</t>
  </si>
  <si>
    <t>187/1592</t>
  </si>
  <si>
    <t>ACTR1A/ACTR2/ACTR3/ALB/AP1G2/AP2A1/AP2S1/AP3S1/APP/ARF5/ARFGAP1/ARFGAP2/ARFIP2/ARFRP1/ARPC2/ARPC3/ARRB1/ARRB2/BICD2/BLOC1S1/BLOC1S3/CAPZB/CBL/CD59/CHMP2B/CHMP4A/CHMP4B/CHMP5/CLINT1/CLTA/CLTB/CLTC/COG1/COG2/COG3/COG4/COG8/COL1A1/COL1A2/COL3A1/COL4A1/COL4A2/COLEC11/COPA/COPE/COPS2/COPS4/COPS6/COPZ1/CPD/CTSC/CTTN/DAB2/DCTN1/DCTN4/DCTN6/DNM2/DTNBP1/DVL2/DYNC1H1/DYNC1LI1/DYNC1LI2/EXOC1/EXOC4/EXOC5/EXOC6/EXOC7/GAK/GALNT1/GCC1/GNS/GOLGA1/GOLGA4/GOLIM4/GOSR1/GPS1/GRK2/HGS/HIP1/HIP1R/HPX/HSPA8/HSPH1/IGF2R/ITSN1/KDELR1/KIF21A/KIF4A/KIF5B/KLC1/LMAN1/LMAN2L/LNPEP/M6PR/MAN1A1/MARCO/MASP1/MSR1/MYH9/MYO6/NECAP2/NSF/OPTN/PACSIN3/PAFAH1B1/PAFAH1B2/PAFAH1B3/PICALM/PLIN3/SPARC/PUM1/RAB11B/RAB12/RAB13/RAB14/RAB1A/RAB1B/RAB27A/RAB31/RAB32/RAB33B/RAB35/RAB3GAP1/RAB3GAP2/RAB4A/RAB5C/RAB6A/RAB7A/RAB8B/RAB9A/RABEPK/RAC1/RALA/REPS1/SBF2/SEC13/SEC23IP/SFN/SH3GL1/SNX5/SNX9/SPTB/SPTBN1/STAB1/STAM/STX18/SYNJ2/TBC1D1/TBC1D2/TBC1D4/TF/TFRC/TGOLN2/TMED10/TMED9/TPD52L1/TRAPPC1/TRAPPC2L/TRAPPC4/TRAPPC6B/TRAPPC8/TRIP10/TRIP11/TSG101/TUBA1C/TUBA4A/TUBA8/TUBAL3/TUBB2B/TUBB4A/TUBB6/TXNDC5/UBQLN1/UBQLN2/VAMP8/VPS28/VPS36/VPS37B/VPS45/VPS4A/VTA1/WASL/YWHAE/YWHAH/YWHAQ/YWHAZ/ZW10</t>
  </si>
  <si>
    <t>R-HSA-446353</t>
  </si>
  <si>
    <t>Cell-extracellular matrix interactions</t>
  </si>
  <si>
    <t>10/1588</t>
  </si>
  <si>
    <t>18/10760</t>
  </si>
  <si>
    <t>ACTN1/ARHGEF6/FBLIM1/FERMT2/FLNC/ILK/LIMS1/PARVA/RSU1/VASP</t>
  </si>
  <si>
    <t>9/1592</t>
  </si>
  <si>
    <t>ACTN1/ARHGEF6/FBLIM1/FERMT2/FLNC/LIMS1/PARVA/PARVB/VASP</t>
  </si>
  <si>
    <t>GO:0085029</t>
  </si>
  <si>
    <t>extracellular matrix assembly</t>
  </si>
  <si>
    <t>13/2068</t>
  </si>
  <si>
    <t>45/18723</t>
  </si>
  <si>
    <t>AGT/CLASP1/CLASP2/COL1A2/EFEMP2/EMILIN1/FKBP10/LAMB1/MYH11/PHLDB1/PXDN/QSOX1/TNXB</t>
  </si>
  <si>
    <t>12/2064</t>
  </si>
  <si>
    <t>CLASP1/COL1A2/EFEMP2/EMILIN1/FKBP10/LAMB1/PHLDB1/PLOD3/QSOX1/SMAD3/TGFB1/TNXB</t>
  </si>
  <si>
    <t>GO:0032963</t>
  </si>
  <si>
    <t>collagen metabolic process</t>
  </si>
  <si>
    <t>24/2068</t>
  </si>
  <si>
    <t>104/18723</t>
  </si>
  <si>
    <t>ARG1/ARRB2/COL1A1/COL1A2/CST3/CTSB/CTSL/CTSS/CYGB/EMILIN1/FURIN/GOT1/MMP8/MMP9/MRC2/SERPINH1/P3H1/PDGFRB/PRTN3/RCN3/SERPINF2/HDAC2/TNXB/VIM</t>
  </si>
  <si>
    <t>24/2064</t>
  </si>
  <si>
    <t>ARRB2/COL1A1/COL1A2/COL5A1/CST3/CTSB/CTSL/CTSS/CYGB/EMILIN1/ITGA2/MMP8/MMP9/SERPINH1/P3H1/PLOD3/PRTN3/RAP1A/RCN3/HDAC2/TGFB1/TNXB/MMP14/VIM</t>
  </si>
  <si>
    <t>GO:0097435</t>
  </si>
  <si>
    <t>supramolecular fiber organization</t>
  </si>
  <si>
    <t>172/2068</t>
  </si>
  <si>
    <t>740/18723</t>
  </si>
  <si>
    <t>ABI1/ACTN1/ACTR2/ACTR3/ADD1/AEBP1/AIF1/AKAP13/ALDOA/ANXA2/APC/ARAP1/ARFGEF1/ARFIP2/ARHGAP12/ARHGAP25/ARHGAP35/ARHGEF2/ARL2/ARL3/ARPC5L/ARRB1/BAIAP2/BAX/BRK1/CALD1/CAMSAP3/CAPG/CAPZB/CARMIL1/CCDC88B/CD2AP/CDC42EP4/CDH5/CFL1/CFL2/CHP1/CLASP1/CLASP2/COBL/COL12A1/COL1A1/COL1A2/CORO1A/CORO1B/CORO7/COTL1/CRTAP/CRYAB/CSRP1/CSRP2/CST3/CTTN/DBN1/DBNL/DSP/DST/DSTN/DYNC1H1/EFEMP2/ELMO2/EMILIN1/EPPK1/EPS8/ESPN/EVL/FAT1/FERMT2/FKBP10/FLII/FMOD/FSCN1/FURIN/GMFB/GMFG/GOLGA2/GPX1/GRB2/GSN/HCK/HOOK3/HSP90AB1/HSPA8/ICAM1/ILK/INPP5K/KANK1/KPNB1/KRT2/KRT8/LCP1/LIMA1/LTBP2/LUM/MAP1S/MAP2/MAPRE1/MAPRE3/MARCKSL1/MCU/MICAL3/MPRIP/MTOR/MTPN/MYADM/MYH11/MYO1B/MYO1C/MYO1E/MYO1F/MYO5B/MYO5C/MYO6/NCK2/NDE1/SERPINH1/NRP1/NUMA1/P4HA1/PAK1/PAWR/PCM1/PDGFRB/PDLIM1/PFDN2/PFDN5/PFDN6/PFN2/PLEK/PLS1/PLS3/PPFIA1/PPP1R9B/PREX1/PRKCI/PROX1/PXDN/PYCARD/RICTOR/RPS3/S100A10/SDC4/SERPINF2/SHROOM1/SLAIN2/SNCA/SNX9/SORBS1/SORBS2/SORBS3/SRC/STMN1/SWAP70/SYNPO/SYNPO2/TAOK1/TBCD/TNXB/TPM1/TPM3/TPPP3/TUBB4A/TWF1/TWF2/VASP/VIL1/VIM/WAS/WASF2/WASL/WDR1/ZYX</t>
  </si>
  <si>
    <t>172/2064</t>
  </si>
  <si>
    <t>ACTN1/ACTR2/ACTR3/ADD1/ADD3/AIF1/ALDOA/ANXA2/APC/APP/ARAP1/ARFGEF1/ARFIP1/ARFIP2/ARHGAP12/ARHGAP18/ARHGEF10L/ARHGEF2/ARL2/ARPC1B/ARPC2/ARPC3/ARPC5L/ARRB1/B2M/BAIAP2/BAX/BIN3/BRK1/CALD1/CAMSAP3/CAPG/CAPZB/CARMIL1/CCDC88B/CD2AP/CD47/CDC42EP4/CHP1/CIB1/CLASP1/CLIP1/CLU/COL12A1/COL1A1/COL1A2/COL3A1/COL5A1/COL5A2/COLGALT1/CORO1C/CRTAP/CRYAB/CST3/CTTN/DBN1/DCTN1/DES/DIAPH1/DPT/DRG1/DSP/DST/DYNC1H1/EFEMP2/EMILIN1/EPPK1/EPS8/FERMT2/FKBP10/FKBP4/FLII/FSCN1/GAS2/GIT1/GMFG/GPX1/GRB2/GSN/HIP1/HIP1R/HOOK3/HSP90AB1/HSPA8/ICAM1/INPPL1/ITGB5/KPNB1/KRT9/LCP1/LIMA1/LUM/MAP1B/MAP1S/MAP2/MAPRE1/MAPRE3/MARCKS/MARCKSL1/MECP2/MICAL3/MTPN/MYADM/MYO1E/MYO1F/MYO5C/MYO6/MYO7A/NCK1/NCK2/NDE1/SERPINH1/NRP1/NUMA1/P4HA1/PAFAH1B1/PAK1/PCM1/PFDN2/PFDN6/PFN2/PIK3R1/PLEC/PLEK/PLOD3/PLS3/PPFIA1/PPP1R9B/PRKCD/PRKCI/PYCARD/RAC1/RHOA/RHOG/RHPN2/RICTOR/RPS3/S100A10/SLAIN2/SMAD3/SNX9/SORBS1/SPTB/SPTBN1/SRC/STMN1/SWAP70/SYNPO/SYNPO2/TAOK1/TBCD/TF/TMOD3/TNXB/TPM1/TPM2/TPM3/TPM4/TPPP/TPPP3/TTC17/TUBB4A/TUBG1/TUBGCP3/TWF2/VASP/VIL1/VIM/WASL/WDR1/ZNF207/ZYX</t>
  </si>
  <si>
    <t>R-HSA-9012999</t>
  </si>
  <si>
    <t>RHO GTPase cycle</t>
  </si>
  <si>
    <t>115/1588</t>
  </si>
  <si>
    <t>448/10760</t>
  </si>
  <si>
    <t>AAAS/ABCD3/ABI1/ACTN1/AKAP12/AKAP13/ARAP1/ARFGAP2/ARFGAP3/ARHGAP12/ARHGAP17/ARHGAP25/ARHGAP35/ARHGAP4/ARHGDIB/ARHGEF1/ARHGEF12/ARHGEF2/ARHGEF40/ARHGEF6/ARMCX3/ATP6AP1/BAIAP2/BASP1/BCR/BRK1/CAPZB/CAVIN1/CDC37/CDC42EP4/CKAP4/CKB/CLTC/COPS2/CPD/CSK/DBN1/DDRGK1/DEF6/DOCK10/DOCK7/DSG2/DSP/DST/ELMO2/EMD/ERBIN/FAF2/FARP1/FERMT2/FGD4/FLOT1/FMNL1/FNBP1L/GIT2/GMIP/GOLGA3/HGS/HMOX2/HSP90AA1/HSP90AB1/HSPE1/IQGAP1/ITSN1/ITSN2/KTN1/LAMTOR1/LBR/LMAN1/LMNB1/MOSPD2/MYO6/MYO9B/NCF2/NCF4/NCK2/NUDC/OSBPL11/PAK1/PICALM/MCAM/PKN1/PKN2/PKP4/PREX1/RALBP1/RAPGEF1/RBMX/SAMM50/SCFD1/SCRIB/SLC1A5/SOWAHC/SRC/STAM/STAM2/STBD1/STIP1/STK10/STOM/STX5/SWAP70/TPM3/TRIP10/TWF1/VAPB/VAV1/VCP/VIM/VRK2/WAS/WASF2/WASL/WDR11/ZNF512B</t>
  </si>
  <si>
    <t>120/1592</t>
  </si>
  <si>
    <t>ACBD5/ACTN1/ADD3/AKAP12/ARAP1/ARFGAP2/ARHGAP1/ARHGAP12/ARHGAP18/ARHGAP4/ARHGDIB/ARHGEF1/ARHGEF10L/ARHGEF11/ARHGEF12/ARHGEF2/ARHGEF6/ARMCX3/BAIAP2/BASP1/BRK1/C1QBP/CAPZB/CAVIN1/CCDC115/CCT2/CCT6A/CCT7/CDC37/CDC42EP4/CKB/CLTC/COPS2/COPS4/CPD/CSK/CYBA/CYBB/DBN1/DDRGK1/DDX39B/DEF6/DIAPH1/DOCK10/DOCK7/DOCK8/DSG2/DSP/DST/EMC3/EMD/ERBIN/FAF2/FAM169A/FAM91A1/FERMT2/FLOT1/FLOT2/FMNL2/GIT1/GIT2/GMIP/GOLGA3/GPS1/HGS/HNRNPC/HSP90AB1/HSPE1/IQGAP1/ITSN1/KTN1/LAMTOR1/LMAN1/LRRC1/MOSPD2/MSI2/MYO6/NCF2/NCF4/NCK1/NCK2/NDUFA5/NDUFS3/NUDC/PAK1/PHIP/PICALM/PIK3R1/MCAM/PKN1/PKN2/RAB7A/RAC1/RALBP1/RBMX/RHOA/RHOG/RHPN2/SCRIB/SLC1A5/SOWAHC/SPTBN1/SRC/STAM/STIP1/SWAP70/TFRC/TMEM87A/TMOD3/TOR1AIP1/TPM3/TPM4/TRA2B/TRIO/TRIP10/VAV1/VIM/WASL/WDR11/WDR81</t>
  </si>
  <si>
    <t>R-HSA-72766</t>
  </si>
  <si>
    <t>Translation</t>
  </si>
  <si>
    <t>94/1588</t>
  </si>
  <si>
    <t>291/10760</t>
  </si>
  <si>
    <t>AARS2/AIMP1/DARS2/EARS2/EEF1A1/EEF1D/EEF1E1/EEF2/EIF2B2/EIF2B3/EIF2B5/EIF2S1/EIF2S2/EIF2S3/EIF3B/EIF3D/EIF3E/EIF3G/EIF3K/EIF3M/EIF4A1/EIF4G1/EIF4H/EIF5/ETF1/FARSB/GFM2/IARS2/MRPL14/MRPL17/MRPL2/MRPL23/MRPL24/MRPL27/MRPL30/MRPL37/MRPL38/MRPL50/MRPL53/MRPS15/MRPS2/MRPS23/MRPS30/MRPS31/MRPS5/MRPS6/MRPS7/MRPS9/MTFMT/MTIF2/OXA1L/PABPC1/PARS2/PPA1/RPL10A/RPL11/RPL12/RPL13/RPL13A/RPL14/RPL15/RPL18A/RPL22/RPL23/RPL23A/RPL27A/RPL3/RPL37A/RPL38/RPL8/RPN1/RPS10/RPS12/RPS13/RPS14/RPS18/RPS2/RPS20/RPS24/RPS3/RPS4X/RPS8/RPS9/RPSA/SRP19/SRP54/SRP68/SRP72/SRPRB/SSR4/TRMT112/TSFM/VARS2/WARS2</t>
  </si>
  <si>
    <t>98/1592</t>
  </si>
  <si>
    <t>DAP3/EEF1D/EEF1E1/EEF2/EIF2B2/EIF2B3/EIF2B5/EIF2S1/EIF2S3/EIF3A/EIF3B/EIF3E/EIF3F/EIF3G/EIF3H/EIF3I/EIF3K/EIF3L/EIF3M/EIF4A1/EIF4E/EIF4G1/EIF4H/EIF5/EIF5B/ERAL1/ETF1/FARSB/GADD45GIP1/GSPT2/MRPL12/MRPL13/MRPL14/MRPL16/MRPL18/MRPL19/MRPL21/MRPL22/MRPL23/MRPL27/MRPL3/MRPL30/MRPL37/MRPL38/MRPL39/MRPL48/MRPL49/MRPL50/MRPL53/MRPL58/MRPS11/MRPS16/MRPS21/MRPS22/MRPS23/MRPS26/MRPS28/MRPS30/MRPS33/MRPS7/MRPS9/MTIF2/OXA1L/PABPC1/PPA1/PTCD3/RARS2/RPL11/RPL12/RPL13A/RPL15/RPL18A/RPL23/RPL23A/RPL26L1/RPL27A/RPL28/RPL38/RPL9/RPN2/RPS10/RPS12/RPS20/RPS27L/RPS3/RPS3A/RPS5/RPS6/RPS9/RPSA/SEC11A/SRP14/SRP72/SRP9/SRPRB/SSR4/TRAM1/TRMT112</t>
  </si>
  <si>
    <t>GO:0006457</t>
  </si>
  <si>
    <t>protein folding</t>
  </si>
  <si>
    <t>65/2068</t>
  </si>
  <si>
    <t>212/18723</t>
  </si>
  <si>
    <t>AHSA1/ARL2/BAG2/BAG3/CANX/CD74/CDC37/CLGN/CRTAP/CRYAB/CWC27/ENGASE/ENTPD5/FKBP11/FKBP2/FKBP5/FKBP8/FKBP9/GAK/HSP90AA1/HSP90AB1/HSPA13/HSPA14/HSPA2/HSPA5/HSPA8/HSPB1/HSPB6/HSPBP1/HSPE1/LMAN1/MESD/NUDC/P3H1/P4HB/PDCD5/PDIA3/PDIA4/PDIA5/PDIA6/PFDN2/PFDN5/PFDN6/POFUT2/PPIA/PPIB/PPIC/PPID/PPIG/PPIH/PPIL1/PRDX4/PTGES3/QSOX1/RANBP2/RP2/SDF2/SELENOF/SGTA/SNRNP70/TBCA/TBCD/TBCE/TBCEL/TOR1B</t>
  </si>
  <si>
    <t>70/2064</t>
  </si>
  <si>
    <t>AHSA1/AIP/ARL2/B2M/BAG3/CANX/CCDC47/CCT2/CCT3/CCT4/CCT5/CCT6A/CCT7/CCT8/CD74/CDC37/CHORDC1/CLU/CRTAP/CRYAB/CSNK2A1/CWC27/DFFA/ERO1A/ERO1B/FKBP4/FKBP9/GAK/GRN/GRPEL1/HSP90AB1/HSPA14/HSPA2/HSPA4L/HSPA5/HSPA8/HSPB1/HSPB6/HSPE1/HSPH1/LMAN1/LMAN2L/MESD/NGLY1/NUDC/P3H1/PDCD5/PDIA3/PDIA6/PFDN2/PFDN6/PPIB/PPIC/PPID/PPIG/PPIH/PPIL1/PPIL2/QSOX1/RANBP2/RUVBL2/SDF2/SELENOF/SNRNP70/ST13/TBCD/TCP1/TTC1/UNC45A/WFS1</t>
  </si>
  <si>
    <t>R-HSA-72172</t>
  </si>
  <si>
    <t>mRNA Splicing</t>
  </si>
  <si>
    <t>83/1588</t>
  </si>
  <si>
    <t>191/10760</t>
  </si>
  <si>
    <t>ALYREF/BUD31/CCAR1/CDC40/CHERP/CPSF2/CPSF4/CRNKL1/CSTF1/CSTF2/CSTF2T/CSTF3/CWC27/DDX23/DDX42/DDX46/DDX5/DHX16/DHX9/EIF4A3/ELAVL1/FIP1L1/FUS/GCFC2/GPKOW/HNRNPA2B1/HNRNPA3/HNRNPD/HNRNPK/HNRNPL/HNRNPM/HNRNPUL1/HSPA8/LSM2/LSM3/LSM4/MTREX/NCBP1/NUDT21/HNRNPA1/PABPN1/PAPOLA/PHF5A/POLR2C/POLR2G/POLR2I/PPIH/PPIL1/PPWD1/PRPF3/PRPF31/PRPF38A/PRPF6/PTBP1/PUF60/RBM17/RBMX/RNPS1/SF1/SF3A1/SF3B1/SF3B2/SF3B3/SF3B4/SF3B5/SMNDC1/SNRNP40/SNRNP70/SNRPA1/SNRPC/SNRPD1/SNRPD2/SNRPD3/SNU13/SRSF10/SRSF3/SRSF4/SRSF5/SRSF6/SRSF7/U2AF2/USP39/WDR33</t>
  </si>
  <si>
    <t>107/1592</t>
  </si>
  <si>
    <t>ALYREF/BCAS2/BUD31/CASC3/CCAR1/CDC40/CDC5L/CHERP/CPSF1/CPSF2/CPSF3/CPSF4/CSTF1/CSTF2/CSTF2T/CSTF3/CTNNBL1/CWC27/DDX23/DDX46/DDX5/DHX15/DHX16/DHX9/EFTUD2/EIF4A3/ELAVL1/FIP1L1/FUS/GPKOW/GTF2F1/GTF2F2/HNRNPA0/HNRNPH1/HNRNPA2B1/HNRNPA3/HNRNPC/HNRNPD/HNRNPK/HNRNPM/HNRNPR/HSPA8/ISY1/LSM3/NUDT21/HNRNPA1/PCBP1/PCBP2/PLRG1/POLR2B/POLR2E/POLR2I/PPIH/PPIL1/PRCC/PRPF19/PRPF3/PRPF38A/PRPF4/PRPF6/PRPF8/PTBP1/PUF60/RBM17/RBM8A/RBMX/RNPS1/SF3A1/SF3A3/SF3B1/SF3B2/SF3B3/SF3B4/SF3B5/SF3B6/SMNDC1/SNRNP200/SNRNP40/SNRNP70/SNRPA1/SNRPB2/SNRPC/SNRPD1/SNRPD2/SNRPD3/SNU13/SNW1/SRRM2/SRSF1/SRSF10/SRSF11/SRSF2/SRSF3/SRSF6/SRSF7/SRSF9/SYMPK/TFIP11/TRA2B/U2AF2/U2SURP/UPF3B/USP39/WBP11/WDR33/XAB2/YBX1</t>
  </si>
  <si>
    <t>GO:0042254</t>
  </si>
  <si>
    <t>ribosome biogenesis</t>
  </si>
  <si>
    <t>91/2068</t>
  </si>
  <si>
    <t>299/18723</t>
  </si>
  <si>
    <t>AATF/BMS1/BOP1/BRIX1/CUL4A/DDX17/DDX18/DDX21/DDX27/DDX3X/DDX47/DDX52/DHX29/DIS3/EIF4A3/EIF6/ESF1/EXOSC1/EXOSC10/EXOSC4/EXOSC6/EXOSC7/FBL/GLUL/GNL2/GTPBP10/GTPBP4/HEATR1/KRR1/LSG1/LYAR/MAK16/MPHOSPH10/MRM1/MRPS2/MRPS7/MTREX/NIFK/NIP7/NOC2L/NOC4L/NOL10/NOL11/NOL6/NOLC1/NOM1/NOP14/NOP56/NOP9/NPM3/NSUN5/NUDT16/NUP88/PAK1IP1/PES1/PWP2/RIOX2/RPF2/RPL10A/RPL11/RPL14/RPL23A/RPL3/RPL38/RPP30/RPS14/RPS24/RPS8/RPSA/RRP1/RRP12/RSL1D1/SNU13/PRKDC/TFB2M/NPM1/TRMT112/TRMT61B/UTP14A/UTP15/UTP18/UTP20/UTP4/WDR12/WDR3/WDR36/WDR43/WDR55/XPO1/XRCC5/YTHDF2</t>
  </si>
  <si>
    <t>132/2064</t>
  </si>
  <si>
    <t>AATF/ABCE1/BMS1/BOP1/BRIX1/BYSL/C1QBP/NOP2/CUL4A/DCAF13/DDX17/DDX18/DDX21/DDX27/DDX31/DDX3X/DDX47/DDX54/DDX56/DHX29/DIMT1/DIS3/EIF2A/EIF4A3/EIF6/EMG1/ERAL1/ESF1/EXOSC1/EXOSC10/EXOSC7/EXOSC8/FBL/FTSJ3/GAR1/GNL2/GTPBP4/HEATR1/HEATR3/IMP3/IMP4/LAS1L/LSG1/LYAR/MAK16/METTL17/MPHOSPH10/MRM1/MRPL22/MRPS11/MRPS7/MRTO4/MYBBP1A/NGDN/NHP2/NIFK/NIP7/NLE1/NMD3/NOC2L/NOC4L/NOL11/NOL6/NOL9/NOM1/NOP10/NOP14/NOP53/NOP56/NOP58/NOP9/NPM3/NSUN5/NUP88/PA2G4/PAK1IP1/PDCD11/PES1/PIH1D1/PPAN/PWP2/RAN/RIOK2/RIOX2/RPF2/RPL11/RPL23A/RPL26L1/RPL38/RPL7L1/RPP30/RPS27L/RPS5/RPS6/RPSA/RPUSD3/RRP1/RRP12/RRP15/RRP1B/RRP7A/RRP8/RRP9/RRS1/RSL1D1/SNU13/PRKDC/SURF6/TBL3/NPM1/TRMT112/TSR1/URB1/URB2/UTP14A/UTP15/UTP18/UTP20/UTP4/UTP6/WBP11/WDR12/WDR18/WDR3/WDR36/WDR43/WDR55/WDR74/WDR75/XPO1/XRCC5/YTHDF2</t>
  </si>
  <si>
    <t>R-HSA-1640170</t>
  </si>
  <si>
    <t>Cell Cycle</t>
  </si>
  <si>
    <t>120/1588</t>
  </si>
  <si>
    <t>677/10760</t>
  </si>
  <si>
    <t>AAAS/ACTR1A/AKT1/ANKRD28/ATM/BANF1/BRCC3/CDC16/CDC27/CDK4/CDK7/CHMP2B/CHMP4A/CLASP1/CLASP2/CSNK2A2/DAXX/DYNC1H1/DYNC1I2/DYNC1LI2/EMD/EML4/EP300/GOLGA2/GSK3B/HDAC1/HSP90AA1/HSP90AB1/HSPA2/KPNB1/LBR/LCMT1/LMNB1/LPIN2/MAD1L1/MAPK1/MAPRE1/MCM2/MCM3/MCM4/MCM6/MCM7/MRE11/NDE1/NEK9/NIPBL/NUDC/NUMA1/NUP153/NUP214/NUP35/NUP50/NUP54/NUP62/NUP85/NUP88/NUP93/OPTN/PCM1/PCNT/PDS5A/POLR2C/POLR2G/POLR2I/PPP1CB/PPP1R12A/PPP2CA/PPP2CB/PPP2R1A/PPP2R5A/PPP2R5D/PRKCA/PSMB1/PSMD10/PSMD12/PSMD13/PSMD6/PSMD8/PSME3/PSMF1/RAB1A/RAB1B/RAE1/RANBP2/RANGAP1/RBBP7/RCC2/RFC1/RFC2/RFC5/RPA2/RPA3/RRM2/RSF1/RUVBL1/SEC13/SFN/SIRT2/SKP1/SMC4/STAG1/TAOK1/TERF2/TNPO1/TP53BP1/TPR/NPM1/TUBA4A/TUBAL3/TUBB2B/TUBB4A/TUBB6/UBE2I/UBE2N/XPO1/YWHAB/YWHAE/YWHAH/YWHAZ/ZW10</t>
  </si>
  <si>
    <t>141/1592</t>
  </si>
  <si>
    <t>ACTR1A/AHCTF1/BANF1/BRCC3/BUB3/CDC27/CDK7/CHMP2B/CHMP4A/CHMP4B/CLASP1/CLIP1/CSNK2A1/CSNK2B/CUL1/DYNC1H1/DYNC1LI1/DYNC1LI2/EMD/ENSA/FEN1/GAR1/GORASP2/GSK3B/HAUS4/HDAC1/HERC2/HSP90AB1/HSPA2/IST1/KPNB1/LCMT1/LYN/MAD1L1/MAPRE1/MCM2/MCM3/MCM4/MCM5/MCM6/MCM7/MDC1/MRE11/NBN/NDE1/NHP2/NIPBL/NOP10/NUDC/NUMA1/NUP107/NUP133/NUP153/NUP155/NUP188/NUP205/NUP210/NUP214/NUP35/NUP37/NUP43/NUP50/NUP54/NUP62/NUP85/NUP88/NUP93/OPTN/ORC5/PAFAH1B1/PCM1/PCNT/PDS5A/POLR2B/POLR2E/POLR2I/PPME1/PPP2R2A/PSMC4/PSMC5/PSMD10/PSMD12/PSMD2/PSMD7/PSMD9/PSME3/RAB1A/RAB1B/RAB2A/RAD50/RAE1/RAN/RANBP2/RANGAP1/RBBP7/RCC1/RCC2/RFC1/RFC2/RFC3/RFC5/RPA1/RPA3/RRM2/RSF1/RUVBL1/RUVBL2/SEC13/SET/SFN/SKP1/SMARCA5/SMC1A/SMC3/STAG2/SUMO1/TAOK1/TERF2/TERF2IP/TNPO1/TOP2A/TP53BP1/TPR/NPM1/TUBA1C/TUBA4A/TUBA8/TUBAL3/TUBB2B/TUBB4A/TUBB6/TUBG1/TUBGCP3/UBE2I/VPS4A/XPO1/YWHAE/YWHAH/YWHAQ/YWHAZ/ZW10</t>
  </si>
  <si>
    <t>PDAC</t>
  </si>
  <si>
    <t>103/1649</t>
  </si>
  <si>
    <t>CASC3/CCAR1/CDC5L/CHERP/CLP1/CPSF1/CPSF2/CPSF3/CPSF4/CPSF7/CSTF2/CSTF2T/CSTF3/CWC15/CWC22/DDX42/DDX46/DDX5/DHX15/DHX16/DHX9/DNAJC8/EFTUD2/EIF4A3/FUS/GTF2F2/HNRNPA2B1/HNRNPA3/HNRNPC/HNRNPD/HNRNPF/HNRNPH1/HNRNPK/HNRNPL/HNRNPM/HNRNPR/HNRNPUL1/HSPA8/LSM6/LSM7/MAGOHB/NCBP2/PCBP2/PCF11/PHF5A/PLRG1/POLR2E/POLR2G/PPIL1/PQBP1/PRPF19/PRPF3/PRPF31/PRPF40A/PRPF6/PRPF8/PTBP1/PUF60/RBM22/RBMX/RNPS1/SART1/SF1/SF3A1/SF3A2/SF3A3/SF3B1/SF3B2/SF3B3/SF3B4/SF3B5/SNRNP40/SNRNP70/SNRPA/SNRPA1/SNRPB2/SNRPC/SNRPD1/SNRPD2/SNRPD3/SNW1/SRRM2/SRRT/SRSF1/SRSF11/SRSF2/SRSF3/SRSF4/SRSF6/SRSF7/SRSF9/SYMPK/TRA2B/U2AF1/U2AF2/U2SURP/USP39/WBP11/XAB2/YBX1/CDC40/GPKOW/UPF3B</t>
  </si>
  <si>
    <t>74/1557</t>
  </si>
  <si>
    <t>AQR/BUD31/CD2BP2/CDC5L/CLP1/CPSF3/CPSF7/CSTF1/CSTF2/CSTF2T/CWC22/DDX46/DDX5/DHX16/DHX9/EFTUD2/EIF4A3/ELAVL1/FUS/GTF2F2/HNRNPA1/HNRNPA2B1/HNRNPA3/HNRNPF/HNRNPH1/HNRNPH2/HNRNPK/HNRNPL/HNRNPR/HSPA8/LSM3/LSM6/LSM7/NUDT21/PABPN1/PCBP1/PCBP2/PCF11/PLRG1/POLR2B/POLR2C/POLR2D/POLR2E/POLR2K/PPIE/PRPF19/PRPF3/PRPF38A/PRPF4/PTBP1/PUF60/RBM22/RNPS1/SF1/SF3A2/SF3A3/SF3B3/SNRNP70/SNRPA/SNRPA1/SNRPB2/SNRPD1/SNRPD3/SNRPG/SRRT/SRSF1/SRSF11/SRSF2/SRSF4/SRSF5/SRSF6/TRA2B/U2SURP/XAB2</t>
  </si>
  <si>
    <t>109/2130</t>
  </si>
  <si>
    <t>AATF/ABCE1/BOP1/BRIX1/BYSL/CUL4A/CUL4B/DDX17/DDX18/DDX21/DDX27/DDX28/DDX3X/DDX47/DDX54/DIMT1/DIS3/DKC1/EBNA1BP2/EIF4A3/EIF6/EMG1/ERCC2/EXOSC10/EXOSC4/EXOSC8/FBL/FTSJ3/GAR1/GLUL/GTPBP4/HEATR1/KRR1/LAS1L/LSM6/MRPS7/MRTO4/MYBBP1A/NAT10/NHP2/NLE1/NMD3/NOC2L/NOL11/NOL6/NOL9/NOP14/NOP2/NOP56/NPM1/PA2G4/PDCD11/PES1/PIN4/POP7/PRKDC/PWP2/RAN/RPL10/RPL10A/RPL14/RPL23A/RPL26/RPL26L1/RPL27/RPL3/RPL35/RPL35A/RPL5/RPLP0/RPS14/RPS15/RPS27/RPS27L/RPS7/RPS8/RRP1/RRS1/RSL1D1/SART1/SBDS/TBL3/UTP18/WBP11/WDR12/WDR18/WDR36/WDR55/WDR75/XPO1/XRCC5/YTHDF2/GNL2/NOLC1/RRP12/RRP9/UTP6/WDR3/WDR43/DDX52/DDX56/EXOSC1/METTL15/NIP7/URB1/UTP14A/TSR3/NPM3/NOP10</t>
  </si>
  <si>
    <t>65/2012</t>
  </si>
  <si>
    <t>BOP1/BYSL/CUL4A/DDX18/DDX21/DDX27/DDX3X/DDX54/EIF4A3/EIF6/EMG1/ERCC2/EXOSC10/EXOSC3/EXOSC4/EXOSC5/EXOSC6/GLUL/IMP3/ISG20/LAS1L/LSM6/MRPS11/MRPS2/MRTO4/MYBBP1A/NOL11/NOL6/NOL9/NOP2/NOP56/NPM1/PES1/PRKDC/PWP2/RAN/RCL1/RPL3/RPL35/RPP25/RPS16/RPS19/RPS28/RPS5/RRP1/RRP8/SBDS/TBL3/WDR12/WDR18/XPO1/IMP4/LTV1/MDN1/RNASEL/RRP12/RRP9/UTP20/UTP6/WDR3/WDR43/EXOSC1/SDAD1/UTP14A/PAK1IP1</t>
  </si>
  <si>
    <t>R-HSA-6798695</t>
  </si>
  <si>
    <t>Neutrophil degranulation</t>
  </si>
  <si>
    <t>172/1649</t>
  </si>
  <si>
    <t>478/10760</t>
  </si>
  <si>
    <t>ACTR2/AGA/AGL/ALDH3B1/ALDOA/ALOX5/AMPD3/ANPEP/ANXA2/APRT/ARG1/ARMC8/ARPC5/ATP11B/ATP6AP2/ATP6V1D/AZU1/B2M/BST2/CAMP/CANT1/CAP1/CAPN1/CAT/CCT2/CCT8/CD44/CD47/CD63/CKAP4/COMMD9/CTSA/CTSB/CTSC/CTSD/CTSG/CTSZ/CYBA/CYBB/DDOST/DDX3X/DIAPH1/DNAJC13/DOK3/DSP/DYNC1LI1/EEF2/ELANE/EPX/FAF2/FCER1G/FGR/FPR1/FTL/FUCA2/GAA/GALNS/GCA/GGH/GLB1/GM2A/GNS/GOLGA7/GPI/GRN/GSDMD/GSTP1/GUSB/HEBP2/HK3/HMGB1/HMOX2/HSP90AA1/HSP90AB1/HSPA6/HSPA8/IGF2R/ILF2/IMPDH1/IMPDH2/IQGAP1/IST1/ITGAM/ITGAV/ITGAX/JUP/KPNB1/LAMTOR1/LCN2/LGALS3/LTF/MANBA/MAPK14/MGST1/MIF/MLEC/MMP8/MMP9/MNDA/MPO/MVP/NEU1/NFKB1/OSTF1/PA2G4/PADI2/PDXK/PGAM1/PGLYRP1/PGM1/PGRMC1/PKM/PPIA/PRG2/PRTN3/PSAP/PSMA5/PSMB1/PSMB7/PSMC2/PSMD1/PSMD11/PSMD12/PSMD2/PSMD3/PSMD7/PTPN6/PTPRC/PTPRJ/PTX3/PYGL/RAB27A/RAB31/RAB3A/RAB5C/RAB6A/RETN/RHOA/S100A11/S100A12/S100A8/S100A9/SERPINA3/SERPINB1/SERPINB10/SLC2A3/SNAP29/SPTAN1/SRP14/STK11IP/TCIRG1/TCN1/TUBB/TUBB4B/UNC13D/VAMP8/VAPA/VCL/XRCC5/XRCC6/YPEL5/CD59/MME/PLAU/RAB24/SLC15A4/ADAM8/CEP290/GLIPR1/MOSPD2/VNN1/FCAR</t>
  </si>
  <si>
    <t>184/1557</t>
  </si>
  <si>
    <t>A1BG/ACAA1/ACTR2/ADAM10/AHSG/ALDH3B1/ALDOA/ALDOC/ALOX5/ANPEP/ANXA2/ARG1/ARL8A/ARPC5/ASAH1/ATP6V1D/AZU1/B2M/BPI/BST2/C3/CAMP/CAP1/CAPN1/CAT/CCT8/CD14/CD44/CD55/CEACAM6/CEACAM8/CFD/CNN2/COMMD3/COTL1/CPNE1/CPPED1/CREG1/CSNK2B/CTSB/CTSC/CTSD/CTSG/CTSS/CTSZ/CYBA/CYBB/CYFIP1/DBNL/DDX3X/DEGS1/DERA/DIAPH1/DNAJC13/DOCK2/DOK3/DPP7/DSP/ELANE/EPX/ERP44/FGR/FRK/FTL/FUCA1/FUCA2/GAA/GCA/GGH/GHDC/GLA/GM2A/GMFG/GPI/GRN/GSN/GSTP1/GUSB/HK3/HP/HSP90AA1/HSP90AB1/HSPA8/IGF2R/ILF2/IMPDH2/IQGAP1/ITGAM/ITGAV/ITGAX/ITGB2/JUP/KCNAB2/LCN2/LGALS3/LRG1/LTF/LYZ/MAPK1/MGAM/MMP8/MMP9/MNDA/MPO/MVP/NBEAL2/NCKAP1L/NCSTN/NEU1/NFKB1/OLFM4/ORM2/OSTF1/PADI2/PFKL/PGM1/PGRMC1/PKM/PLD1/PLEKHO2/PNP/PPIA/PPIE/PRCP/PRG2/PRKCD/PRTN3/PSAP/PSMA5/PSMB1/PSMC3/PSMD14/PSMD2/PTGES2/PTPN6/PTPRC/PTPRJ/PTX3/PYCARD/RAB10/RAB31/RAB5B/RAB5C/RAB6A/RAB7A/RAC1/RAP1A/RHOA/RHOG/RNASE2/RNASE3/RNASET2/ROCK1/S100A11/S100A12/S100A8/S100A9/SERPINA1/SERPINA3/SERPINB1/SLC44A2/SNAP23/SPTAN1/STBD1/STK10/STOM/TCIRG1/TOLLIP/TOM1/TRAPPC1/TUBB/UNC13D/VAMP8/VCL/XRCC6/ARHGAP9/CD59/DYNLT1/ITGAL/LPCAT1/SLC15A4/ATP6V0C/MOSPD2/HVCN1</t>
  </si>
  <si>
    <t>121/1649</t>
  </si>
  <si>
    <t>AARS2/AIMP1/AIMP2/DDOST/EEF1A2/EEF1B2/EEF1D/EEF1G/EEF2/EIF2B1/EIF2B2/EIF2B4/EIF2B5/EIF2S1/EIF2S2/EIF2S3/EIF3A/EIF3B/EIF3E/EIF3F/EIF3H/EIF3I/EIF3K/EIF3L/EIF3M/EIF4A1/EIF4A2/EIF4B/EIF4E/EIF4H/EIF5B/ETF1/FARS2/GADD45GIP1/GFM1/HARS2/IARS2/MRPL12/MRPL14/MRPL15/MRPL18/MRPL19/MRPL23/MRPL24/MRPL27/MRPL3/MRPL37/MRPL38/MRPL39/MRPL4/MRPL40/MRPL43/MRPL44/MRPL47/MRPL48/MRPL49/MRPL55/MRPL9/MRPS15/MRPS18A/MRPS18C/MRPS26/MRPS27/MRPS28/MRPS30/MRPS31/MRPS36/MRPS7/MRPS9/PABPC1/PTCD3/RPL10/RPL10A/RPL12/RPL13/RPL14/RPL15/RPL18/RPL18A/RPL19/RPL22/RPL23A/RPL26/RPL26L1/RPL27/RPL28/RPL29/RPL3/RPL31/RPL32/RPL35/RPL35A/RPL36AL/RPL37A/RPL5/RPL8/RPLP0/RPLP1/RPS12/RPS14/RPS15/RPS15A/RPS27/RPS27L/RPS29/RPS3A/RPS7/RPS8/RPS9/SARS2/SEC11A/SPCS3/SRP14/SRP9/TARS2/LARS2/MRPL16/MRPS16/MRPS24/MRPL53/VARS2</t>
  </si>
  <si>
    <t>54/1557</t>
  </si>
  <si>
    <t>AARS2/EIF3L/EIF3M/EIF4A1/GADD45GIP1/GSPT2/HARS2/MRPL10/MRPL11/MRPL12/MRPL15/MRPL18/MRPL23/MRPL28/MRPL37/MRPL38/MRPL44/MRPL55/MRPS11/MRPS15/MRPS2/MRPS26/MRPS27/MRPS31/MRPS36/MRRF/MTFMT/NARS2/RPL18A/RPL28/RPL3/RPL32/RPL34/RPL35/RPL37/RPL37A/RPL8/RPS11/RPS16/RPS19/RPS23/RPS26/RPS28/RPS5/RPS9/SPCS3/TARS2/TSFM/MRPL16/MRPL2/MRPS17/MRPS24/RPL22L1/OXA1L</t>
  </si>
  <si>
    <t>277/1649</t>
  </si>
  <si>
    <t>AAMP/ACTR2/ACTR3/AGA/AGL/AHCYL1/ALDH3B1/ALDOA/ALOX5/AMPD3/ANPEP/ANXA2/APP/APRT/ARG1/ARMC8/ARPC3/ARPC4/ARPC5/ATOX1/ATP11B/ATP6AP2/ATP6V0D1/ATP6V1A/ATP6V1D/ATP6V1F/ATP6V1H/AZU1/B2M/BCL10/BCL2L1/BST2/C1QC/C1R/C2/CAMP/CANT1/CAP1/CAPN1/CAPZA1/CAPZA2/CASP8/CAT/CCT2/CCT8/CD44/CD47/CD63/CDC42/CKAP4/CNPY3/COMMD9/CRP/CTNNB1/CTSA/CTSB/CTSC/CTSD/CTSG/CTSZ/CYBA/CYBB/DDOST/DDX3X/DDX41/DHX36/DHX9/DIAPH1/DNAJC13/DNM3/DOK3/DSP/DUSP3/DYNC1LI1/EEF2/ELANE/EP300/EPX/FADD/FAF2/FCER1G/FCGR1A/FGR/FPR1/FTL/FUCA2/GAA/GALNS/GCA/GGH/GLB1/GM2A/GNS/GOLGA7/GPI/GRN/GSDMD/GSTP1/GUSB/HEBP2/HK3/HMGB1/HMOX1/HMOX2/HSP90AA1/HSP90AB1/HSPA6/HSPA8/IGF2R/IKBKB/ILF2/IMPDH1/IMPDH2/IQGAP1/IRAK1/IRAK3/IRF7/ISG15/IST1/ITGAM/ITGAV/ITGAX/ITPR3/JUP/KPNB1/LAMTOR1/LCN2/LGALS3/LTF/MALT1/MANBA/MAP2K1/MAPK14/MGST1/MIF/MLEC/MMP8/MMP9/MNDA/MPO/MVP/MYH9/NCF1/NCF2/NCKAP1/NEU1/NFKB1/NFKB2/OSTF1/PA2G4/PADI2/PCBP2/PDXK/PDZD11/PGAM1/PGLYRP1/PGM1/PGRMC1/PIK3R2/PIN1/PKM/PLCG1/POLR1C/POLR1D/POLR2E/POLR3F/PPIA/PPP2R1A/PPP2R1B/PPP3CA/PPP3CB/PRG2/PRKDC/PRTN3/PSAP/PSMA1/PSMA3/PSMA5/PSMA7/PSMB1/PSMB3/PSMB5/PSMB7/PSMB8/PSMB9/PSMC1/PSMC2/PSMC4/PSMC6/PSMD1/PSMD11/PSMD12/PSMD2/PSMD3/PSMD7/PSMD8/PSMD9/PSME3/PSME4/PSMF1/PTPN6/PTPRC/PTPRJ/PTX3/PYGL/RAB27A/RAB31/RAB3A/RAB5C/RAB6A/RAC2/RETN/RHOA/RIPK1/S100A11/S100A12/S100A8/S100A9/SERPINA3/SERPINB1/SERPINB10/SIGIRR/SLC2A3/SNAP29/SPTAN1/SRP14/STAT6/STK11IP/SUGT1/SYK/TAB2/TBK1/TCIRG1/TCN1/TLR3/TRAF2/TRIM21/TUBB/TUBB4B/TXN/UBA3/UBE2L6/UBE2M/UNC13D/VAMP8/VAPA/VCL/WAS/WASL/WIPF2/XRCC5/XRCC6/YES1/YPEL5/CARD9/CD59/MME/MUC16/MYD88/NLRC4/PLAU/RAB24/RIPK2/SLC15A4/TNIP2/TRIM32/ADAM8/CASP4/CEP290/GLIPR1/IKBKG/MOSPD2/SAA1/NFKBIA/VNN1/FCAR/ATP7A</t>
  </si>
  <si>
    <t>312/1557</t>
  </si>
  <si>
    <t>A1BG/ABI2/ACAA1/ACTR2/ACTR3/ADAM10/AHCYL1/AHSG/ALDH3B1/ALDOA/ALDOC/ALOX5/ANPEP/ANXA2/APOB/ARG1/ARL8A/ARPC1B/ARPC2/ARPC3/ARPC4/ARPC5/ASAH1/ATP6V0D1/ATP6V1B2/ATP6V1D/ATP6V1E1/ATP6V1G1/ATP6V1H/AZU1/B2M/BAIAP2/BCL10/BPI/BST2/C1QB/C1QC/C1R/C1S/C2/C3/C4BPA/C6/C7/C8A/C8B/C9/CAMP/CAP1/CAPN1/CAPZA2/CASP1/CASP10/CASP8/CAT/CCT8/CD14/CD44/CD55/CEACAM6/CEACAM8/CFB/CFD/CFH/CFI/CFL1/CNN2/COMMD3/COTL1/CPB2/CPNE1/CPPED1/CREG1/CSNK2B/CTSB/CTSC/CTSD/CTSG/CTSS/CTSZ/CYBA/CYBB/CYFIP1/DBNL/DDX3X/DEGS1/DERA/DHX36/DHX9/DIAPH1/DNAJC13/DOCK2/DOK3/DPP7/DSP/DUSP3/ELANE/ELMO1/ELMO2/EPX/ERP44/FADD/FCGR1A/FCN3/FGA/FGB/FGG/FGR/FRK/FTL/FUCA1/FUCA2/GAA/GCA/GGH/GHDC/GLA/GM2A/GMFG/GPI/GRN/GSN/GSTP1/GUSB/HCK/HK3/HMOX1/HP/HSP90AA1/HSP90AB1/HSPA8/ICAM2/ICAM3/IGF2R/IKBKB/ILF2/IMPDH2/IQGAP1/ITGAM/ITGAV/ITGAX/ITGB2/ITPR1/JUP/KCNAB2/LBP/LCN2/LCP2/LGALS3/LGMN/LRG1/LRRFIP1/LTF/LYN/LYZ/MALT1/MAP2K3/MAP2K7/MAP3K7/MAPK1/MAPK3/MGAM/MMP8/MMP9/MNDA/MPO/MUC13/MVP/MYH9/MYO9B/NBEAL2/NCF1/NCF2/NCF4/NCKAP1L/NCSTN/NEU1/NFKB1/NFKB2/NLRX1/OLFM4/ORM2/OSTF1/PADI2/PCBP2/PFKL/PGLYRP2/PGM1/PGRMC1/PIK3C3/PIK3R2/PIK3R4/PKM/PLCG1/PLCG2/PLD1/PLD3/PLEKHO2/PNP/POLR1C/POLR2E/POLR2K/POLR3A/POLR3F/PPIA/PPIE/PPP2R1A/PPP3CB/PRCP/PRG2/PRKACA/PRKCD/PRKDC/PROS1/PRTN3/PSAP/PSMA1/PSMA4/PSMA5/PSMA6/PSMA7/PSMB1/PSMB10/PSMB2/PSMB4/PSMB8/PSMB9/PSMC3/PSMD14/PSMD2/PSMD4/PSMD9/PSME4/PTGES2/PTPN6/PTPRC/PTPRJ/PTX3/PYCARD/RAB10/RAB31/RAB5B/RAB5C/RAB6A/RAB7A/RAC1/RAC2/RAP1A/REG3A/RELA/RHOA/RHOG/RNASE2/RNASE3/RNASET2/ROCK1/RPS6KA1/S100A11/S100A12/S100A8/S100A9/SERPINA1/SERPINA3/SERPINB1/SERPING1/SLC44A2/SNAP23/SPTAN1/STAT6/STBD1/STK10/STOM/SYK/TBK1/TCIRG1/TOLLIP/TOM1/TRAPPC1/TRIM21/TUBB/UBA3/UBA7/UNC13D/UNC93B1/VAMP8/VAV1/VCL/WAS/WASF2/WASL/XRCC6/ARHGAP9/CARD9/CD59/DYNLT1/IRF3/ITGAL/LPCAT1/MYD88/REG3G/RIPK2/RIPK3/SLC15A4/TRAF6/ATP6V0C/CASP4/IKBKG/MOSPD2/NOS3/PIK3CA/TRIM4/HVCN1</t>
  </si>
  <si>
    <t>R-HSA-2262752</t>
  </si>
  <si>
    <t>Cellular responses to stress</t>
  </si>
  <si>
    <t>202/1649</t>
  </si>
  <si>
    <t>775/10760</t>
  </si>
  <si>
    <t>AGO3/ANAPC1/ANAPC5/ANAPC7/ASNS/ATM/ATOX1/ATP6V0D1/ATP6V1A/ATP6V1D/ATP6V1F/ATP6V1H/BAG5/BLVRA/BLVRB/CAPZA1/CAPZA2/CARM1/CAT/CDC16/CDC27/CDK2/COX2/COX6C/CSNK2A1/CUL2/CUL3/CYBA/CYBB/DIS3/DNAJA1/DNAJB6/DYNC1I2/DYNC1LI1/EIF2S1/EIF2S2/EIF2S3/EP300/EXOSC4/EXOSC8/FKBP4/G6PD/GPX7/GPX8/GSK3B/GSTP1/HDAC3/HDGF/HMGA1/HMOX1/HMOX2/HSF1/HSP90AA1/HSP90AB1/HSPA14/HSPA6/HSPA8/HSPH1/KEAP1/KHSRP/LAMTOR1/LMNA/LMNB1/LRPPRC/MAP3K5/MAP4K4/MAPK14/MTOR/NCF1/NCF2/NDUFA4/NFKB1/NFYC/NQO1/NUDT2/NUP107/NUP153/NUP155/NUP160/NUP205/NUP210/NUP214/NUP35/NUP37/NUP43/NUP50/NUP62/NUP85/NUP93/PDIA5/PGD/PHC2/PRDX1/PSMA1/PSMA3/PSMA5/PSMA7/PSMB1/PSMB3/PSMB5/PSMB7/PSMB8/PSMB9/PSMC1/PSMC2/PSMC4/PSMC6/PSMD1/PSMD11/PSMD12/PSMD2/PSMD3/PSMD7/PSMD8/PSMD9/PSME3/PSME4/PSMF1/PTGES3/RAD50/RAE1/RBBP4/RBBP7/RHEB/RPL10/RPL10A/RPL12/RPL13/RPL14/RPL15/RPL18/RPL18A/RPL19/RPL22/RPL23A/RPL26/RPL26L1/RPL27/RPL28/RPL29/RPL3/RPL31/RPL32/RPL35/RPL35A/RPL36AL/RPL37A/RPL5/RPL8/RPLP0/RPLP1/RPS12/RPS14/RPS15/RPS15A/RPS27/RPS27L/RPS29/RPS3A/RPS7/RPS8/RPS9/RRAGA/SCO2/SEC13/SEC31A/SEH1L/SHC1/SOD2/SQSTM1/STIP1/SURF1/TCIRG1/TKT/TLN1/TPP1/TPR/TRIM21/TUBA4A/TUBB1/TUBB3/TUBB4A/TUBB4B/TUBB6/TXN/UBXN7/XPO1/ANAPC15/ASF1A/CBX8/EED/EGLN1/FABP1/HMGA2/LIMD1/NFYA/RPS19BP1/RXRA/EXOSC1/EP400/PARN/ATP7A</t>
  </si>
  <si>
    <t>156/1557</t>
  </si>
  <si>
    <t>ABCC1/AKT1/AKT2/ALB/APOB/ATP6V0D1/ATP6V1B2/ATP6V1D/ATP6V1E1/ATP6V1G1/ATP6V1H/BAG2/BAG3/BAG5/BLVRA/CAMK2G/CAPZA2/CAPZB/CARM1/CAT/COX4I1/COX6C/CRYAB/CSNK2B/CUL7/CYBA/CYBB/CYCS/DCTN3/DCTN6/DNAJA1/DNAJA2/DNAJB6/DNAJC7/DYNC1I2/EXOSC3/EXOSC4/EXOSC5/EXOSC6/FKBP5/G6PD/GCLM/GPX2/GPX8/GSK3B/GSTP1/HDAC6/HDGF/HELZ2/HIRA/HMGA1/HMOX1/HSP90AA1/HSP90AB1/HSPA12B/HSPA1L/HSPA8/HSPH1/KEAP1/LMNA/LMNB1/LRPPRC/MAP2K3/MAP2K7/MAP4K4/MAPK1/MAPK3/ME1/MINK1/NCF1/NCF2/NCF4/NFKB1/NPLOC4/NPRL3/NQO1/NUP155/NUP205/NUP210/NUP37/PGD/PHC2/PPP2R5B/PRKCD/PSMA1/PSMA4/PSMA5/PSMA6/PSMA7/PSMB1/PSMB10/PSMB2/PSMB4/PSMB8/PSMB9/PSMC3/PSMD14/PSMD2/PSMD4/PSMD9/PSME4/RBBP4/RBBP7/RELA/RPA1/RPA2/RPL18A/RPL28/RPL3/RPL32/RPL34/RPL35/RPL37/RPL37A/RPL8/RPS11/RPS16/RPS19/RPS23/RPS26/RPS28/RPS5/RPS6KA1/RPS9/RRAGC/SCO2/SEH1L/SHC1/SIN3A/SOD2/TALDO1/TBL1XR1/TCIRG1/TERF2IP/TLN1/TNIK/TPP1/TPR/TRIM21/TUBA4A/TUBAL3/TUBB2A/TUBB2B/TUBB3/TUBB4A/TUBB6/XPO1/EED/FABP1/SESN2/ATP6V0C/EXOSC1/GRB10/HIGD1A/RPL22L1/WDR24</t>
  </si>
  <si>
    <t>R-HSA-70171</t>
  </si>
  <si>
    <t>Glycolysis</t>
  </si>
  <si>
    <t>33/1649</t>
  </si>
  <si>
    <t>66/10760</t>
  </si>
  <si>
    <t>ADPGK/ALDOA/BPGM/ENO1/ENO2/GAPDH/GPI/HK2/HK3/NUP107/NUP153/NUP155/NUP160/NUP205/NUP210/NUP214/NUP35/NUP37/NUP43/NUP50/NUP62/NUP85/NUP93/PFKP/PGAM1/PGK1/PGK2/PGM2L1/PPP2R1A/PPP2R1B/RAE1/SEC13/TPR</t>
  </si>
  <si>
    <t>23/1557</t>
  </si>
  <si>
    <t>ALDOA/ALDOC/BPGM/ENO1/ENO2/GAPDH/GPI/HK1/HK2/HK3/NUP155/NUP205/NUP210/NUP37/PFKFB2/PFKL/PFKM/PFKP/PGM2L1/PGP/PPP2R1A/PRKACA/TPR</t>
  </si>
  <si>
    <t>165/1649</t>
  </si>
  <si>
    <t>AHCTF1/ANAPC1/ANAPC5/ANAPC7/ANKRD28/ARPP19/ATM/BUB3/CDC16/CDC27/CDK1/CDK2/CEP41/CHMP2A/CHMP4B/CKAP5/CLASP1/CLASP2/CSNK1D/CSNK2A1/DKC1/DYNC1I2/DYNC1LI1/EMD/EP300/FEN1/GAR1/GOLGA2/GORASP1/GSK3B/HDAC1/HERC2/HSP90AA1/HSP90AB1/IST1/KPNB1/LBR/LCMT1/LMNB1/MAD1L1/MAPRE1/MCM2/MCM3/MCM4/MCM5/MCM6/MCM7/MLH1/NHP2/NIPBL/NPM1/NUDC/NUP107/NUP153/NUP155/NUP160/NUP205/NUP210/NUP214/NUP35/NUP37/NUP43/NUP50/NUP62/NUP85/NUP93/OPTN/PAFAH1B1/PCM1/PCNA/PDS5B/POLD1/POLD2/POLR2E/POLR2G/PPME1/PPP1CB/PPP1R12A/PPP2R1A/PPP2R1B/PPP6C/PSMA1/PSMA3/PSMA5/PSMA7/PSMB1/PSMB3/PSMB5/PSMB7/PSMB8/PSMB9/PSMC1/PSMC2/PSMC4/PSMC6/PSMD1/PSMD11/PSMD12/PSMD2/PSMD3/PSMD7/PSMD8/PSMD9/PSME3/PSME4/PSMF1/RAD21/RAD50/RAE1/RAN/RANGAP1/RBBP4/RBBP7/RCC1/RCC2/RFC3/RFC5/RPS27/RRM2/RSF1/RUVBL1/RUVBL2/SEC13/SMARCA5/SMC1A/SPAST/STAG2/SUMO1/SYNE1/SYNE2/TK1/TNPO1/TP53BP1/TPR/TUBA4A/TUBB/TUBB1/TUBB3/TUBB4A/TUBB4B/TUBB6/TUBGCP2/TUBGCP3/UBE2V2/USO1/XPO1/YWHAB/YWHAG/YWHAH/YWHAQ/YWHAZ/ZW10/ANAPC15/ANKLE2/LIG1/NCAPG/ORC4/TOP2A/VRK1/CEP290/CTDNEP1/NCAPD2/PRIM2/E2F4/NOP10</t>
  </si>
  <si>
    <t>113/1557</t>
  </si>
  <si>
    <t>AHCTF1/AKT1/AKT2/ATRIP/ATRX/BRCC3/BUB3/CCNH/CHMP4B/CSNK2B/DAXX/DCTN3/DYNC1I2/FEN1/GORASP1/GSK3B/HSP90AA1/HSP90AB1/LBR/LMNB1/LYN/MAPK1/MAPRE1/MCM2/MCM3/MCM4/MCM5/MCM6/MCM7/NPM1/NUDC/NUMA1/NUP155/NUP205/NUP210/NUP37/OPTN/PCNA/POLD1/POLD2/POLR2B/POLR2C/POLR2D/POLR2E/POLR2K/PPP1CB/PPP2R1A/PPP2R5B/PPP2R5C/PPP2R5E/PPP6C/PRKACA/PRKCA/PRKCB/PSMA1/PSMA4/PSMA5/PSMA6/PSMA7/PSMB1/PSMB10/PSMB2/PSMB4/PSMB8/PSMB9/PSMC3/PSMD14/PSMD2/PSMD4/PSMD9/PSME4/RAB1B/RAN/RANGAP1/RBBP4/RBBP7/RCC1/RCC2/RFC2/RFC4/RFC5/RPA1/RPA2/RSF1/RUVBL2/SMARCA5/SUMO1/SUN1/SUN2/SYNE1/SYNE2/TERF2IP/TPR/TUBA4A/TUBAL3/TUBB/TUBB2A/TUBB2B/TUBB3/TUBB4A/TUBB6/TUBGCP2/UBE2I/XPO1/YWHAB/YWHAQ/YWHAZ/CNEP1R1/LIG1/VRK1/CTDNEP1/MAU2/PCNT</t>
  </si>
  <si>
    <t>R-HSA-194315</t>
  </si>
  <si>
    <t>Signaling by Rho GTPases</t>
  </si>
  <si>
    <t>168/1649</t>
  </si>
  <si>
    <t>702/10760</t>
  </si>
  <si>
    <t>ABR/ACBD5/ACTN1/ACTR2/ACTR3/AHCTF1/AKAP13/ARFGAP3/ARHGAP1/ARHGAP21/ARHGAP26/ARHGAP5/ARHGDIB/ARHGEF10/ARHGEF11/ARHGEF12/ARHGEF16/ARHGEF18/ARHGEF2/ARHGEF7/ARMCX3/ARPC3/ARPC4/ARPC5/ATP6AP1/BAIAP2L1/BCR/BUB3/CCT2/CCT6A/CDC37/CDC42/CKAP4/CKAP5/CLASP1/CLASP2/CPD/CPSF7/CTNNA1/CTNNB1/CTTN/CUL3/CYBA/CYBB/DIAPH1/DNMBP/DOCK6/DOCK7/DOCK8/DSG2/DSP/DYNC1I2/DYNC1LI1/EFHD2/EMC3/EMD/EPHA2/ESYT1/FAF2/FAM91A1/FGD5/FLOT2/FMNL1/FNBP1L/GIT1/GMIP/GRB7/HGS/HMOX2/HNRNPC/HSP90AA1/HSP90AB1/HSPE1/IQGAP1/ITGB1/JUP/KDM1A/KIF5B/KTN1/LAMTOR1/LBR/LMNB1/LRRC1/MAD1L1/MAPK14/MAPRE1/MCAM/MTR/MYH10/MYH9/NCF1/NCF2/NCKAP1/NUDC/NUP107/NUP160/NUP37/NUP43/NUP85/OCRL/PAFAH1B1/PAK4/PFN1/PICALM/PIK3R2/PIN1/PKN2/PPP1CB/PPP1R12A/PPP2R1A/PPP2R1B/RAC2/RANGAP1/RBMX/RCC2/RHOA/RHOC/RNF20/RPS27/S100A8/S100A9/SAMM50/SCRIB/SEC13/SH3RF1/SHMT2/SLC1A5/SPTAN1/STIP1/SWAP70/TAOK3/TFRC/TJP2/TMPO/TPM4/TRA2B/TRIO/TUBA4A/TUBB1/TUBB3/TUBB4A/TUBB4B/TUBB6/TWF1/VAMP3/WAS/WASL/WDR11/WIPF2/XPO1/YKT6/YWHAB/YWHAG/YWHAH/YWHAQ/YWHAZ/ZW10/ANKLE2/ARHGAP35/CEP97/ITSN2/KIDINS220/PREX1/SHKBP1/MOSPD2/PLEKHG3/PLXND1/SPEN</t>
  </si>
  <si>
    <t>177/1557</t>
  </si>
  <si>
    <t>ABCD3/ABI2/ABR/ACBD5/ACTN1/ACTR2/ACTR3/AHCTF1/ANKFY1/ARHGAP1/ARHGAP27/ARHGAP4/ARHGDIB/ARHGEF1/ARHGEF10/ARHGEF16/ARHGEF17/ARHGEF18/ARHGEF2/ARHGEF6/ARPC1B/ARPC2/ARPC3/ARPC4/ARPC5/BAIAP2/BCR/BUB3/CAPZB/CCDC115/CCT6A/CDC42BPA/CDC42EP1/CDH1/CFL1/CKB/CLTC/COPS4/CPD/CPSF7/CSK/CTTN/CYBA/CYBB/CYFIP1/DBN1/DIAPH1/DIAPH2/DOCK10/DOCK11/DOCK2/DOCK4/DOCK6/DOCK8/DOCK9/DSG2/DSP/DYNC1I2/ELMO2/ESYT1/EVL/FERMT2/FLNA/FMNL1/FMNL3/FNBP1/FNBP1L/GMIP/GRB7/HSP90AA1/HSP90AB1/HSPE1/IQGAP1/ITGB1/JUP/KLC1/LBR/LMNB1/MAPK1/MAPK3/MAPRE1/MCAM/MTMR1/MUC13/MYH10/MYH11/MYH14/MYH9/MYL6/MYL9/MYLK/MYO9B/NCF1/NCF2/NCF4/NCKAP1L/NUDC/NUP37/OSBPL11/PDE5A/PEAK1/PFN1/PICALM/PIK3C3/PIK3R2/PIK3R4/PKP4/PLD1/PLXNA1/PPP1CB/PPP1R12B/PPP2R1A/PPP2R5B/PPP2R5C/PPP2R5E/PRKCA/PRKCB/PRKCD/PTK2B/RAB7A/RAC1/RAC2/RANGAP1/RAPGEF1/RCC2/RHOA/RHOC/RHOG/RHPN2/RNF20/ROCK1/ROCK2/RRAS2/S100A8/S100A9/SLC1A5/SLK/SNAP23/SPTAN1/SPTBN1/SRC/STBD1/STK10/STOM/TFRC/TJP2/TPM3/TPM4/TRA2B/TRIO/TRIP10/TUBA4A/TUBAL3/TUBB2A/TUBB2B/TUBB3/TUBB4A/TUBB6/TWF1/VAPB/VAV1/VIM/WAS/WASF2/WASL/XPO1/YKT6/YWHAB/YWHAQ/YWHAZ/ARHGAP25/ARHGAP9/PREX1/SHKBP1/MOSPD2/PIK3CA/MPP7</t>
  </si>
  <si>
    <t>161/1649</t>
  </si>
  <si>
    <t>AAK1/ACTR2/ACTR3/AGFG1/ANKRD28/AP1B1/AP1G1/AP1G2/AP1M2/AP2A1/AP2M1/AP3B1/AP3S1/APP/ARCN1/ARF5/ARFGAP3/ARPC3/ARPC4/ARPC5/BLOC1S1/BLOC1S3/BNIP1/CAPZA1/CAPZA2/CD163/CHMP2A/CHMP4B/CLTA/CLTB/COG2/COG4/COG5/COG7/COG8/COL7A1/COPB2/COPE/COPG2/CPD/CSNK1D/CTSC/CTSZ/CTTN/CYTH1/DENND3/DNM3/DYNC1I2/DYNC1LI1/EXOC1/EXOC6/FNBP1L/FTL/GALNT2/GBF1/GGA3/GNS/GOLGA2/GOLGA5/GOLGB1/GORASP1/GOSR1/HGS/HIP1/HSP90AA1/HSPA8/HSPH1/IGF2R/KIF13B/KIF5B/LDLR/M6PR/MAN1A1/MAN2A1/MVB12A/MYH9/NAA38/NBAS/NECAP2/OCRL/OPTN/PACSIN2/PAFAH1B1/PICALM/PIK3C2A/PPP6C/PUM1/RAB13/RAB27A/RAB31/RAB35/RAB3A/RAB3GAP1/RAB4A/RAB5C/RAB6A/RALA/REPS2/RINL/SAR1B/SBF1/SEC13/SEC16A/SEC23A/SEC24B/SEC31A/SH3GL1/SNAP29/SNX18/SNX9/SPARC/SPTAN1/SPTBN2/SSC5D/STX18/STX4/TBC1D15/TBC1D2/TFG/TFRC/TMED2/TMED3/TMF1/TRAPPC2L/TRAPPC4/TRAPPC6B/TRIP11/TSG101/TUBA4A/TUBB1/TUBB3/TUBB4A/TUBB4B/TUBB6/USE1/USO1/VAMP3/VAMP8/VPS25/VPS28/VPS37B/VPS51/VTI1A/WASL/YKT6/YWHAB/YWHAG/YWHAH/YWHAQ/YWHAZ/ZW10/AP1S3/CD59/EPN2/GGA1/ITSN2/KIF3A/TBC1D10A/TRAPPC9/SBF2/SAA1</t>
  </si>
  <si>
    <t>165/1557</t>
  </si>
  <si>
    <t>AAK1/ACTR2/ACTR3/AKT1/AKT2/ALB/AP1B1/AP1G2/AP1S1/AP1S2/APOB/APOE/ARPC2/ARPC3/ARPC4/ARPC5/ARRB1/ARRB2/BLOC1S1/BLOC1S3/BNIP1/CAPZA2/CAPZB/CBL/CD163/CD55/CHMP4B/CLTA/CLTB/CLTC/COG4/COG5/COG8/COL1A2/COPS4/CPD/CTSC/CTSZ/CTTN/CYTH1/DAB2/DCTN3/DCTN6/DENND3/DYNC1I2/EGFR/EPN1/EXOC1/EXOC2/EXOC7/EXOC8/FNBP1/FNBP1L/FTL/GALNT1/GAPVD1/GBF1/GCC1/GGA3/GORASP1/HIP1/HP/HSP90AA1/HSPA8/HSPH1/IGF2R/KIF13B/KLC1/LRP1/MAN2A1/MVB12A/MYH9/NAA30/NAA38/OPTN/PICALM/PIK3C2A/PLIN3/PPP6C/PRKAG2/PUM1/RAB10/RAB11B/RAB12/RAB13/RAB1B/RAB21/RAB27B/RAB31/RAB32/RAB3GAP1/RAB3GAP2/RAB4A/RAB5A/RAB5B/RAB5C/RAB6A/RAB7A/RAB8B/RABGEF1/RAC1/RALGAPB/SBF1/SEC23A/SERPINA1/SH3D19/SH3GL1/SNAP23/SNAPIN/SNX18/SNX9/SORT1/SPARC/SPTAN1/SPTBN1/STAB1/STX18/STX4/SYNJ1/TBC1D10B/TBC1D13/TBC1D2/TF/TFRC/TJP1/TRAPPC1/TRAPPC13/TRAPPC2L/TRAPPC3/TRAPPC4/TRAPPC5/TRAPPC6B/TRIP10/TSG101/TUBA4A/TUBAL3/TUBB2A/TUBB2B/TUBB3/TUBB4A/TUBB6/VAMP7/VAMP8/VPS25/VPS4B/VPS53/VTI1A/WASL/YKT6/YWHAB/YWHAQ/YWHAZ/CD59/CYTH4/DENND4B/GOLIM4/SEC22A/SPTA1/TBC1D10A/UBAP1/COPZ2/RIN3/TBC1D20/TRAPPC8/SYS1</t>
  </si>
  <si>
    <t>GO:0030036</t>
  </si>
  <si>
    <t>actin cytoskeleton organization</t>
  </si>
  <si>
    <t>129/2130</t>
  </si>
  <si>
    <t>712/18723</t>
  </si>
  <si>
    <t>ABLIM3/ACTN1/ACTN2/ACTN4/ACTR2/ACTR3/AKAP13/ALDOA/ANTXR1/ANXA1/ARFGEF1/ARFIP1/ARHGAP26/ARHGDIB/ARHGEF10/ARHGEF11/ARHGEF18/ARHGEF2/ARPC3/ARPC4/ARPC5/ATP2C1/BAIAP2L1/BCAR1/BST2/CAP1/CAPZA1/CAPZA2/CD2AP/CD47/CDC42/CDC42BPG/CLASP1/CLASP2/CORO1B/CORO1C/CTNNA1/CTTN/CUL3/DIAPH1/DLG1/DNAJB6/EHBP1L1/ELMO3/ENAH/EPB41L1/EZR/FES/FGD5/FHL3/FLII/FMNL1/FSCN1/GMFB/GRB2/HIP1/ICAM1/IKBKB/INF2/IQGAP1/ITGB1/ITGB5/LLGL1/MARCKS/MARCKSL1/MICAL2/MICAL3/MTOR/MYH10/MYH9/MYO1F/NCKAP1/NF1/PACSIN2/PAFAH1B1/PDCD6IP/PDLIM1/PFN1/PICK1/PLEC/PLEK2/PLS3/PPM1F/PPP1R9B/PRKCI/PTK7/PTPN1/PXN/RAB13/RAC2/RALA/RASA1/RDX/RHOA/RHOC/RUFY3/SERPINF2/SETD3/SHC1/SMAD3/SNX9/SPTAN1/SPTBN2/SSH3/STMN1/SVIL/SWAP70/TACSTD2/TLN1/TMOD2/TPM1/TPM2/TPM4/TRIOBP/TWF1/TWF2/VASP/VILL/WAS/WASL/WDR1/ZYX/ARHGAP35/EHBP1/PHLDB2/PREX1/TRIM32/TRIM27/NOTCH2</t>
  </si>
  <si>
    <t>191/2012</t>
  </si>
  <si>
    <t>ABI2/ABI3/ACTBL2/ACTN1/ACTN2/ACTN4/ACTR2/ACTR3/AIF1/ALDOA/ALKBH4/ANXA1/ARFIP1/ARHGDIB/ARHGEF10/ARHGEF17/ARHGEF18/ARHGEF2/ARPC1B/ARPC2/ARPC3/ARPC4/ARPC5/ARPC5L/ARRB1/BAIAP2/BST2/CALD1/CAP1/CAPG/CAPZA2/CAPZB/CDC42BPA/CDC42BPG/CDC42EP1/CDK5/CFL1/CFL2/CNN1/CNN2/CNN3/CORO1A/CORO1B/CORO1C/COTL1/CTTN/CYFIP1/DBN1/DBNL/DIAPH1/DIAPH2/DLG1/DNAJB6/DOCK2/DPYSL3/EHBP1L1/EHD2/ELMO1/ELMO2/ELN/ENAH/EPB41L2/EPB41L3/EVL/EZR/FERMT2/FHL3/FLII/FLNA/FLNC/FMNL1/FMNL3/FSCN1/GHRL/GMFB/GMFG/GRB2/GSN/HCK/HCLS1/HIP1/HRG/ICAM1/IKBKB/ILK/INF2/IQGAP1/ITGB1/KRAS/LCP1/LDB3/LIMA1/LRP1/MARCKS/MCU/MICAL1/MICAL2/MINK1/MPRIP/MSRB2/MYADM/MYH10/MYH11/MYH14/MYH9/MYO1A/MYO1B/MYO1F/MYO1G/MYO5B/NCKAP1L/NF1/PALLD/PARVA/PARVG/PAWR/PDCD6IP/PDCL3/PDLIM1/PDLIM2/PDLIM3/PDLIM4/PDLIM7/PFN1/PGM5/PLEC/PLEK/PLS1/PLS3/POF1B/PPP1R9B/PRKAR1A/PRKCD/PTK2B/PTK7/PYCARD/RAB13/RAC1/RAC2/RAP1GDS1/RAP2A/RASA1/RDX/RHOA/RHOC/RHOG/RHPN2/ROCK1/ROCK2/S100A10/SCIN/SHC1/SNX9/SORBS1/SPTAN1/SPTBN1/SRC/SSH3/SVIL/TACSTD2/TF/TJP1/TLN1/TMOD1/TMOD2/TNIK/TPM1/TPM2/TPM3/TPM4/TRIOBP/TRIP10/TWF1/TWF2/VASP/VILL/WAS/WASF2/WASL/WDR1/ZYX/AQP1/ARHGAP25/MKLN1/PHLDB2/PREX1/SPTA1/TGFB3/PIK3CA/SDAD1/SMAD4</t>
  </si>
  <si>
    <t>R-HSA-1234174</t>
  </si>
  <si>
    <t>Cellular response to hypoxia</t>
  </si>
  <si>
    <t>29/1649</t>
  </si>
  <si>
    <t>75/10760</t>
  </si>
  <si>
    <t>CUL2/EP300/PSMA1/PSMA3/PSMA5/PSMA7/PSMB1/PSMB3/PSMB5/PSMB7/PSMB8/PSMB9/PSMC1/PSMC2/PSMC4/PSMC6/PSMD1/PSMD11/PSMD12/PSMD2/PSMD3/PSMD7/PSMD8/PSMD9/PSME3/PSME4/PSMF1/EGLN1/LIMD1</t>
  </si>
  <si>
    <t>18/1557</t>
  </si>
  <si>
    <t>PSMA1/PSMA4/PSMA5/PSMA6/PSMA7/PSMB1/PSMB10/PSMB2/PSMB4/PSMB8/PSMB9/PSMC3/PSMD14/PSMD2/PSMD4/PSMD9/PSME4/HIGD1A</t>
  </si>
  <si>
    <t>R-HSA-9013694</t>
  </si>
  <si>
    <t>Signaling by NOTCH4</t>
  </si>
  <si>
    <t>81/10760</t>
  </si>
  <si>
    <t>EP300/PSMA1/PSMA3/PSMA5/PSMA7/PSMB1/PSMB3/PSMB5/PSMB7/PSMB8/PSMB9/PSMC1/PSMC2/PSMC4/PSMC6/PSMD1/PSMD11/PSMD12/PSMD2/PSMD3/PSMD7/PSMD8/PSMD9/PSME3/PSMF1/SMAD3/SNW1/YWHAZ/NOTCH2</t>
  </si>
  <si>
    <t>21/1557</t>
  </si>
  <si>
    <t>ADAM10/AKT1/NCSTN/PSMA1/PSMA4/PSMA5/PSMA6/PSMA7/PSMB1/PSMB10/PSMB2/PSMB4/PSMB8/PSMB9/PSMC3/PSMD14/PSMD2/PSMD4/PSMD9/YWHAZ/RBPJ</t>
  </si>
  <si>
    <t>156/1649</t>
  </si>
  <si>
    <t>AHCYL1/ANAPC1/ANAPC5/ANAPC7/AP1B1/AP1G1/AP1M2/AP2A1/AP2M1/B2M/BCL10/CANX/CAPZA1/CAPZA2/CBLB/CD74/CD99/CDC16/CDC27/CDC42/CLTA/COL17A1/CTSA/CTSB/CTSC/CTSD/CUL2/CUL3/CUL5/CYBA/CYBB/DNM3/DTX3L/DYNC1I2/DYNC1LI1/ENAH/FCGR1A/HERC2/HERC4/HMGB1/ICAM1/IFI30/IKBKB/ITGAV/ITGB1/ITGB5/ITPR3/KEAP1/KIF5B/KLHL42/LRRC41/LRSAM1/MALT1/MTOR/NCF1/NCF2/NFKB1/NPEPPS/PIK3AP1/PIK3R2/PLCG1/PPIA/PPL/PPP2R1A/PPP2R1B/PPP3CA/PPP3CB/PSMA1/PSMA3/PSMA5/PSMA7/PSMB1/PSMB3/PSMB5/PSMB7/PSMB8/PSMB9/PSMC1/PSMC2/PSMC4/PSMC6/PSMD1/PSMD11/PSMD12/PSMD2/PSMD3/PSMD7/PSMD8/PSMD9/PSME3/PSME4/PSMF1/PTPN6/PTPRC/PTPRJ/RNF14/RNF213/RNF25/S100A8/S100A9/SAR1B/SEC13/SEC23A/SEC24B/SEC31A/SH3RF1/SPTBN2/STIM1/STX4/SYK/TAB2/TAP1/TAP2/THOP1/TPP2/TRIM11/TRIM21/TRIP12/TUBA4A/TUBB1/TUBB3/TUBB4A/TUBB4B/TUBB6/UBA3/UBA6/UBE2H/UBE2L3/UBE2L6/UBE2M/UBE2O/UBE2V2/UBE2Z/UBE3C/UBR1/UFL1/VAMP3/VAMP8/VASP/WAS/YES1/YWHAB/YWHAZ/AP1S3/FBXW9/KIF3A/MYD88/RIPK2/TRIM32/VCAM1/FBXL15/IKBKG/PVR/UBE2B/UBR2/NFKBIA</t>
  </si>
  <si>
    <t>149/1557</t>
  </si>
  <si>
    <t>AHCYL1/AKT1/AKT2/AP1B1/AP1S1/AP1S2/B2M/BCL10/C3/CAPZA2/CAPZB/CBLB/CD14/CD74/CDH1/CLTA/CLTC/COL1A2/CSK/CTSB/CTSC/CTSD/CTSS/CUL7/CYBA/CYBB/DCTN3/DCTN6/DYNC1I2/ENAH/EVL/FCGR1A/FGA/FGB/FGG/GAN/HECTD1/HERC4/ICAM1/ICAM2/ICAM3/IFI30/IKBKB/ITGAV/ITGB1/ITGB2/ITPR1/KEAP1/KLC1/LCP2/LGMN/LMO7/LYN/MALT1/MAP3K7/MAPKAP1/MRC1/MRC2/NCF1/NCF2/NCF4/NFKB1/OSBPL1A/PIK3C3/PIK3R2/PIK3R4/PLCG1/PLCG2/PPIA/PPL/PPP2R1A/PPP2R5B/PPP2R5C/PPP2R5E/PPP3CB/PRKACA/PRKCB/PSMA1/PSMA4/PSMA5/PSMA6/PSMA7/PSMB1/PSMB10/PSMB2/PSMB4/PSMB8/PSMB9/PSMC3/PSMD14/PSMD2/PSMD4/PSMD9/PSME4/PTPN6/PTPRC/PTPRJ/RAB7A/RAC1/RAP1A/RELA/RNF123/S100A8/S100A9/SEC23A/SIPA1/SNAP23/STX4/SYK/TAP1/TAP2/TAPBP/THOP1/TPP2/TRIM21/TRIP12/TUBA4A/TUBAL3/TUBB2A/TUBB2B/TUBB3/TUBB4A/TUBB6/UBA3/UBA7/UBE2Q1/UBE2Z/UBR1/VAMP8/VASP/VAV1/WAS/XDH/YWHAB/YWHAZ/FBXO6/ITGA4/ITGAL/MYD88/REL/RIPK2/SIGLEC1/TRAF6/FBXL15/IKBKG/PIK3CA/PVR/TRIM4/PAG1</t>
  </si>
  <si>
    <t>R-HSA-69306</t>
  </si>
  <si>
    <t>DNA Replication</t>
  </si>
  <si>
    <t>49/1649</t>
  </si>
  <si>
    <t>188/10760</t>
  </si>
  <si>
    <t>ANAPC1/ANAPC5/ANAPC7/CDC16/CDC27/CDK2/FEN1/KPNA1/KPNB1/MCM2/MCM3/MCM4/MCM5/MCM6/MCM7/PCNA/POLD1/POLD2/PSMA1/PSMA3/PSMA5/PSMA7/PSMB1/PSMB3/PSMB5/PSMB7/PSMB8/PSMB9/PSMC1/PSMC2/PSMC4/PSMC6/PSMD1/PSMD11/PSMD12/PSMD2/PSMD3/PSMD7/PSMD8/PSMD9/PSME3/PSME4/PSMF1/RFC3/RFC5/ANAPC15/LIG1/ORC4/PRIM2</t>
  </si>
  <si>
    <t>35/1557</t>
  </si>
  <si>
    <t>FEN1/KPNA1/KPNA6/MCM2/MCM3/MCM4/MCM5/MCM6/MCM7/PCNA/POLD1/POLD2/PSMA1/PSMA4/PSMA5/PSMA6/PSMA7/PSMB1/PSMB10/PSMB2/PSMB4/PSMB8/PSMB9/PSMC3/PSMD14/PSMD2/PSMD4/PSMD9/PSME4/RFC2/RFC4/RFC5/RPA1/RPA2/LIG1</t>
  </si>
  <si>
    <t>R-HSA-1474244</t>
  </si>
  <si>
    <t>Extracellular matrix organization</t>
  </si>
  <si>
    <t>64/1649</t>
  </si>
  <si>
    <t>298/10760</t>
  </si>
  <si>
    <t>ACTN1/ADAM9/APP/BSG/CAPN1/CAPN2/CASK/CASP3/CAST/CD151/CD44/CD47/COL12A1/COL17A1/COL5A2/COL7A1/COLGALT1/CRTAP/CTSB/CTSD/CTSG/DDR1/EFEMP2/ELANE/FN1/ICAM1/ITGA11/ITGA2/ITGA3/ITGA5/ITGA6/ITGAM/ITGAV/ITGAX/ITGB1/ITGB4/ITGB5/ITGB6/LAMB3/LAMC2/LOXL2/LOXL3/LTBP3/MMP11/MMP14/MMP7/MMP8/MMP9/P4HA1/P4HA2/PLEC/PLOD1/PLOD2/PLOD3/PXDN/SERPINE1/SERPINH1/SPARC/THBS1/TNC/TRAPPC4/VCAM1/ADAM8/COLGALT2</t>
  </si>
  <si>
    <t>101/1557</t>
  </si>
  <si>
    <t>A2M/ACTN1/ADAM10/ADAM17/ADAM9/BGN/BSG/CAPN1/CAPN5/CAPNS1/CASK/CASP3/CAST/CD44/CDH1/CEACAM6/CEACAM8/CMA1/COL12A1/COL14A1/COL1A2/COL5A1/COL5A2/COL6A1/COL6A2/COL6A3/COLGALT1/CRTAP/CTSB/CTSD/CTSG/CTSS/DCN/EFEMP1/ELANE/ELN/EMILIN1/EMILIN2/FBLN1/FBLN2/FBLN5/FBN1/FGA/FGB/FGG/FN1/HSPG2/HTRA1/ICAM1/ICAM2/ICAM3/ITGA1/ITGA11/ITGA2/ITGA3/ITGA5/ITGA6/ITGA7/ITGAM/ITGAV/ITGAX/ITGB1/ITGB2/ITGB4/LAMA3/LAMA4/LAMA5/LAMB2/LAMB3/LAMC1/LAMC2/LOX/LOXL1/LTBP1/LUM/MFAP5/MMP7/MMP8/MMP9/NCSTN/NID2/P4HA1/P4HA2/PCOLCE/PLEC/PLG/PLOD1/PLOD2/PLOD3/PRKCA/PXDN/SERPINH1/SPARC/THBS1/TNC/TRAPPC4/VWF/ITGA4/ITGA9/ITGAL/TGFB3</t>
  </si>
  <si>
    <t>R.HSA.4420097</t>
  </si>
  <si>
    <t>23/1649</t>
  </si>
  <si>
    <t>AHCYL1/BCAR1/CDC42/CTNNA1/CTNNB1/CTNND1/CYBA/CYBB/HSP90AA1/ITGAV/ITPR3/JUP/MAPK14/MTOR/NCF1/NCF2/NCKAP1/PIK3R2/PLCG1/PXN/RASA1/RHOA/SPHK1</t>
  </si>
  <si>
    <t>36/1557</t>
  </si>
  <si>
    <t>ABI2/AHCYL1/AKT1/AKT2/BAIAP2/CYBA/CYBB/CYFIP1/ELMO1/ELMO2/HSP90AA1/HSPB1/ITGAV/ITPR1/JUP/MAPKAP1/NCF1/NCF2/NCF4/NCKAP1L/PIK3R2/PLCG1/PRKACA/PRKCA/PRKCB/PRKCD/PTK2B/RAC1/RASA1/RHOA/ROCK1/ROCK2/VAV1/WASF2/NOS3/PIK3CA</t>
  </si>
  <si>
    <t>R.HSA.6806834</t>
  </si>
  <si>
    <t>Signaling by MET</t>
  </si>
  <si>
    <t>18/1649</t>
  </si>
  <si>
    <t>76/10760</t>
  </si>
  <si>
    <t>COL5A2/DOCK7/FN1/GGA3/HGS/ITGA2/ITGA3/ITGB1/LAMB3/LAMC2/PTPN1/PTPRJ/RAB4A/SH3GL1/SPINT1/SPINT2/USP8/PTPN2</t>
  </si>
  <si>
    <t>27/1557</t>
  </si>
  <si>
    <t>CBL/COL1A2/COL5A1/COL5A2/FN1/GGA3/ITGA2/ITGA3/ITGB1/LAMA3/LAMA4/LAMA5/LAMB2/LAMB3/LAMC1/LAMC2/PTPRJ/RAB4A/RAC1/RAP1A/RAPGEF1/SH3GL1/SPINT1/SPINT2/SRC/TNS3/PIK3CA</t>
  </si>
  <si>
    <t>Table S4. Multivariate Cox proportional hazard regression analysis of patients in LIHC cohort respectively.</t>
  </si>
  <si>
    <t>LIHC(Jiang)</t>
  </si>
  <si>
    <t>Variable</t>
  </si>
  <si>
    <t>coef</t>
  </si>
  <si>
    <t>exp(coef)</t>
  </si>
  <si>
    <t>se(coef)</t>
  </si>
  <si>
    <t>z</t>
  </si>
  <si>
    <t>p</t>
  </si>
  <si>
    <t>T.score</t>
  </si>
  <si>
    <t>N.score</t>
  </si>
  <si>
    <t>Diameter</t>
  </si>
  <si>
    <t>AFP</t>
  </si>
  <si>
    <t>LIHC(Gao)</t>
  </si>
  <si>
    <t>Tumor.Number(Single)</t>
  </si>
  <si>
    <t>LIHC(Xing)</t>
  </si>
  <si>
    <t>Microvascular.Invasion</t>
  </si>
  <si>
    <t>Tumor.size</t>
  </si>
  <si>
    <r>
      <rPr>
        <sz val="11"/>
        <color theme="1"/>
        <rFont val="Times New Roman"/>
        <charset val="134"/>
      </rPr>
      <t>Differentiation</t>
    </r>
    <r>
      <rPr>
        <sz val="11"/>
        <color theme="1"/>
        <rFont val="宋体"/>
        <charset val="134"/>
      </rPr>
      <t>（</t>
    </r>
    <r>
      <rPr>
        <sz val="11"/>
        <color theme="1"/>
        <rFont val="Times New Roman"/>
        <charset val="134"/>
      </rPr>
      <t>Middle/High</t>
    </r>
    <r>
      <rPr>
        <sz val="11"/>
        <color theme="1"/>
        <rFont val="宋体"/>
        <charset val="134"/>
      </rPr>
      <t>）</t>
    </r>
  </si>
  <si>
    <t>HBV_DNA</t>
  </si>
  <si>
    <t>Table S5. Tumor and NAT recurrence subgroups in 3 liver cohorts</t>
  </si>
  <si>
    <t>Tumor</t>
  </si>
  <si>
    <t>adjacent non-tumor</t>
  </si>
  <si>
    <t>IDN</t>
  </si>
  <si>
    <t>IDT</t>
  </si>
  <si>
    <t>PFSevent</t>
  </si>
  <si>
    <t>PFStime</t>
  </si>
  <si>
    <t>OSevent</t>
  </si>
  <si>
    <t>OStime</t>
  </si>
  <si>
    <t>Subtype</t>
  </si>
  <si>
    <t>Recurrence.Risk</t>
  </si>
  <si>
    <t>Liver.Cirrhosis</t>
  </si>
  <si>
    <t>Tumor.number</t>
  </si>
  <si>
    <t>TNM</t>
  </si>
  <si>
    <t>TNM.stage</t>
  </si>
  <si>
    <t>BCLC.stage</t>
  </si>
  <si>
    <t>Tumor.Capsule</t>
  </si>
  <si>
    <t>T.group</t>
  </si>
  <si>
    <t>N.group</t>
  </si>
  <si>
    <t>group</t>
  </si>
  <si>
    <t>GOBP_EXTRACELLULAR_MATRIX_ASSEMBLY</t>
  </si>
  <si>
    <t>GOBP_EXTRACELLULAR_MATRIX_CELL_SIGNALING</t>
  </si>
  <si>
    <t>GOBP_SUPRAMOLECULAR_FIBER_ORGANIZATION</t>
  </si>
  <si>
    <t>GOBP_DNA_METABOLIC_PROCESS</t>
  </si>
  <si>
    <t>GOBP_RNA_PROCESSING</t>
  </si>
  <si>
    <t>GOBP_RIBOSOME_BIOGENESIS</t>
  </si>
  <si>
    <t>GOBP_CYTOPLASMIC_TRANSLATION</t>
  </si>
  <si>
    <t>GOBP_CELL_CYCLE</t>
  </si>
  <si>
    <t>REACTOME_ADAPTIVE_IMMUNE_SYSTEM</t>
  </si>
  <si>
    <t>REACTOME_INNATE_IMMUNE_SYSTEM</t>
  </si>
  <si>
    <t>REACTOME_RHO_GTPASE_CYCLE</t>
  </si>
  <si>
    <t>PID_VEGF_VEGFR_PATHWAY</t>
  </si>
  <si>
    <t>X1083N</t>
  </si>
  <si>
    <t>X1083T</t>
  </si>
  <si>
    <t>SIII</t>
  </si>
  <si>
    <t>low</t>
  </si>
  <si>
    <t>T2N0M0</t>
  </si>
  <si>
    <t>II</t>
  </si>
  <si>
    <t>T2</t>
  </si>
  <si>
    <t>NAT2</t>
  </si>
  <si>
    <t>T2-NAT2</t>
  </si>
  <si>
    <t>X1090N</t>
  </si>
  <si>
    <t>X1090T</t>
  </si>
  <si>
    <t>SI</t>
  </si>
  <si>
    <t>medium</t>
  </si>
  <si>
    <t>T1aN0M0</t>
  </si>
  <si>
    <t>IA</t>
  </si>
  <si>
    <t>T1</t>
  </si>
  <si>
    <t>T1-NAT2</t>
  </si>
  <si>
    <t>X1159N</t>
  </si>
  <si>
    <t>X1159T</t>
  </si>
  <si>
    <t>SII</t>
  </si>
  <si>
    <t>Middle</t>
  </si>
  <si>
    <t>T1bN0M0</t>
  </si>
  <si>
    <t>IB</t>
  </si>
  <si>
    <t>X1160N</t>
  </si>
  <si>
    <t>X1160T</t>
  </si>
  <si>
    <t>X1169N</t>
  </si>
  <si>
    <t>X1169T</t>
  </si>
  <si>
    <t>T4N0M0</t>
  </si>
  <si>
    <t>IIIB</t>
  </si>
  <si>
    <t>X1171N</t>
  </si>
  <si>
    <t>X1171T</t>
  </si>
  <si>
    <t>T2-NAT1</t>
  </si>
  <si>
    <t>X1175N</t>
  </si>
  <si>
    <t>X1175T</t>
  </si>
  <si>
    <t>T1-NAT1</t>
  </si>
  <si>
    <t>X1185N</t>
  </si>
  <si>
    <t>X1185T</t>
  </si>
  <si>
    <t>T3N0M0</t>
  </si>
  <si>
    <t>IIIA</t>
  </si>
  <si>
    <t>X1186N</t>
  </si>
  <si>
    <t>X1186T</t>
  </si>
  <si>
    <t>X1188N</t>
  </si>
  <si>
    <t>X1188T</t>
  </si>
  <si>
    <t>high</t>
  </si>
  <si>
    <t>NAT1</t>
  </si>
  <si>
    <t>X1191N</t>
  </si>
  <si>
    <t>X1191T</t>
  </si>
  <si>
    <t>X1193N</t>
  </si>
  <si>
    <t>X1193T</t>
  </si>
  <si>
    <t>X1195N</t>
  </si>
  <si>
    <t>X1195T</t>
  </si>
  <si>
    <t>X1205N</t>
  </si>
  <si>
    <t>X1205T</t>
  </si>
  <si>
    <t>X1215N</t>
  </si>
  <si>
    <t>X1215T</t>
  </si>
  <si>
    <t>X1216N</t>
  </si>
  <si>
    <t>X1216T</t>
  </si>
  <si>
    <t>X1217N</t>
  </si>
  <si>
    <t>X1217T</t>
  </si>
  <si>
    <t>X1219N</t>
  </si>
  <si>
    <t>X1219T</t>
  </si>
  <si>
    <t>X1224N</t>
  </si>
  <si>
    <t>X1224T</t>
  </si>
  <si>
    <t>T3N1M0</t>
  </si>
  <si>
    <t>IVA</t>
  </si>
  <si>
    <t>X1225N</t>
  </si>
  <si>
    <t>X1225T</t>
  </si>
  <si>
    <t>X1226N</t>
  </si>
  <si>
    <t>X1226T</t>
  </si>
  <si>
    <t>T3N0M1</t>
  </si>
  <si>
    <t>IVB</t>
  </si>
  <si>
    <t>X1229N</t>
  </si>
  <si>
    <t>X1229T</t>
  </si>
  <si>
    <t>X1230N</t>
  </si>
  <si>
    <t>X1230T</t>
  </si>
  <si>
    <t>X1232N</t>
  </si>
  <si>
    <t>X1232T</t>
  </si>
  <si>
    <t>X1241N</t>
  </si>
  <si>
    <t>X1241T</t>
  </si>
  <si>
    <t>X1250N</t>
  </si>
  <si>
    <t>X1250T</t>
  </si>
  <si>
    <t>X1252N</t>
  </si>
  <si>
    <t>X1252T</t>
  </si>
  <si>
    <t>X1257N</t>
  </si>
  <si>
    <t>X1257T</t>
  </si>
  <si>
    <t>X1258N</t>
  </si>
  <si>
    <t>X1258T</t>
  </si>
  <si>
    <t>X1263N</t>
  </si>
  <si>
    <t>X1263T</t>
  </si>
  <si>
    <t>X1273N</t>
  </si>
  <si>
    <t>X1273T</t>
  </si>
  <si>
    <t>X1278N</t>
  </si>
  <si>
    <t>X1278T</t>
  </si>
  <si>
    <t>X1283N</t>
  </si>
  <si>
    <t>X1283T</t>
  </si>
  <si>
    <t>X1284N</t>
  </si>
  <si>
    <t>X1284T</t>
  </si>
  <si>
    <t>X1291N</t>
  </si>
  <si>
    <t>X1291T</t>
  </si>
  <si>
    <t>X1299N</t>
  </si>
  <si>
    <t>X1299T</t>
  </si>
  <si>
    <t>X1317N</t>
  </si>
  <si>
    <t>X1317T</t>
  </si>
  <si>
    <t>X1321N</t>
  </si>
  <si>
    <t>X1321T</t>
  </si>
  <si>
    <t>X1325N</t>
  </si>
  <si>
    <t>X1325T</t>
  </si>
  <si>
    <t>X1326N</t>
  </si>
  <si>
    <t>X1326T</t>
  </si>
  <si>
    <t>X1350N</t>
  </si>
  <si>
    <t>X1350T</t>
  </si>
  <si>
    <t>X1354N</t>
  </si>
  <si>
    <t>X1354T</t>
  </si>
  <si>
    <t>X1368N</t>
  </si>
  <si>
    <t>X1368T</t>
  </si>
  <si>
    <t>X1371N</t>
  </si>
  <si>
    <t>X1371T</t>
  </si>
  <si>
    <t>X1379N</t>
  </si>
  <si>
    <t>X1379T</t>
  </si>
  <si>
    <t>X1382N</t>
  </si>
  <si>
    <t>X1382T</t>
  </si>
  <si>
    <t>X1384N</t>
  </si>
  <si>
    <t>X1384T</t>
  </si>
  <si>
    <t>X1387N</t>
  </si>
  <si>
    <t>X1387T</t>
  </si>
  <si>
    <t>T4N0N0</t>
  </si>
  <si>
    <t>X1388N</t>
  </si>
  <si>
    <t>X1388T</t>
  </si>
  <si>
    <t>X1389N</t>
  </si>
  <si>
    <t>X1389T</t>
  </si>
  <si>
    <t>X1395N</t>
  </si>
  <si>
    <t>X1395T</t>
  </si>
  <si>
    <t>X1397N</t>
  </si>
  <si>
    <t>X1397T</t>
  </si>
  <si>
    <t>X1398N</t>
  </si>
  <si>
    <t>X1398T</t>
  </si>
  <si>
    <t>X1405N</t>
  </si>
  <si>
    <t>X1405T</t>
  </si>
  <si>
    <t>X1411N</t>
  </si>
  <si>
    <t>X1411T</t>
  </si>
  <si>
    <t>X1438N</t>
  </si>
  <si>
    <t>X1438T</t>
  </si>
  <si>
    <t>X1441N</t>
  </si>
  <si>
    <t>X1441T</t>
  </si>
  <si>
    <t>X1451N</t>
  </si>
  <si>
    <t>X1451T</t>
  </si>
  <si>
    <t>X1456N</t>
  </si>
  <si>
    <t>X1456T</t>
  </si>
  <si>
    <t>X1460N</t>
  </si>
  <si>
    <t>X1460T</t>
  </si>
  <si>
    <t>X1463N</t>
  </si>
  <si>
    <t>X1463T</t>
  </si>
  <si>
    <t>X1465N</t>
  </si>
  <si>
    <t>X1465T</t>
  </si>
  <si>
    <t>X1469N</t>
  </si>
  <si>
    <t>X1469T</t>
  </si>
  <si>
    <t>X1470N</t>
  </si>
  <si>
    <t>X1470T</t>
  </si>
  <si>
    <t>X1471N</t>
  </si>
  <si>
    <t>X1471T</t>
  </si>
  <si>
    <t>X1479N</t>
  </si>
  <si>
    <t>X1479T</t>
  </si>
  <si>
    <t>X1506N</t>
  </si>
  <si>
    <t>X1506T</t>
  </si>
  <si>
    <t>X1511N</t>
  </si>
  <si>
    <t>X1511T</t>
  </si>
  <si>
    <t>X1520N</t>
  </si>
  <si>
    <t>X1520T</t>
  </si>
  <si>
    <t>X1522N</t>
  </si>
  <si>
    <t>X1522T</t>
  </si>
  <si>
    <t>X1535N</t>
  </si>
  <si>
    <t>X1535T</t>
  </si>
  <si>
    <t>X1555N</t>
  </si>
  <si>
    <t>X1555T</t>
  </si>
  <si>
    <t>X1564N</t>
  </si>
  <si>
    <t>X1564T</t>
  </si>
  <si>
    <t>X1569N</t>
  </si>
  <si>
    <t>X1569T</t>
  </si>
  <si>
    <t>X1570N</t>
  </si>
  <si>
    <t>X1570T</t>
  </si>
  <si>
    <t>X1571N</t>
  </si>
  <si>
    <t>X1571T</t>
  </si>
  <si>
    <t>X1585N</t>
  </si>
  <si>
    <t>X1585T</t>
  </si>
  <si>
    <t>X1586N</t>
  </si>
  <si>
    <t>X1586T</t>
  </si>
  <si>
    <t>X1606N</t>
  </si>
  <si>
    <t>X1606T</t>
  </si>
  <si>
    <t>X1609N</t>
  </si>
  <si>
    <t>X1609T</t>
  </si>
  <si>
    <t>X1612N</t>
  </si>
  <si>
    <t>X1612T</t>
  </si>
  <si>
    <t>X1617N</t>
  </si>
  <si>
    <t>X1617T</t>
  </si>
  <si>
    <t>X1620N</t>
  </si>
  <si>
    <t>X1620T</t>
  </si>
  <si>
    <t>X1621N</t>
  </si>
  <si>
    <t>X1621T</t>
  </si>
  <si>
    <t>X1627N</t>
  </si>
  <si>
    <t>X1627T</t>
  </si>
  <si>
    <t>X1638N</t>
  </si>
  <si>
    <t>X1638T</t>
  </si>
  <si>
    <t>X1681N</t>
  </si>
  <si>
    <t>X1681T</t>
  </si>
  <si>
    <t>X1683N</t>
  </si>
  <si>
    <t>X1683T</t>
  </si>
  <si>
    <t>X1684N</t>
  </si>
  <si>
    <t>X1684T</t>
  </si>
  <si>
    <t>&gt;3</t>
  </si>
  <si>
    <t>T4N0M1</t>
  </si>
  <si>
    <t>X1704N</t>
  </si>
  <si>
    <t>X1704T</t>
  </si>
  <si>
    <t>X1713N</t>
  </si>
  <si>
    <t>X1713T</t>
  </si>
  <si>
    <t>X1732N</t>
  </si>
  <si>
    <t>X1732T</t>
  </si>
  <si>
    <t>X1759N</t>
  </si>
  <si>
    <t>X1759T</t>
  </si>
  <si>
    <t>X1765N</t>
  </si>
  <si>
    <t>X1765T</t>
  </si>
  <si>
    <t>X1803N</t>
  </si>
  <si>
    <t>X1803T</t>
  </si>
  <si>
    <t>X1810N</t>
  </si>
  <si>
    <t>X1810T</t>
  </si>
  <si>
    <t>X1819N</t>
  </si>
  <si>
    <t>X1819T</t>
  </si>
  <si>
    <t>T2N0M1</t>
  </si>
  <si>
    <t>X1820N</t>
  </si>
  <si>
    <t>X1820T</t>
  </si>
  <si>
    <t>X1821N</t>
  </si>
  <si>
    <t>X1821T</t>
  </si>
  <si>
    <t>X1827N</t>
  </si>
  <si>
    <t>X1827T</t>
  </si>
  <si>
    <t>X1847N</t>
  </si>
  <si>
    <t>X1847T</t>
  </si>
  <si>
    <t>X1851N</t>
  </si>
  <si>
    <t>X1851T</t>
  </si>
  <si>
    <t>X1853N</t>
  </si>
  <si>
    <t>X1853T</t>
  </si>
  <si>
    <t>X1876N</t>
  </si>
  <si>
    <t>X1876T</t>
  </si>
  <si>
    <t>X1879N</t>
  </si>
  <si>
    <t>X1879T</t>
  </si>
  <si>
    <t>X1881N</t>
  </si>
  <si>
    <t>X1881T</t>
  </si>
  <si>
    <t>X1894N</t>
  </si>
  <si>
    <t>X1894T</t>
  </si>
  <si>
    <t>X1899N</t>
  </si>
  <si>
    <t>X1899T</t>
  </si>
  <si>
    <t>X1912N</t>
  </si>
  <si>
    <t>X1912T</t>
  </si>
  <si>
    <t>X1935N</t>
  </si>
  <si>
    <t>X1935T</t>
  </si>
  <si>
    <t>X1944N</t>
  </si>
  <si>
    <t>X1944T</t>
  </si>
  <si>
    <t>X1951N</t>
  </si>
  <si>
    <t>X1951T</t>
  </si>
  <si>
    <t>X1952N</t>
  </si>
  <si>
    <t>X1952T</t>
  </si>
  <si>
    <t>X1981N</t>
  </si>
  <si>
    <t>X1981T</t>
  </si>
  <si>
    <t>X1986N</t>
  </si>
  <si>
    <t>X1986T</t>
  </si>
  <si>
    <t>X1997N</t>
  </si>
  <si>
    <t>X1997T</t>
  </si>
  <si>
    <t>X2000N</t>
  </si>
  <si>
    <t>X2000T</t>
  </si>
  <si>
    <t>X2002N</t>
  </si>
  <si>
    <t>X2002T</t>
  </si>
  <si>
    <t>X2018N</t>
  </si>
  <si>
    <t>X2018T</t>
  </si>
  <si>
    <t>T2N1M1</t>
  </si>
  <si>
    <t>X2033N</t>
  </si>
  <si>
    <t>X2033T</t>
  </si>
  <si>
    <t>X2064N</t>
  </si>
  <si>
    <t>X2064T</t>
  </si>
  <si>
    <t>X2068N</t>
  </si>
  <si>
    <t>X2068T</t>
  </si>
  <si>
    <t>X2101N</t>
  </si>
  <si>
    <t>X2101T</t>
  </si>
  <si>
    <t>X2114N</t>
  </si>
  <si>
    <t>X2114T</t>
  </si>
  <si>
    <t>X2117N</t>
  </si>
  <si>
    <t>X2117T</t>
  </si>
  <si>
    <t>X2126N</t>
  </si>
  <si>
    <t>X2126T</t>
  </si>
  <si>
    <t>X2127N</t>
  </si>
  <si>
    <t>X2127T</t>
  </si>
  <si>
    <t>X2149N</t>
  </si>
  <si>
    <t>X2149T</t>
  </si>
  <si>
    <t>X2161N</t>
  </si>
  <si>
    <t>X2161T</t>
  </si>
  <si>
    <t>X2164N</t>
  </si>
  <si>
    <t>X2164T</t>
  </si>
  <si>
    <t>T4N1M0</t>
  </si>
  <si>
    <t>X2169N</t>
  </si>
  <si>
    <t>X2169T</t>
  </si>
  <si>
    <t>X2195N</t>
  </si>
  <si>
    <t>X2195T</t>
  </si>
  <si>
    <t>X2218N</t>
  </si>
  <si>
    <t>X2218T</t>
  </si>
  <si>
    <t>X2226N</t>
  </si>
  <si>
    <t>X2226T</t>
  </si>
  <si>
    <t>X2230N</t>
  </si>
  <si>
    <t>X2230T</t>
  </si>
  <si>
    <t>T2N0N0</t>
  </si>
  <si>
    <t>X2234N</t>
  </si>
  <si>
    <t>X2234T</t>
  </si>
  <si>
    <t>X2255N</t>
  </si>
  <si>
    <t>X2255T</t>
  </si>
  <si>
    <t>X2313N</t>
  </si>
  <si>
    <t>X2313T</t>
  </si>
  <si>
    <t>X2353N</t>
  </si>
  <si>
    <t>X2353T</t>
  </si>
  <si>
    <t>X2362N</t>
  </si>
  <si>
    <t>X2362T</t>
  </si>
  <si>
    <t>X2436N</t>
  </si>
  <si>
    <t>X2436T</t>
  </si>
  <si>
    <t>X2451N</t>
  </si>
  <si>
    <t>X2451T</t>
  </si>
  <si>
    <t>X2452N</t>
  </si>
  <si>
    <t>X2452T</t>
  </si>
  <si>
    <t>X2453N</t>
  </si>
  <si>
    <t>X2453T</t>
  </si>
  <si>
    <t>X2458N</t>
  </si>
  <si>
    <t>X2458T</t>
  </si>
  <si>
    <t>X2467N</t>
  </si>
  <si>
    <t>X2467T</t>
  </si>
  <si>
    <t>X2511N</t>
  </si>
  <si>
    <t>X2511T</t>
  </si>
  <si>
    <t>X915N</t>
  </si>
  <si>
    <t>X915T</t>
  </si>
  <si>
    <t>X917N</t>
  </si>
  <si>
    <t>X917T</t>
  </si>
  <si>
    <t>X920N</t>
  </si>
  <si>
    <t>X920T</t>
  </si>
  <si>
    <t>X926N</t>
  </si>
  <si>
    <t>X926T</t>
  </si>
  <si>
    <t>X974N</t>
  </si>
  <si>
    <t>X974T</t>
  </si>
  <si>
    <t>PatientID</t>
  </si>
  <si>
    <t>Sex</t>
  </si>
  <si>
    <t>BCLC</t>
  </si>
  <si>
    <t>HBsAg</t>
  </si>
  <si>
    <t>Tumor.Number</t>
  </si>
  <si>
    <t>P1015</t>
  </si>
  <si>
    <t>T1015</t>
  </si>
  <si>
    <t>M</t>
  </si>
  <si>
    <t>+</t>
  </si>
  <si>
    <t>P1021</t>
  </si>
  <si>
    <t>T1021</t>
  </si>
  <si>
    <t>F</t>
  </si>
  <si>
    <t>P1025</t>
  </si>
  <si>
    <t>T1025</t>
  </si>
  <si>
    <t>P1027</t>
  </si>
  <si>
    <t>T1027</t>
  </si>
  <si>
    <t>P1031</t>
  </si>
  <si>
    <t>T1031</t>
  </si>
  <si>
    <t>P1041</t>
  </si>
  <si>
    <t>T1041</t>
  </si>
  <si>
    <t>P1043</t>
  </si>
  <si>
    <t>T1043</t>
  </si>
  <si>
    <t>P1045</t>
  </si>
  <si>
    <t>T1045</t>
  </si>
  <si>
    <t>P112</t>
  </si>
  <si>
    <t>T112</t>
  </si>
  <si>
    <t>P113</t>
  </si>
  <si>
    <t>T113</t>
  </si>
  <si>
    <t>&gt;=3</t>
  </si>
  <si>
    <t>P123</t>
  </si>
  <si>
    <t>T123</t>
  </si>
  <si>
    <t>P125</t>
  </si>
  <si>
    <t>T125</t>
  </si>
  <si>
    <t>P127</t>
  </si>
  <si>
    <t>T127</t>
  </si>
  <si>
    <t>P131</t>
  </si>
  <si>
    <t>T131</t>
  </si>
  <si>
    <t>P135</t>
  </si>
  <si>
    <t>T135</t>
  </si>
  <si>
    <t>P137</t>
  </si>
  <si>
    <t>T137</t>
  </si>
  <si>
    <t>P141</t>
  </si>
  <si>
    <t>T141</t>
  </si>
  <si>
    <t>P145</t>
  </si>
  <si>
    <t>T145</t>
  </si>
  <si>
    <t>P147</t>
  </si>
  <si>
    <t>T147</t>
  </si>
  <si>
    <t>P161</t>
  </si>
  <si>
    <t>T161</t>
  </si>
  <si>
    <t>P171</t>
  </si>
  <si>
    <t>T171</t>
  </si>
  <si>
    <t>P187</t>
  </si>
  <si>
    <t>T187</t>
  </si>
  <si>
    <t>P191</t>
  </si>
  <si>
    <t>T191</t>
  </si>
  <si>
    <t>P195</t>
  </si>
  <si>
    <t>T195</t>
  </si>
  <si>
    <t>P211</t>
  </si>
  <si>
    <t>T211</t>
  </si>
  <si>
    <t>P217</t>
  </si>
  <si>
    <t>T217</t>
  </si>
  <si>
    <t>P221</t>
  </si>
  <si>
    <t>T221</t>
  </si>
  <si>
    <t>P223</t>
  </si>
  <si>
    <t>T223</t>
  </si>
  <si>
    <t>P227</t>
  </si>
  <si>
    <t>T227</t>
  </si>
  <si>
    <t>P231</t>
  </si>
  <si>
    <t>T231</t>
  </si>
  <si>
    <t>P257</t>
  </si>
  <si>
    <t>T257</t>
  </si>
  <si>
    <t>P261</t>
  </si>
  <si>
    <t>T261</t>
  </si>
  <si>
    <t>P267</t>
  </si>
  <si>
    <t>T267</t>
  </si>
  <si>
    <t>P271</t>
  </si>
  <si>
    <t>T271</t>
  </si>
  <si>
    <t>P277</t>
  </si>
  <si>
    <t>T277</t>
  </si>
  <si>
    <t>P283</t>
  </si>
  <si>
    <t>T283</t>
  </si>
  <si>
    <t>P285</t>
  </si>
  <si>
    <t>T285</t>
  </si>
  <si>
    <t>P311</t>
  </si>
  <si>
    <t>T311</t>
  </si>
  <si>
    <t>P313</t>
  </si>
  <si>
    <t>T313</t>
  </si>
  <si>
    <t>P327</t>
  </si>
  <si>
    <t>T327</t>
  </si>
  <si>
    <t>P341</t>
  </si>
  <si>
    <t>T341</t>
  </si>
  <si>
    <t>P343</t>
  </si>
  <si>
    <t>T343</t>
  </si>
  <si>
    <t>P351</t>
  </si>
  <si>
    <t>T351</t>
  </si>
  <si>
    <t>P353</t>
  </si>
  <si>
    <t>T353</t>
  </si>
  <si>
    <t>P355</t>
  </si>
  <si>
    <t>T355</t>
  </si>
  <si>
    <t>P357</t>
  </si>
  <si>
    <t>T357</t>
  </si>
  <si>
    <t>P361</t>
  </si>
  <si>
    <t>T361</t>
  </si>
  <si>
    <t>P363</t>
  </si>
  <si>
    <t>T363</t>
  </si>
  <si>
    <t>P365</t>
  </si>
  <si>
    <t>T365</t>
  </si>
  <si>
    <t>P367</t>
  </si>
  <si>
    <t>T367</t>
  </si>
  <si>
    <t>P375</t>
  </si>
  <si>
    <t>T375</t>
  </si>
  <si>
    <t>P385</t>
  </si>
  <si>
    <t>T385</t>
  </si>
  <si>
    <t>P387</t>
  </si>
  <si>
    <t>T387</t>
  </si>
  <si>
    <t>P391</t>
  </si>
  <si>
    <t>T391</t>
  </si>
  <si>
    <t>P393</t>
  </si>
  <si>
    <t>T393</t>
  </si>
  <si>
    <t>P395</t>
  </si>
  <si>
    <t>T395</t>
  </si>
  <si>
    <t>P411</t>
  </si>
  <si>
    <t>T411</t>
  </si>
  <si>
    <t>P415</t>
  </si>
  <si>
    <t>T415</t>
  </si>
  <si>
    <t>P421</t>
  </si>
  <si>
    <t>T421</t>
  </si>
  <si>
    <t>P423</t>
  </si>
  <si>
    <t>T423</t>
  </si>
  <si>
    <t>P425</t>
  </si>
  <si>
    <t>T425</t>
  </si>
  <si>
    <t>P427</t>
  </si>
  <si>
    <t>T427</t>
  </si>
  <si>
    <t>P431</t>
  </si>
  <si>
    <t>T431</t>
  </si>
  <si>
    <t>P433</t>
  </si>
  <si>
    <t>T433</t>
  </si>
  <si>
    <t>P435</t>
  </si>
  <si>
    <t>T435</t>
  </si>
  <si>
    <t>P443</t>
  </si>
  <si>
    <t>T443</t>
  </si>
  <si>
    <t>P445</t>
  </si>
  <si>
    <t>T445</t>
  </si>
  <si>
    <t>P451</t>
  </si>
  <si>
    <t>T451</t>
  </si>
  <si>
    <t>P455</t>
  </si>
  <si>
    <t>T455</t>
  </si>
  <si>
    <t>P461</t>
  </si>
  <si>
    <t>T461</t>
  </si>
  <si>
    <t>P463</t>
  </si>
  <si>
    <t>T463</t>
  </si>
  <si>
    <t>P465</t>
  </si>
  <si>
    <t>T465</t>
  </si>
  <si>
    <t>P467</t>
  </si>
  <si>
    <t>T467</t>
  </si>
  <si>
    <t>P471</t>
  </si>
  <si>
    <t>T471</t>
  </si>
  <si>
    <t>P473</t>
  </si>
  <si>
    <t>T473</t>
  </si>
  <si>
    <t>P477</t>
  </si>
  <si>
    <t>T477</t>
  </si>
  <si>
    <t>P481</t>
  </si>
  <si>
    <t>T481</t>
  </si>
  <si>
    <t>P483</t>
  </si>
  <si>
    <t>T483</t>
  </si>
  <si>
    <t>P487</t>
  </si>
  <si>
    <t>T487</t>
  </si>
  <si>
    <t>P491</t>
  </si>
  <si>
    <t>T491</t>
  </si>
  <si>
    <t>P513</t>
  </si>
  <si>
    <t>T513</t>
  </si>
  <si>
    <t>P515</t>
  </si>
  <si>
    <t>T515</t>
  </si>
  <si>
    <t>P517</t>
  </si>
  <si>
    <t>T517</t>
  </si>
  <si>
    <t>P523</t>
  </si>
  <si>
    <t>T523</t>
  </si>
  <si>
    <t>P525</t>
  </si>
  <si>
    <t>T525</t>
  </si>
  <si>
    <t>P533</t>
  </si>
  <si>
    <t>T533</t>
  </si>
  <si>
    <t>P545</t>
  </si>
  <si>
    <t>T545</t>
  </si>
  <si>
    <t>P553</t>
  </si>
  <si>
    <t>T553</t>
  </si>
  <si>
    <t>P557</t>
  </si>
  <si>
    <t>T557</t>
  </si>
  <si>
    <t>P563</t>
  </si>
  <si>
    <t>T563</t>
  </si>
  <si>
    <t>P567</t>
  </si>
  <si>
    <t>T567</t>
  </si>
  <si>
    <t>P571</t>
  </si>
  <si>
    <t>T571</t>
  </si>
  <si>
    <t>P573</t>
  </si>
  <si>
    <t>T573</t>
  </si>
  <si>
    <t>P615</t>
  </si>
  <si>
    <t>T615</t>
  </si>
  <si>
    <t>P617</t>
  </si>
  <si>
    <t>T617</t>
  </si>
  <si>
    <t>P627</t>
  </si>
  <si>
    <t>T627</t>
  </si>
  <si>
    <t>P635</t>
  </si>
  <si>
    <t>T635</t>
  </si>
  <si>
    <t>P641</t>
  </si>
  <si>
    <t>T641</t>
  </si>
  <si>
    <t>P647</t>
  </si>
  <si>
    <t>T647</t>
  </si>
  <si>
    <t>P661</t>
  </si>
  <si>
    <t>T661</t>
  </si>
  <si>
    <t>P663</t>
  </si>
  <si>
    <t>T663</t>
  </si>
  <si>
    <t>P665</t>
  </si>
  <si>
    <t>T665</t>
  </si>
  <si>
    <t>P671</t>
  </si>
  <si>
    <t>T671</t>
  </si>
  <si>
    <t>P685</t>
  </si>
  <si>
    <t>T685</t>
  </si>
  <si>
    <t>P713</t>
  </si>
  <si>
    <t>T713</t>
  </si>
  <si>
    <t>P715</t>
  </si>
  <si>
    <t>T715</t>
  </si>
  <si>
    <t>P721</t>
  </si>
  <si>
    <t>T721</t>
  </si>
  <si>
    <t>P724</t>
  </si>
  <si>
    <t>T724</t>
  </si>
  <si>
    <t>P727</t>
  </si>
  <si>
    <t>T727</t>
  </si>
  <si>
    <t>P737</t>
  </si>
  <si>
    <t>T737</t>
  </si>
  <si>
    <t>P741</t>
  </si>
  <si>
    <t>T741</t>
  </si>
  <si>
    <t>P743</t>
  </si>
  <si>
    <t>T743</t>
  </si>
  <si>
    <t>P745</t>
  </si>
  <si>
    <t>T745</t>
  </si>
  <si>
    <t>P755</t>
  </si>
  <si>
    <t>T755</t>
  </si>
  <si>
    <t>P777</t>
  </si>
  <si>
    <t>T777</t>
  </si>
  <si>
    <t>P785</t>
  </si>
  <si>
    <t>T785</t>
  </si>
  <si>
    <t>P813</t>
  </si>
  <si>
    <t>T813</t>
  </si>
  <si>
    <t>P815</t>
  </si>
  <si>
    <t>T815</t>
  </si>
  <si>
    <t>P817</t>
  </si>
  <si>
    <t>T817</t>
  </si>
  <si>
    <t>P823</t>
  </si>
  <si>
    <t>T823</t>
  </si>
  <si>
    <t>P851</t>
  </si>
  <si>
    <t>T851</t>
  </si>
  <si>
    <t>P857</t>
  </si>
  <si>
    <t>T857</t>
  </si>
  <si>
    <t>P861</t>
  </si>
  <si>
    <t>T861</t>
  </si>
  <si>
    <t>P863</t>
  </si>
  <si>
    <t>T863</t>
  </si>
  <si>
    <t>P865</t>
  </si>
  <si>
    <t>T865</t>
  </si>
  <si>
    <t>P867</t>
  </si>
  <si>
    <t>T867</t>
  </si>
  <si>
    <t>P873</t>
  </si>
  <si>
    <t>T873</t>
  </si>
  <si>
    <t>P877</t>
  </si>
  <si>
    <t>T877</t>
  </si>
  <si>
    <t>P881</t>
  </si>
  <si>
    <t>T881</t>
  </si>
  <si>
    <t>P883</t>
  </si>
  <si>
    <t>T883</t>
  </si>
  <si>
    <t>P911</t>
  </si>
  <si>
    <t>T911</t>
  </si>
  <si>
    <t>P913</t>
  </si>
  <si>
    <t>T913</t>
  </si>
  <si>
    <t>P915</t>
  </si>
  <si>
    <t>T915</t>
  </si>
  <si>
    <t>P917</t>
  </si>
  <si>
    <t>T917</t>
  </si>
  <si>
    <t>P921</t>
  </si>
  <si>
    <t>T921</t>
  </si>
  <si>
    <t>P923</t>
  </si>
  <si>
    <t>T923</t>
  </si>
  <si>
    <t>P925</t>
  </si>
  <si>
    <t>T925</t>
  </si>
  <si>
    <t>P937</t>
  </si>
  <si>
    <t>T937</t>
  </si>
  <si>
    <t>P943</t>
  </si>
  <si>
    <t>T943</t>
  </si>
  <si>
    <t>P951</t>
  </si>
  <si>
    <t>T951</t>
  </si>
  <si>
    <t>P953</t>
  </si>
  <si>
    <t>T953</t>
  </si>
  <si>
    <t>P955</t>
  </si>
  <si>
    <t>T955</t>
  </si>
  <si>
    <t>P957</t>
  </si>
  <si>
    <t>T957</t>
  </si>
  <si>
    <t>P963</t>
  </si>
  <si>
    <t>T963</t>
  </si>
  <si>
    <t>P965</t>
  </si>
  <si>
    <t>T965</t>
  </si>
  <si>
    <t>P967</t>
  </si>
  <si>
    <t>T967</t>
  </si>
  <si>
    <t>P975</t>
  </si>
  <si>
    <t>T975</t>
  </si>
  <si>
    <t>P977</t>
  </si>
  <si>
    <t>T977</t>
  </si>
  <si>
    <t>P981</t>
  </si>
  <si>
    <t>T981</t>
  </si>
  <si>
    <t>P983</t>
  </si>
  <si>
    <t>T983</t>
  </si>
  <si>
    <t>OS</t>
  </si>
  <si>
    <t>OS.Status</t>
  </si>
  <si>
    <t>TumorNumber</t>
  </si>
  <si>
    <t>Diameter.1</t>
  </si>
  <si>
    <t>Lymphatic_metastasis</t>
  </si>
  <si>
    <t>Macrovascular_invasion</t>
  </si>
  <si>
    <t>Microvascular_invasion</t>
  </si>
  <si>
    <t>X102T</t>
  </si>
  <si>
    <t>X102P</t>
  </si>
  <si>
    <t>X12004T</t>
  </si>
  <si>
    <t>X12004P</t>
  </si>
  <si>
    <t>X12104T</t>
  </si>
  <si>
    <t>X12104P</t>
  </si>
  <si>
    <t>2.0+2.0</t>
  </si>
  <si>
    <t>X1210T</t>
  </si>
  <si>
    <t>X1210P</t>
  </si>
  <si>
    <t>X12191T</t>
  </si>
  <si>
    <t>X12191P</t>
  </si>
  <si>
    <t>X12198T</t>
  </si>
  <si>
    <t>X12198P</t>
  </si>
  <si>
    <t>X12236T</t>
  </si>
  <si>
    <t>X12236P</t>
  </si>
  <si>
    <t>X12248T</t>
  </si>
  <si>
    <t>X12248P</t>
  </si>
  <si>
    <t>X12258T</t>
  </si>
  <si>
    <t>X12258P</t>
  </si>
  <si>
    <t>X12281T</t>
  </si>
  <si>
    <t>X12281P</t>
  </si>
  <si>
    <t>1.2+2.5</t>
  </si>
  <si>
    <t>X1240T</t>
  </si>
  <si>
    <t>X1240P</t>
  </si>
  <si>
    <t>X1242T</t>
  </si>
  <si>
    <t>X1242P</t>
  </si>
  <si>
    <t>X1258P</t>
  </si>
  <si>
    <t>X1259T</t>
  </si>
  <si>
    <t>X1259P</t>
  </si>
  <si>
    <t>X1275T</t>
  </si>
  <si>
    <t>X1275P</t>
  </si>
  <si>
    <t>X1294T</t>
  </si>
  <si>
    <t>X1294P</t>
  </si>
  <si>
    <t>X269T</t>
  </si>
  <si>
    <t>X269P</t>
  </si>
  <si>
    <t>X277T</t>
  </si>
  <si>
    <t>X277P</t>
  </si>
  <si>
    <t>X279T</t>
  </si>
  <si>
    <t>X279P</t>
  </si>
  <si>
    <t>X280T</t>
  </si>
  <si>
    <t>X280P</t>
  </si>
  <si>
    <t>X282T</t>
  </si>
  <si>
    <t>X282P</t>
  </si>
  <si>
    <t>X283T</t>
  </si>
  <si>
    <t>X283P</t>
  </si>
  <si>
    <t>X286T</t>
  </si>
  <si>
    <t>X286P</t>
  </si>
  <si>
    <t>X288T</t>
  </si>
  <si>
    <t>X288P</t>
  </si>
  <si>
    <t>X292T</t>
  </si>
  <si>
    <t>X292P</t>
  </si>
  <si>
    <t>X293T</t>
  </si>
  <si>
    <t>X293P</t>
  </si>
  <si>
    <t>1.5+2.5</t>
  </si>
  <si>
    <t>X295T</t>
  </si>
  <si>
    <t>X295P</t>
  </si>
  <si>
    <t>X296T</t>
  </si>
  <si>
    <t>X296P</t>
  </si>
  <si>
    <t>X298T</t>
  </si>
  <si>
    <t>X298P</t>
  </si>
  <si>
    <t>X300T</t>
  </si>
  <si>
    <t>X300P</t>
  </si>
  <si>
    <t>X304T</t>
  </si>
  <si>
    <t>X304P</t>
  </si>
  <si>
    <t>X308T</t>
  </si>
  <si>
    <t>X308P</t>
  </si>
  <si>
    <t>X311T</t>
  </si>
  <si>
    <t>X311P</t>
  </si>
  <si>
    <t>X314T</t>
  </si>
  <si>
    <t>X314P</t>
  </si>
  <si>
    <t>X322T</t>
  </si>
  <si>
    <t>X322P</t>
  </si>
  <si>
    <t>X324T</t>
  </si>
  <si>
    <t>X324P</t>
  </si>
  <si>
    <t>X330T</t>
  </si>
  <si>
    <t>X330P</t>
  </si>
  <si>
    <t>X334T</t>
  </si>
  <si>
    <t>X334P</t>
  </si>
  <si>
    <t>X337T</t>
  </si>
  <si>
    <t>X337P</t>
  </si>
  <si>
    <t>X338T</t>
  </si>
  <si>
    <t>X338P</t>
  </si>
  <si>
    <t>X340T</t>
  </si>
  <si>
    <t>X340P</t>
  </si>
  <si>
    <t>X342T</t>
  </si>
  <si>
    <t>X342P</t>
  </si>
  <si>
    <t>1.0+3.0</t>
  </si>
  <si>
    <t>X344T</t>
  </si>
  <si>
    <t>X344P</t>
  </si>
  <si>
    <t>X350T</t>
  </si>
  <si>
    <t>X350P</t>
  </si>
  <si>
    <t>1.5+3.0</t>
  </si>
  <si>
    <t>X355T</t>
  </si>
  <si>
    <t>X355P</t>
  </si>
  <si>
    <t>X356T</t>
  </si>
  <si>
    <t>X356P</t>
  </si>
  <si>
    <t>X360T</t>
  </si>
  <si>
    <t>X360P</t>
  </si>
  <si>
    <t>X362T</t>
  </si>
  <si>
    <t>X362P</t>
  </si>
  <si>
    <t>X366T</t>
  </si>
  <si>
    <t>X366P</t>
  </si>
  <si>
    <t>X413T</t>
  </si>
  <si>
    <t>X413P</t>
  </si>
  <si>
    <t>X416T</t>
  </si>
  <si>
    <t>X416P</t>
  </si>
  <si>
    <t>X417T</t>
  </si>
  <si>
    <t>X417P</t>
  </si>
  <si>
    <t>X418T</t>
  </si>
  <si>
    <t>X418P</t>
  </si>
  <si>
    <t>X419T</t>
  </si>
  <si>
    <t>X419P</t>
  </si>
  <si>
    <t>X420T</t>
  </si>
  <si>
    <t>X420P</t>
  </si>
  <si>
    <t>X421T</t>
  </si>
  <si>
    <t>X421P</t>
  </si>
  <si>
    <t>X422T</t>
  </si>
  <si>
    <t>X422P</t>
  </si>
  <si>
    <t>X423T</t>
  </si>
  <si>
    <t>X423P</t>
  </si>
  <si>
    <t>X424T</t>
  </si>
  <si>
    <t>X424P</t>
  </si>
  <si>
    <t>X426T</t>
  </si>
  <si>
    <t>X426P</t>
  </si>
  <si>
    <t>X428T</t>
  </si>
  <si>
    <t>X428P</t>
  </si>
  <si>
    <t>X429T</t>
  </si>
  <si>
    <t>X429P</t>
  </si>
  <si>
    <t>XH01T</t>
  </si>
  <si>
    <t>XH01P</t>
  </si>
  <si>
    <t>XH02T</t>
  </si>
  <si>
    <t>XH02P</t>
  </si>
  <si>
    <t>XH03T</t>
  </si>
  <si>
    <t>XH03P</t>
  </si>
  <si>
    <t>XH04T</t>
  </si>
  <si>
    <t>XH04P</t>
  </si>
  <si>
    <t>XH06T</t>
  </si>
  <si>
    <t>XH06P</t>
  </si>
  <si>
    <t>XH08T</t>
  </si>
  <si>
    <t>XH08P</t>
  </si>
  <si>
    <t>XH10T</t>
  </si>
  <si>
    <t>XH10P</t>
  </si>
  <si>
    <t>XH11T</t>
  </si>
  <si>
    <t>XH11P</t>
  </si>
  <si>
    <t>XH12T</t>
  </si>
  <si>
    <t>XH12P</t>
  </si>
  <si>
    <t>XH14T</t>
  </si>
  <si>
    <t>XH14P</t>
  </si>
  <si>
    <t>XH16T</t>
  </si>
  <si>
    <t>XH16P</t>
  </si>
  <si>
    <t>XH17T</t>
  </si>
  <si>
    <t>XH17P</t>
  </si>
  <si>
    <t>XH18T</t>
  </si>
  <si>
    <t>XH18P</t>
  </si>
  <si>
    <t>XH19T</t>
  </si>
  <si>
    <t>XH19P</t>
  </si>
  <si>
    <t>XH20T</t>
  </si>
  <si>
    <t>XH20P</t>
  </si>
  <si>
    <t>XH23T</t>
  </si>
  <si>
    <t>XH23P</t>
  </si>
  <si>
    <t>XH24T</t>
  </si>
  <si>
    <t>XH24P</t>
  </si>
  <si>
    <t>XL01T</t>
  </si>
  <si>
    <t>XL01P</t>
  </si>
  <si>
    <t>XL02T</t>
  </si>
  <si>
    <t>XL02P</t>
  </si>
  <si>
    <t>XL03T</t>
  </si>
  <si>
    <t>XL03P</t>
  </si>
  <si>
    <t>XL04T</t>
  </si>
  <si>
    <t>XL04P</t>
  </si>
  <si>
    <t>XL06T</t>
  </si>
  <si>
    <t>XL06P</t>
  </si>
  <si>
    <t>XL07T</t>
  </si>
  <si>
    <t>XL07P</t>
  </si>
  <si>
    <t>XL08T</t>
  </si>
  <si>
    <t>XL08P</t>
  </si>
  <si>
    <t>XL09T</t>
  </si>
  <si>
    <t>XL09P</t>
  </si>
  <si>
    <t>XL11T</t>
  </si>
  <si>
    <t>XL11P</t>
  </si>
  <si>
    <t>XL12T</t>
  </si>
  <si>
    <t>XL12P</t>
  </si>
  <si>
    <t>XL14T</t>
  </si>
  <si>
    <t>XL14P</t>
  </si>
  <si>
    <t>XL15T</t>
  </si>
  <si>
    <t>XL15P</t>
  </si>
  <si>
    <t>XL18T</t>
  </si>
  <si>
    <t>XL18P</t>
  </si>
  <si>
    <t>XL19T</t>
  </si>
  <si>
    <t>XL19P</t>
  </si>
  <si>
    <t>XL20T</t>
  </si>
  <si>
    <t>XL20P</t>
  </si>
  <si>
    <t>XL21T</t>
  </si>
  <si>
    <t>XL21P</t>
  </si>
  <si>
    <t>Xing's cohort - N</t>
  </si>
  <si>
    <t>Term</t>
  </si>
  <si>
    <t>SetSize</t>
  </si>
  <si>
    <t>EnrichmentScore</t>
  </si>
  <si>
    <t>NES</t>
  </si>
  <si>
    <t>pvalue</t>
  </si>
  <si>
    <t>p.adjust</t>
  </si>
  <si>
    <t>qvalues</t>
  </si>
  <si>
    <t>Rank</t>
  </si>
  <si>
    <t>Leading_edge</t>
  </si>
  <si>
    <t>Core_enrichment</t>
  </si>
  <si>
    <t>REACTOME_EXTRACELLULAR_MATRIX_ORGANIZATION</t>
  </si>
  <si>
    <t>tags=57%, list=23%, signal=45%</t>
  </si>
  <si>
    <t>3910/1289/30008/1462/8425/2331/2199/4053/2202/5118/1306/3674/7076/7837/3385/284217/5654/8076/6678/3683/8985/3680/1280/351/5351/22795/1303/5352/4237/1088/960/51399/10516/3690/3673/4236/7412/4321/23473/4239/1215/4313/4052/977/4323/7450/7057/10319/7373/871/4318/5033/3371/3908/54829/4811/84034/1282/3915/102/4060/3684/1634/23385/1290/79709/1277/633/3339/2192/1281/2244/8573/1278/2243/1293/375790/3383/2266</t>
  </si>
  <si>
    <t>Matrisome</t>
  </si>
  <si>
    <t>NABA_MATRISOME</t>
  </si>
  <si>
    <t>tags=51%, list=23%, signal=41%</t>
  </si>
  <si>
    <t>3910/1289/30008/4147/1462/8425/10875/64856/2331/2199/3699/4053/2202/127435/5118/1306/712/10082/6366/7076/4256/78989/6286/7837/284217/2219/5654/3490/3484/8076/83872/6678/5473/8985/3964/1280/5351/5271/7058/22795/1303/5352/4237/4240/10516/157869/78987/4236/3603/3486/54583/4321/4239/30835/5269/51162/4313/4052/3481/4323/8547/3965/2159/7450/7057/1893/10319/7373/871/6281/4318/140576/5033/3371/5196/1370/3054/3908/4192/54829/4811/1992/84034/302/10631/1282/1755/3915/102/5549/10394/2161/4060/6284/5176/2162/3958/1634/1290/1277/1805/633/5648/301/3339/2192/1281/2244/7045/1278/2243/1293/375790</t>
  </si>
  <si>
    <t>REACTOME_COMPLEMENT_CASCADE</t>
  </si>
  <si>
    <t>tags=60%, list=25%, signal=46%</t>
  </si>
  <si>
    <t>712/78989/28793/2219/81494/5199/28449/28937/725/1675/1401/28874/5627/28896/28797/28820/8547/28461/721/1604/28912/733/1370/28822/28474/28452/28908/735/4179/730/5648/3503/28439/714/732/966/713/3538/3078</t>
  </si>
  <si>
    <t>Cell adhesion molecules</t>
  </si>
  <si>
    <t>KEGG_CELL_ADHESION_MOLECULES_CAMS</t>
  </si>
  <si>
    <t>tags=50%, list=17%, signal=42%</t>
  </si>
  <si>
    <t>1462/3119/3117/958/3385/3683/3134/3680/9019/3109/965/1365/7412/100506658/5817/6614/1003/5788/3113/3122/3125/920/3107/2734/3126</t>
  </si>
  <si>
    <t>cytokine-cytokine receptor interaction</t>
  </si>
  <si>
    <t>KEGG_CYTOKINE_CYTOKINE_RECEPTOR_INTERACTION</t>
  </si>
  <si>
    <t>tags=50%, list=9%, signal=46%</t>
  </si>
  <si>
    <t>4804/5159/958/6366/80301/5473/1436/55540</t>
  </si>
  <si>
    <t>Collagen formation</t>
  </si>
  <si>
    <t>REACTOME_COLLAGEN_FORMATION</t>
  </si>
  <si>
    <t>tags=58%, list=23%, signal=46%</t>
  </si>
  <si>
    <t>1289/5118/1306/7837/8985/1280/5351/1303/5352/977/7373/871/4318/5033/1282/1290/79709/1277/1281/1278/1293</t>
  </si>
  <si>
    <t>Cell surface interactions at the vascular wall</t>
  </si>
  <si>
    <t>REACTOME_CELL_SURFACE_INTERACTIONS_AT_THE_VASCULAR_WALL</t>
  </si>
  <si>
    <t>tags=57%, list=26%, signal=43%</t>
  </si>
  <si>
    <t>4067/28793/28449/4072/28937/3683/140885/965/28874/5627/1088/960/9046/28896/10544/3690/28797/28820/6520/28461/28912/5196/28822/3512/28474/28452/2734/28908/3684/1277/1278/6464/28439/3507/2335/3538/3685/972/3493/3689/483/5175</t>
  </si>
  <si>
    <t>Antigen processing and presentation</t>
  </si>
  <si>
    <t>KEGG_ANTIGEN_PROCESSING_AND_PRESENTATION</t>
  </si>
  <si>
    <t>tags=56%, list=29%, signal=40%</t>
  </si>
  <si>
    <t>3119/3117/10197/3134/3109/3113/3122/3125/920/3107/3126/3133/3118/3127/3123/3105/972/6892/3106/6890/1520/6891</t>
  </si>
  <si>
    <t>REACTOME_NEUTROPHIL_DEGRANULATION</t>
  </si>
  <si>
    <t>tags=32%, list=27%, signal=25%</t>
  </si>
  <si>
    <t>976/683/6515/10875/11031/64114/963/3071/6286/9535/2219/84329/79888/80301/5199/6793/196527/340061/3683/23526/8993/8560/5473/1675/968/84418/671/240/140885/965/58485/1088/960/51125/51382/6993/9522/5269/2171/820/4332/5788/8673/5580/121260/535/10312/2717/684/25801/56729/10562/1604/22875/4318/3107/9961/55754/2799/1992/302/102/10394/51816/3684/3934/3958/5657/23385/4125/566/5315/2934/6386/3163/4353/25852/1265/966/3685/5284/23406/26578/8826/4057/10075/116844/8904/29952/29108/3105/84514/6282/3689/7414/5175/4069/1991/1511/3106/55004/51143/6280</t>
  </si>
  <si>
    <t>Xing's cohort - T</t>
  </si>
  <si>
    <t>tags=69%, list=28%, signal=52%</t>
  </si>
  <si>
    <t>7076/4015/8974/6696/5054/10875/1893/115908/1490/30008/1280/4237/3481/25878/10417/5352/10082/84898/2331/5118/4240/6320/25890/6286/1301/3486/1462/50509/78989/4323/712/7058/5654/2817/114902/2202/4318/127435/79812/6283/6678/1511/1289/10536/7078/4017/1178/4256/23452/5270/5271/284217/83729/3483/1991/131873/84034/11167/83872/4192/6590/1303/3026/6385/80760/4054/1464/5351/2219/4147/5269/2719/3909/4321/727897/54829/3965/5196/4052/4053/7057/6280/8425/135228/1290/4485/27329/6383/2159/57402/10631/11117/80144/10154/94031/6279/6366/2165/10319/633/3699/5345/9917/3606/871/5549/2199/3490/4313/5033/1690/140576/3910/714/3371/64856/3603/2162/4239/1282/8985/1634/4013/7373/1805/5272/102/4969/312/6282/2335/7448/3698/29094/6284/2244/4060/78987/6277/4018/1293/3912/301/3915/5648/1278/3964/1281/6275/4811/5176/3913/2243/1291/3958/2266/6281/2200/165/1292/1306/4236/308/713/2192/116844/7045/1284/64175/5649/3911/1075/22795/7123/302/259/10216/3956</t>
  </si>
  <si>
    <t>tags=60%, list=26%, signal=46%</t>
  </si>
  <si>
    <t>7076/4015/8974/6696/3385/5054/10491/30008/1280/4237/5352/2331/5118/1301/1462/50509/4323/5654/1088/2202/4318/6678/1511/1289/10536/3683/3684/4017/836/51399/3689/284217/1991/131873/84034/351/1303/6385/4054/960/5351/3909/4321/54829/4052/4053/7057/8425/1290/6383/11117/3673/3691/10319/633/871/2199/3674/4313/5033/3383/3910/3818/3371/4239/1282/8985/1634/7373/102/3678/667/2335/7448/2244/4060/1293/3912/3915/1278/1281/4811/3913/2243/1291/2266/2200/1292/1306/4236/3685/2192</t>
  </si>
  <si>
    <t>Stem cell hepatocellular carcinoma subclass up</t>
  </si>
  <si>
    <t>DESERT_STEM_CELL_HEPATOCELLULAR_CARCINOMA_SUBCLASS_UP</t>
  </si>
  <si>
    <t>tags=59%, list=27%, signal=45%</t>
  </si>
  <si>
    <t>9181/6696/79887/4072/7345/3066/64943/3099/8875/8091/1462/55506/10644/55048/5025/4318/79888/7153/5355/1601/5270/51765/983/9493/56944/55858/9497/55227/4321/1290/5747/10631/50807/642/7429/871/23636/4176/79574/2882/1690/6091/5050/1786/5782/4172/5315/1282/7169/2539/64210/55127/6282/3678/4171/4082/483/822/6277/3912/10007/3915/80150/1278/84823/55656/7037/3958/65108/10970/28969/308/226/813/10155/9898/22913/11335/26010</t>
  </si>
  <si>
    <t>tags=73%, list=27%, signal=54%</t>
  </si>
  <si>
    <t>4015/8974/10491/1280/5352/5118/1301/50509/4318/1289/10536/4017/131873/1303/5351/3909/1290/3691/871/5033/1282/8985/7373/667/1293/1278/1281/1291/1292/1306/1284/64175/3655</t>
  </si>
  <si>
    <t>tags=65%, list=28%, signal=47%</t>
  </si>
  <si>
    <t>5199/28793/78989/712/1604/1675/28449/28874/28896/1991/28796/2219/28937/28461/28797/735/28908/1361/28912/28820/721/28439/714/28452/1191/733/5627/7448/5648/731/3501/715/28474/3538/28822/730/713/1369/1401/28913/28921/3075/3426</t>
  </si>
  <si>
    <t>tags=20%, list=12%, signal=19%</t>
  </si>
  <si>
    <t>683/5768/3614/10875/671/963/976/11031/820/5199/240/6286/56729/6515/9535/3903/5806/965/51382/3101/1088/8993/1604/51816/4318/6283/1675/79888/1511/10312/566/3683/3684/25801/5657/4332/3934/8288/10562/3689/9145/1991/967/5795/81619/23526/84418/6590/5788/960/80301/22918/4125/2219/5269/4057/51646/84329/3071/4353/140885/2207/6280/5873/2896/25798/258010</t>
  </si>
  <si>
    <t>mRNA splicing</t>
  </si>
  <si>
    <t>REACTOME_MRNA_SPLICING</t>
  </si>
  <si>
    <t>tags=78%, list=43%, signal=46%</t>
  </si>
  <si>
    <t>5439/10898/10914/5356/10285/10921/5441/5438/10283/22916/51340/10421/1477/10523/10286/51645/9129/10465/23283/53981/24144/5436/2963/84950/10949/55660/56949/5432/84991/25804/51639/9410/1479/22794/4116/65109/8683/10262/5546/5431/56259/81608/24148/988/83443/6434/84844/9416/57819/23517/9128/10291/10450/6429/4670/4809/6936/9775/23020/3187/9939/6627/3192/10946/10992/6629/55339/27339/2521/55749/6635/6633/27316/3185/51692/6634/5434/22938/6426/3178/23450/1665/6431/9092/6628/1655/22827/6432/3183/1660/8896/8175/51593/11338/29894/9879/27258/6428/8106/6632/10236/11051/3190/6625/3184/5094/1994/3191/10594/220988/10772/10189/6636/5093/6626/3181/9343/55696/57461/5725</t>
  </si>
  <si>
    <t>DNA replication</t>
  </si>
  <si>
    <t>KEGG_DNA_REPLICATION</t>
  </si>
  <si>
    <t>tags=78%, list=25%, signal=58%</t>
  </si>
  <si>
    <t>5985/5981/6119/6118/5982/4173/5983/5424/4176/4172/4171/5984/5425/2237</t>
  </si>
  <si>
    <t>Rho GTPase cycle</t>
  </si>
  <si>
    <t>tags=17%, list=14%, signal=16%</t>
  </si>
  <si>
    <t>9181/28964/23616/6510/4688/1627/8440/143098/1152/9322/537/93663/10152/9459/7409/51566/55114/23526/2802/9138/9497/5585/5295/63916/25963/55227/81704/3071/23075/10006/7454/4162/9938/7204/124540/10409/54874/55023/85440/158747</t>
  </si>
  <si>
    <t>VEGFA/VEGFR2 signaling pathway</t>
  </si>
  <si>
    <t>WP_VEGFAVEGFR2_SIGNALING_PATHWAY</t>
  </si>
  <si>
    <t>tags=25%, list=26%, signal=19%</t>
  </si>
  <si>
    <t>8974/1490/4688/4773/3486/4323/5654/2817/91624/1385/79812/5608/5795/8575/8650/5496/23476/25865/5295/6595/11124/2274/5747/114789/2926/5595/10645/23339/529/5606/10755/26058/5894/5321/5592/3490/4313/9344/3383/1536/8985/102/6386/1003/2022/2335/6714/2244/301/2243/1432/2266/5331/10628/8826/10061/1175/409/5335/3685/9114/226/813/9898/9444</t>
  </si>
  <si>
    <t>Gao's cohort - N</t>
  </si>
  <si>
    <t>tags=53%, list=15%, signal=47%</t>
  </si>
  <si>
    <t>11117/7373/1634/4147/4969/30008/5549/127435/83854/23452/78989/633/255743/64129/7148/7450/6275/1293/22915/10082/1278/713/6277/5272/10516/51162/1291/1805/1292/4060/10418/83872/3603/7078/10875/84898/1289/3911/5271/89932/301/3913/4052/3606/3908/1281/1277/4240/7040/6282/7045/308/3486/51379/3909/3339/8425/1290/165/3373/54507/3965/135228/5649/2817/79875/3371/712/84034/5265/4013/5553/5033/306/79812/116844/1991/1511/23129/3700/307/7448/10584/54829/2331/3488/3263/1370/4317/8076/311/3273</t>
  </si>
  <si>
    <t>tags=53%, list=15%, signal=46%</t>
  </si>
  <si>
    <t>11117/7373/1634/7177/30008/3679/633/7148/7450/1293/1278/3675/3683/10516/1291/1292/4060/1289/3911/3913/960/4052/3908/1281/1277/7040/3909/3339/3689/8425/1290/3676/3691/3687/3371/84034/7412/826/5033/3685/824/3693/1991/1511/7448/54829/2331/5479/3684/4317/8076</t>
  </si>
  <si>
    <t>tags=64%, list=16%, signal=54%</t>
  </si>
  <si>
    <t>7373/1293/1278/1291/1292/1289/1281/1277/3909/1290/3691/5033/5479/1284</t>
  </si>
  <si>
    <t>Cytokine signaling in immune system</t>
  </si>
  <si>
    <t>REACTOME_CYTOKINE_SIGNALING_IN_IMMUNE_SYSTEM</t>
  </si>
  <si>
    <t>tags=27%, list=13%, signal=25%</t>
  </si>
  <si>
    <t>4600/7431/3115/4939/1278/9636/10346/3134/3603/1265/3936/3119/3911/2316/3122/301/3433/960/5690/3434/3606/4478/25939/115362/5699/7040/5293/4938/3635/3106/23586/3669/240/3689/7409/6772/5657/3055/834/6850/4940/3162/3965/3687/867/5371/567/3126/6672/8638/7412/920/3113/3437/6737/3133/684/3117/10379/5777/5610/3503/6041/25970/2633/1511/6773/115361/5698/6778</t>
  </si>
  <si>
    <t>Complement activation</t>
  </si>
  <si>
    <t>WP_COMPLEMENT_ACTIVATION</t>
  </si>
  <si>
    <t>tags=61%, list=29%, signal=44%</t>
  </si>
  <si>
    <t>730/713/712/5199/735/732/629/1675/720/5648/10747</t>
  </si>
  <si>
    <t>tags=30%, list=16%, signal=26%</t>
  </si>
  <si>
    <t>7431/9938/7171/7535/1794/8826/7454/81704/50619/257106/29/1152/55619/139818/3071/9828/11135/23616/5585/1535/752/51291/397/284119/7409/7170/91010/8440/55075/7456/393/63916/51566/9815/6793/71/1536/10409/9459/57580/11180/2631/221472/653361/4689/23048/23526/114793/80005/23129/23191/4650/23370/6510/5337/116985/9322/392/28964/4688/857/9138/26999/55845/1793/5825/55114/9462/10163</t>
  </si>
  <si>
    <t>T cell receptor signaling pathway</t>
  </si>
  <si>
    <t>KEGG_T_CELL_RECEPTOR_SIGNALING_PATHWAY</t>
  </si>
  <si>
    <t>tags=33%, list=19%, signal=27%</t>
  </si>
  <si>
    <t>925/7535/3937/5788/5293/7409/8440/867/920/5777/3551/5532/5595/4790/4773</t>
  </si>
  <si>
    <t>Chemokine signaling pathway</t>
  </si>
  <si>
    <t>KEGG_CHEMOKINE_SIGNALING_PATHWAY</t>
  </si>
  <si>
    <t>tags=34%, list=18%, signal=28%</t>
  </si>
  <si>
    <t>1794/7454/5293/7409/6772/3055/2790/5579/5330/57580/653361/6773/59345/9844/3551/156/54331/6774/5908/2870/2869/115/5595/4790</t>
  </si>
  <si>
    <t>Adaptive immune system</t>
  </si>
  <si>
    <t>tags=27%, list=19%, signal=23%</t>
  </si>
  <si>
    <t>925/5592/9902/3115/28912/7535/1278/3683/51466/7454/3937/84790/3134/5788/114876/84617/3119/3122/28452/972/1535/2533/5690/1281/1277/5699/5293/3635/3106/79861/2214/3689/7409/6614/30011/3708/695/5336/3676/6850/5579/567/1536/3126/28465/6890/7412/920/3113/6737/3133/653361/3117/7529/975/4689/5777/929/7408/8905/3685/3693/55860/5698/3551/3109/28395/4688/6892/5532/8673/55905/7318/28822/29882/5908/8924/10121/4790/23291/22954/5527/9820/25793/26263/84861/26270/4773</t>
  </si>
  <si>
    <t>Signaling by VEGF</t>
  </si>
  <si>
    <t>REACTOME_SIGNALING_BY_VEGF</t>
  </si>
  <si>
    <t>tags=33%, list=17%, signal=28%</t>
  </si>
  <si>
    <t>8829/3071/1535/7409/8440/3708/63916/5579/71/1536/653361/4689/3685/23191/9844/4688/857/26999/55845/1793/10163/5921</t>
  </si>
  <si>
    <t>tags=24%, list=13%, signal=22%</t>
  </si>
  <si>
    <t>374403/23406/1794/976/3683/8826/5788/1265/7414/10875/2950/683/51411/84329/56729/3071/960/29108/1535/8514/9535/201294/8288/3101/6282/3106/272/5049/240/2207/80301/3689/5657/26578/5768/79930/2934/64114/2212/11031/3687/6793/567/1536/10097/5912/5265/684/221/5553/5777/929/51816/114790/10312/5199/3685/116844/1991/1511/23526/55860/1/4353/23191/23218</t>
  </si>
  <si>
    <t>Gao's cohort - T</t>
  </si>
  <si>
    <t>tags=63%, list=16%, signal=54%</t>
  </si>
  <si>
    <t>871/1462/3099/3912/1278/10644/10631/64943/1277/6282/1290/5270/65108/64151/5315/1075/4318/5050/7153/9181/1192/822/10155/4082/22919/7429/79888/7169/55858/79887/3915/51155/6277/28969/10212/3276/2882/3958/10970/6599/4673/7037/813/80150/3066/226/5909/5782/6741/11335/4171/4176/3930/22913/4172/1786/1282/55227/6749/55127/642/7165/50807/23171/65244/4691/7329/483/51765/23200/1434/27347/3608/10657/51593/23603/84823/308</t>
  </si>
  <si>
    <t>tags=48%, list=10%, signal=45%</t>
  </si>
  <si>
    <t>871/1462/5118/7076/6678/3912/1289/1281/1278/7057/1277/1290/4318/3684/3371/5352/7837/8974/30008/3910/2331/2244/1303/4323/5654/7177/2266/7373/2243/2202/3673/4053/3915/1293/22795/84034/4052/7040/3689/4060/2199/79709/54829/5351/2192/633/3690/1292/1291/3908/10491/2200/3693/2/4811/64175/6383/960/1282/3687/5340/351/3685</t>
  </si>
  <si>
    <t>tags=57%, list=9%, signal=52%</t>
  </si>
  <si>
    <t>871/5118/1289/1281/1278/1277/1290/4318/5352/7837/8974/1303/7373/1293/79709/5351/1292/1291/10491/64175/1282</t>
  </si>
  <si>
    <t>tags=75%, list=34%, signal=51%</t>
  </si>
  <si>
    <t>2521/10914/3178/23283/8683/57703/5437/1479/2962/2963/10283/1665/10262/3187/1477/5546/6628/8189/1660/53981/51645/5094/51593/10898/11338/11100/51639/5430/27339/6431/23450/23451/56949/84991/10949/55660/83443/6633/10523/51692/23350/8896/51340/84844/55749/9295/9343/11051/3184/3192/10713/5356/10992/10291/6629/5434/10594/8106/29894/4686/10285/5441/3191/24148/23020/6428/6627/5432/1655/10946/84950/51729/10236/3183/6626/55339/51585/57461/988/5431/9410/6637/9775/23517/6434/56259/10421/26121/23398/25804/5439/6634/5433/9129/57794/22938/9128/10978/9879/4670/6426/5725/10084/10286/4809/6636/55696/3190/9716/5436/51690/6631/6625/10569/6427/81608/27316/1478/22827/79869/57819/11325/51362</t>
  </si>
  <si>
    <t>tags=68%, list=11%, signal=61%</t>
  </si>
  <si>
    <t>56655/10535/4175/4174/5984/54107/4171/4173/4176/2237/4172/5982/5983/5111/5985</t>
  </si>
  <si>
    <t>tags=54%, list=16%, signal=46%</t>
  </si>
  <si>
    <t>3539/3501/3503/28912/3500/28474/28452/28461/28822/730/28395/727/5199/735/713/712/28465/729/1675/2147/7448/3075/732/733/1369</t>
  </si>
  <si>
    <t>Cell cycle</t>
  </si>
  <si>
    <t>KEGG_CELL_CYCLE</t>
  </si>
  <si>
    <t>tags=71%, list=29%, signal=51%</t>
  </si>
  <si>
    <t>4085/7040/5001/3066/4175/4174/5000/4171/4173/5925/4176/4172/5111/10971/23595/1017/3065/2033/51434/5591/7534/8379/996/9126/29945/8243/7533/902/1019/2932/1387/5885/64682/51433/7531/1022/25/4087/9184/8881/472</t>
  </si>
  <si>
    <t>Complement and coagulation cascades</t>
  </si>
  <si>
    <t>KEGG_COMPLEMENT_AND_COAGULATION_CASCADES</t>
  </si>
  <si>
    <t>tags=46%, list=15%, signal=39%</t>
  </si>
  <si>
    <t>5345/2244/5104/2266/2243/5265/2162/730/727/2/735/713/712/5340/729/1675/2147/3818/3075/732/733/3827</t>
  </si>
  <si>
    <t>Spliceosome</t>
  </si>
  <si>
    <t>KEGG_SPLICEOSOME</t>
  </si>
  <si>
    <t>tags=78%, list=36%, signal=51%</t>
  </si>
  <si>
    <t>3178/3306/8683/1665/10262/58517/6628/151903/51645/11338/51639/27339/6431/23450/10915/23451/56949/84991/55660/83443/6633/10523/23350/8896/51340/84844/9343/3192/10713/5356/10992/10291/6629/10594/4686/10285/24148/23020/6428/6627/1655/10946/84950/51729/3183/6626/57461/7919/988/9410/6637/9775/6434/56259/26121/25804/6634/9984/9129/22938/9128/22985/9879/4670/6426/10084/10286/4809/6636/55696/3190/9716/57187/51690/6631/6625/10569/6427/27316/22827/57819/11325/51362/6632/9416/153527/9092</t>
  </si>
  <si>
    <t>tags=30%, list=20%, signal=25%</t>
  </si>
  <si>
    <t>6515/6283/6279/6280/4332/9545/5768/6282/5315/1075/4318/3684/25801/56729/2171/2934/272/11031/79888/3934/5265/8514/5580/197/240/1471/2212/3958/12/10970/3689/1265/3615/201294/10875/23250/79930/5004/5199/1535/1536/226/22918/84329/9535/976/683/2207/5795/960/10312/23218/3687/1116/8826/2950/3071/116844/3685/5788/51411/1675/8904/2717/140885/23200/80301/5864/80331/79169/3608/221/1992/175/8673/391/8635/23526/1460/5005/2799/9522/3482/7520/124583/1794/1/5777/5912/10159/2683/2547/10092</t>
  </si>
  <si>
    <t>Jiang's cohort - N</t>
  </si>
  <si>
    <t>tags=50%, list=26%, signal=37%</t>
  </si>
  <si>
    <t>3551/1019/916/4794/8517/7535/920/1147/4792/5058/5595/5335/2932/7409/11261/5290/8440/5291/5534/4690/3937/867/4773/1432/6885/5788</t>
  </si>
  <si>
    <t>Collagen biosynthesis and modifying enzymes</t>
  </si>
  <si>
    <t>REACTOME_COLLAGEN_BIOSYNTHESIS_AND_MODIFYING_ENZYMES</t>
  </si>
  <si>
    <t>tags=56%, list=18%, signal=46%</t>
  </si>
  <si>
    <t>1282/1292/1284/5352/1278/1291/10491/1277/1303/5118/871/8974/5033/131873</t>
  </si>
  <si>
    <t>tags=44%, list=26%, signal=33%</t>
  </si>
  <si>
    <t>4684/3687/7040/3673/1462/4053/6678/3912/7412/2331/6868/6385/4318/30008/8076/1215/1282/2199/1292/1991/11117/22795/3915/3693/1284/4052/4317/7837/5352/1278/1291/10491/4237/1277/1303/2202/5118/871/3910/8974/7450/3676/3679/3684/5033/3683/4236/4811/131873/667/5175/54829/633/3689/836/1293/7057/3685/3383/1634/2200</t>
  </si>
  <si>
    <t>Leukocyte transendothelial migration</t>
  </si>
  <si>
    <t>KEGG_LEUKOCYTE_TRANSENDOTHELIAL_MIGRATION</t>
  </si>
  <si>
    <t>tags=44%, list=28%, signal=32%</t>
  </si>
  <si>
    <t>4689/4688/394/7412/6494/4318/9564/5335/7409/5290/3676/5291/5336/3684/3683/1003/7070/7122/5175/5579/3689/60/10398/1535/1432/3383/7408/5829</t>
  </si>
  <si>
    <t>tags=47%, list=33%, signal=33%</t>
  </si>
  <si>
    <t>7058/5196/2162/127435/7040/1462/4053/6678/64856/5046/3912/3490/2331/6868/6385/3958/4318/3606/30008/8076/79812/1282/2199/4013/1292/1991/89932/11117/3486/22795/64129/3915/165/1464/1284/4052/4317/7837/5352/1278/1471/5269/29094/1291/3699/4237/55768/1277/79174/5649/3964/2267/83872/170392/5104/1303/3965/2202/5118/10082/871/10418/3910/1178/8974/7450/306/5033/4236/4811/2239/131873/27329/54583/23129/54829/2817/633/1992/3484/1293/3626/78989/7057/2219/5272/6281/3083/83729/1634/2200/6275/4192/2159/6283/3485/301/10631/10516/1520/1893/375790/312/1514/714/6285/302/78987/51156/4147/713/3339/80829</t>
  </si>
  <si>
    <t>Jiang's cohort - T</t>
  </si>
  <si>
    <t>tags=70%, list=33%, signal=48%</t>
  </si>
  <si>
    <t>5603/7345/5025/10644/2882/27347/79887/10631/23423/51765/8875/4072/55227/4318/983/5168/1462/9181/3099/80150/58526/6282/8754/483/6696/50807/3958/4176/23171/822/55506/9319/79888/10460/64943/1278/1290/1019/79574/6599/4171/1829/7371/65244/55127/7429/1601/55048/871/6091/1277/2539/7153/3912/8439/5050/7037/7329/23200/5315/9055/64151/23271/57178/55858/4172/1075/5270/3066/9497/11015/22919/56944/79666/9918/8898/3915/10212/3276/7169/51366/5909/2091/226/1192/23636/7534/22913/3678/1736/1786/308/51155/3832/10007/642/4673/26010/84823/64210/7165/5501/10657/11335/55656/23603/28969/10155</t>
  </si>
  <si>
    <t>tags=86%, list=33%, signal=58%</t>
  </si>
  <si>
    <t>10535/84153/54107/79621/4176/4175/4173/4174/4171/3978/10714/5424/5985/4172/5558/5984/5425/6119/5111/5982/2237/5981/6118/6117/5422</t>
  </si>
  <si>
    <t>tags=62%, list=30%, signal=44%</t>
  </si>
  <si>
    <t>983/4085/11200/902/4176/7040/4175/4173/996/4174/1019/5000/23595/1017/5001/4171/4088/29945/891/1387/2033/10393/8697/4172/4999/3066/4087/25/8379/51433/51434/472/4089/10274/7534/5885/5111/1022/64682/8881</t>
  </si>
  <si>
    <t>tags=52%, list=33%, signal=36%</t>
  </si>
  <si>
    <t>7076/2331/4318/1991/54829/8974/4323/5118/3683/3684/3676/1462/3673/3687/8754/5352/6696/5054/7040/4239/7057/3689/4053/633/1278/1290/960/51399/2202/4052/3385/6678/1303/871/1634/1277/4313/1311/3908/1511/3912/7373/3693/3675/3680/1281/4317/977/351/3691/7412/8425/11117/4060/10491/1520/3915/3384/4236/8751/3685/5033/1293/30008/2199/3371/83700/2006/10516/3910/4811/6868/3678/22795/1289/131873/5045/64175/3911/10319/4054</t>
  </si>
  <si>
    <t>tags=43%, list=31%, signal=30%</t>
  </si>
  <si>
    <t>5603/4689/4688/55845/6714/1535/5579/8440/7409/3071/5580/1536/117145/3708/63916/3710/5921/5058/5335/4893/14/8829/9261/5291/3685/5296/26999/7867/10006/9564/1793/8828/1432/10152/3845</t>
  </si>
  <si>
    <t>tags=80%, list=47%, signal=44%</t>
  </si>
  <si>
    <t>2963/57703/10283/6631/5441/6636/10084/55110/11193/10465/8683/84950/51503/57461/57794/10898/27258/5436/56949/2521/85313/23398/51340/25804/10262/55339/84991/23283/51639/5433/51692/9410/10914/10286/10907/8189/8449/84844/83443/10421/10523/10713/9785/9716/4686/4809/53981/55660/29894/81608/9129/6628/10285/27238/10772/51362/6434/7307/23020/1477/3178/22827/10181/51585/23517/9343/51690/23450/10594/9128/10992/10949/4116/6635/23451/9775/5431/51729/10946/22826/22794/10250/9939/56259/220988/55696/55749/6626/27316/10291/1655/23350/1665/5430/9416/57819/24144/8175/22938/6629/5432/9295/6936/1660/11338/8106/10236/6634/24148/3184/6627/3191/27339/9879/1479/6431/6427/2962/11051/6432/3183/79869/5356/23524/3187/6426/9092/1478/6429/26121/6625/1994/51593/3192/6632/11100</t>
  </si>
  <si>
    <t>DNA double strand break repair</t>
  </si>
  <si>
    <t>REACTOME_DNA_DOUBLE_STRAND_BREAK_REPAIR</t>
  </si>
  <si>
    <t>tags=81%, list=45%, signal=45%</t>
  </si>
  <si>
    <t>54107/11200/3364/1017/3838/7158/10714/5424/7518/5985/7329/5810/8467/22976/3981/9656/5984/5425/25/7336/8359/4683/472/9031/6119/9577/5111/5982/4361/2237/5883/5981/3980/10111/6118/6117/142/55183/2140/5531/5983/2547/7156/5591/5599/51720/7341/151987/7520/55775/79184/2067</t>
  </si>
  <si>
    <t>Rho GTPase effectors</t>
  </si>
  <si>
    <t>REACTOME_RHO_GTPASE_EFFECTORS</t>
  </si>
  <si>
    <t>tags=53%, list=38%, signal=34%</t>
  </si>
  <si>
    <t>4689/4688/5217/55845/6714/4085/695/94274/752/7456/1535/5579/7454/3796/54820/3071/64837/114793/10381/5580/5585/55920/1536/51466/91010/11243/3831/5880/5058/4221/5289/30851/9055/3985/348995/25909/8826/10382/147841/23028/55055/25/22919/23380/8359/79980/8379/84617/5595/26999/79003/6242/10092/7534/6280/391/85415/10006/81929/5216/2316/5905/10095/1432/5594/10152/2885/57551/3799/1072/10097/10971/10094/51143/5048/5501/57122/6279/128239/4771/1783/4659/10109/5903/79023/4928/10096/7533/9793/5529/1778/4690/5527/10093</t>
  </si>
  <si>
    <t>MAPK signaling pathway</t>
  </si>
  <si>
    <t>KEGG_MAPK_SIGNALING_PATHWAY</t>
  </si>
  <si>
    <t>tags=53%, list=37%, signal=34%</t>
  </si>
  <si>
    <t>5603/5778/5579/6789/409/1616/7040/1852/5533/3551/5321/5921/4773/408/2318/2264/5971/3306/781/8986/6788/5880/5058/8569/5534/11184/6654/4893/5532/5922/5598/3925/9261/6197/8517/6885/5595/4791/1147/5609/7867/5159/9448/2316/1432/5594/2885/5608/57551/3845/1386/7189/5530/6237/1399/6416/5970/4790/55970/5601/836</t>
  </si>
  <si>
    <t>tags=31%, list=28%, signal=24%</t>
  </si>
  <si>
    <t>4689/4688/55227/50619/6510/1627/81704/55845/9938/23616/57580/51566/29/752/393/7456/1535/51291/23526/9181/93663/257106/8440/7454/64333/55619/7409/1794/9322/3071/89846/124540/114793/23129/5585/7535/23592/1536/1829/91010/158747/23048/613/63916/4650/25963/4952/3932/23370/11135/6793/84317/7037/5880/5058/28964/2889/120/1152/23348/116985/7204/9459/6654/54443/2886/10409/9462/9497/9528/8826/23075/5337/23380/2631/10298/8027/5296/56667/9590/55704/26999/139818/7171/55075/397/6242/391/537/5930/85415/10006/8086/1445/1793/9138</t>
  </si>
  <si>
    <t>Sample</t>
  </si>
  <si>
    <t>DFS.event</t>
  </si>
  <si>
    <t>DFS.time</t>
  </si>
  <si>
    <t>OS.event</t>
  </si>
  <si>
    <t>OS.time</t>
  </si>
  <si>
    <t>Diameter(cm)</t>
  </si>
  <si>
    <t>Tumor Number</t>
  </si>
  <si>
    <t>AFP(ug/L)</t>
  </si>
  <si>
    <t>T</t>
  </si>
  <si>
    <t>N</t>
  </si>
  <si>
    <t>T.SERPINH1.IHC</t>
  </si>
  <si>
    <t>NAT.SERPINH1.IHC</t>
  </si>
  <si>
    <t>D19A4313</t>
  </si>
  <si>
    <t>N0</t>
  </si>
  <si>
    <t>M0</t>
  </si>
  <si>
    <t>D19A4314</t>
  </si>
  <si>
    <t>&lt;=60</t>
  </si>
  <si>
    <t>D19A4315</t>
  </si>
  <si>
    <t>D19A4316</t>
  </si>
  <si>
    <t>D19A4318</t>
  </si>
  <si>
    <t>D19A4319</t>
  </si>
  <si>
    <t>&gt;=2</t>
  </si>
  <si>
    <t>D19A4320</t>
  </si>
  <si>
    <t>D19A4321</t>
  </si>
  <si>
    <t>D19A4322</t>
  </si>
  <si>
    <t>D19A4323</t>
  </si>
  <si>
    <t>D19A4324</t>
  </si>
  <si>
    <t>D19A4325</t>
  </si>
  <si>
    <t>T3</t>
  </si>
  <si>
    <t>D19A4326</t>
  </si>
  <si>
    <t>D19A4327</t>
  </si>
  <si>
    <t>D19A4329</t>
  </si>
  <si>
    <t>D19A4330</t>
  </si>
  <si>
    <t>D19A4331</t>
  </si>
  <si>
    <t>D19A4332</t>
  </si>
  <si>
    <t>D19A4333</t>
  </si>
  <si>
    <t>D19A4334</t>
  </si>
  <si>
    <t>D19A4335</t>
  </si>
  <si>
    <t>D19A4336</t>
  </si>
  <si>
    <t>D19A4337</t>
  </si>
  <si>
    <t>D19A4338</t>
  </si>
  <si>
    <t>D19A4339</t>
  </si>
  <si>
    <t>D19A4340</t>
  </si>
  <si>
    <t>D19A4341</t>
  </si>
  <si>
    <t>D19A4342</t>
  </si>
  <si>
    <t>D19A4344</t>
  </si>
  <si>
    <t>D19A4345</t>
  </si>
  <si>
    <t>D19A4346</t>
  </si>
  <si>
    <t>D19A4347</t>
  </si>
  <si>
    <t>D19A4348</t>
  </si>
  <si>
    <t>D19A4349</t>
  </si>
  <si>
    <t>D19A4350</t>
  </si>
  <si>
    <t>D19A4351</t>
  </si>
  <si>
    <t>D19A4352</t>
  </si>
  <si>
    <t>D19A4353</t>
  </si>
  <si>
    <t>D19A4354</t>
  </si>
  <si>
    <t>D19A4355</t>
  </si>
  <si>
    <t>D19A4357</t>
  </si>
  <si>
    <t>D19A4358</t>
  </si>
  <si>
    <t>D19A4359</t>
  </si>
  <si>
    <t>D19A4362</t>
  </si>
  <si>
    <t>D19A4363</t>
  </si>
  <si>
    <t>D19A4364</t>
  </si>
  <si>
    <t>D19A4365</t>
  </si>
  <si>
    <t>D19A4366</t>
  </si>
  <si>
    <t>D19A4367</t>
  </si>
  <si>
    <t>D19A4368</t>
  </si>
  <si>
    <t>D19A4370</t>
  </si>
  <si>
    <t>D19A4371</t>
  </si>
  <si>
    <t>D19A4372</t>
  </si>
  <si>
    <t>D19A4373</t>
  </si>
  <si>
    <t>D19A4374</t>
  </si>
  <si>
    <t>D19A4375</t>
  </si>
  <si>
    <t>D19A4376</t>
  </si>
  <si>
    <t>D19A4377</t>
  </si>
  <si>
    <t>D19A4379</t>
  </si>
  <si>
    <t>D19A4380</t>
  </si>
  <si>
    <t>D19A4381</t>
  </si>
  <si>
    <t>D19A4382</t>
  </si>
  <si>
    <t>D19A4383</t>
  </si>
  <si>
    <t>D19A4384</t>
  </si>
  <si>
    <t>D19A4385</t>
  </si>
  <si>
    <t>D19A4386</t>
  </si>
  <si>
    <t>D19A4387</t>
  </si>
  <si>
    <t>D19A4388</t>
  </si>
  <si>
    <t>D19A4391</t>
  </si>
  <si>
    <t>D19A4392</t>
  </si>
  <si>
    <t>D19A4393</t>
  </si>
  <si>
    <t>D19A4394</t>
  </si>
  <si>
    <t>D19A4395</t>
  </si>
  <si>
    <t>D19A4396</t>
  </si>
  <si>
    <t>D19A4397</t>
  </si>
  <si>
    <t>D19A4398</t>
  </si>
  <si>
    <t>D19A4399</t>
  </si>
  <si>
    <t>D19A4400</t>
  </si>
  <si>
    <t>D19A4657</t>
  </si>
  <si>
    <t>MVI(Presence-1,Absence-0)</t>
  </si>
  <si>
    <t>OS.Month</t>
  </si>
  <si>
    <t>Y122393</t>
  </si>
  <si>
    <t>Edmondson I-II</t>
  </si>
  <si>
    <t>Y122405</t>
  </si>
  <si>
    <t>Edmondson III-IV</t>
  </si>
  <si>
    <t>Y122434</t>
  </si>
  <si>
    <t>Y122511</t>
  </si>
  <si>
    <t>Y122548</t>
  </si>
  <si>
    <t>Y122806</t>
  </si>
  <si>
    <t>Y122882</t>
  </si>
  <si>
    <t>Y123256</t>
  </si>
  <si>
    <t>Y123350</t>
  </si>
  <si>
    <t>Y123426</t>
  </si>
  <si>
    <t>Y123453</t>
  </si>
  <si>
    <t>Y123564</t>
  </si>
  <si>
    <t>Y123614</t>
  </si>
  <si>
    <t>Y123636</t>
  </si>
  <si>
    <t>Y123813</t>
  </si>
  <si>
    <t>Y124033</t>
  </si>
  <si>
    <t>Y124094</t>
  </si>
  <si>
    <t>Y124124</t>
  </si>
  <si>
    <t>Y124219</t>
  </si>
  <si>
    <t>Y124263</t>
  </si>
  <si>
    <t>Y124387</t>
  </si>
  <si>
    <t>Y124477</t>
  </si>
  <si>
    <t>Y124599</t>
  </si>
  <si>
    <t>Y124905</t>
  </si>
  <si>
    <t>Y124940</t>
  </si>
  <si>
    <t>Y124989</t>
  </si>
  <si>
    <t>Y125154</t>
  </si>
  <si>
    <t>Y125304</t>
  </si>
  <si>
    <t>Y125371</t>
  </si>
  <si>
    <t>Y125870</t>
  </si>
  <si>
    <t>Y125933</t>
  </si>
  <si>
    <t>Y125954</t>
  </si>
  <si>
    <t>Y125975</t>
  </si>
  <si>
    <t>Y126173</t>
  </si>
  <si>
    <t>Y126395</t>
  </si>
  <si>
    <t>Y126424</t>
  </si>
  <si>
    <t>Y127582</t>
  </si>
  <si>
    <t>Y127654</t>
  </si>
  <si>
    <t>Y128071</t>
  </si>
  <si>
    <t>Y128141</t>
  </si>
  <si>
    <t>Y128156</t>
  </si>
  <si>
    <t>Y128467</t>
  </si>
  <si>
    <t>Y128647</t>
  </si>
  <si>
    <t>Y128701</t>
  </si>
  <si>
    <t>Y128850</t>
  </si>
  <si>
    <t>Y128892</t>
  </si>
  <si>
    <t>Y129069</t>
  </si>
  <si>
    <t>Y129224</t>
  </si>
  <si>
    <t>Y130179</t>
  </si>
  <si>
    <t>Y130220</t>
  </si>
  <si>
    <t>Y130294</t>
  </si>
  <si>
    <t>Y130333</t>
  </si>
  <si>
    <t>Y130365</t>
  </si>
  <si>
    <t>Y130430</t>
  </si>
  <si>
    <t>Y130526</t>
  </si>
  <si>
    <t>Y130626</t>
  </si>
  <si>
    <t>Y130642</t>
  </si>
  <si>
    <t>Y130857</t>
  </si>
  <si>
    <t>Y131005</t>
  </si>
  <si>
    <t>Y131027</t>
  </si>
  <si>
    <t>Y131054</t>
  </si>
  <si>
    <t>Y131416</t>
  </si>
  <si>
    <t>Y132161</t>
  </si>
  <si>
    <t>Y132484</t>
  </si>
  <si>
    <t>Y132684</t>
  </si>
  <si>
    <t>Y132711</t>
  </si>
  <si>
    <t>Y133523</t>
  </si>
  <si>
    <t>Y133735</t>
  </si>
  <si>
    <t>Y133963</t>
  </si>
  <si>
    <t>Y134153</t>
  </si>
  <si>
    <t>Y134658</t>
  </si>
  <si>
    <t>Y134727</t>
  </si>
  <si>
    <t>Y135133</t>
  </si>
  <si>
    <t>Y135262</t>
  </si>
  <si>
    <t>Y135466</t>
  </si>
  <si>
    <t>Y135601</t>
  </si>
  <si>
    <t>Y135688</t>
  </si>
  <si>
    <t>Y135718</t>
  </si>
  <si>
    <t>Y135720</t>
  </si>
  <si>
    <t>Y137425</t>
  </si>
  <si>
    <t>Y137569</t>
  </si>
  <si>
    <t>Y137757</t>
  </si>
  <si>
    <t>Y138235</t>
  </si>
  <si>
    <t>Y138601</t>
  </si>
  <si>
    <t>Y138712</t>
  </si>
  <si>
    <t>Y140127</t>
  </si>
  <si>
    <t>Y140404</t>
  </si>
  <si>
    <t>Y140450</t>
  </si>
  <si>
    <t>Y140477</t>
  </si>
  <si>
    <t>Y140546</t>
  </si>
  <si>
    <t>Y140696</t>
  </si>
  <si>
    <t>Y141118</t>
  </si>
  <si>
    <t>Y141189</t>
  </si>
  <si>
    <t>Y141829</t>
  </si>
  <si>
    <t>Y142659</t>
  </si>
  <si>
    <t>Group</t>
  </si>
  <si>
    <t>Body weight(g)</t>
  </si>
  <si>
    <t>Liver weight(g)</t>
  </si>
  <si>
    <t>LW/BW</t>
  </si>
  <si>
    <t>Tumors per mouse</t>
  </si>
  <si>
    <t>Tumors(D≥3mm) per mouse</t>
  </si>
  <si>
    <t>Max of tumor diameters(mm)</t>
  </si>
  <si>
    <t>Mean of tumor diameters(mm)</t>
  </si>
  <si>
    <t>Proteome</t>
  </si>
  <si>
    <t>Vehicle</t>
  </si>
  <si>
    <t>V1</t>
  </si>
  <si>
    <t>V2</t>
  </si>
  <si>
    <t>V3</t>
  </si>
  <si>
    <t>V4</t>
  </si>
  <si>
    <t>V5</t>
  </si>
  <si>
    <t>V6</t>
  </si>
  <si>
    <t>V7</t>
  </si>
  <si>
    <t>V8</t>
  </si>
  <si>
    <t>V9</t>
  </si>
  <si>
    <t>V10</t>
  </si>
  <si>
    <t>V11</t>
  </si>
  <si>
    <t>V12</t>
  </si>
  <si>
    <t>V13</t>
  </si>
  <si>
    <t>V14</t>
  </si>
  <si>
    <t>V15</t>
  </si>
  <si>
    <t>V16</t>
  </si>
  <si>
    <t>V17</t>
  </si>
  <si>
    <t>V18</t>
  </si>
  <si>
    <t>V19</t>
  </si>
  <si>
    <t>V20</t>
  </si>
  <si>
    <t>V21</t>
  </si>
  <si>
    <t>V22</t>
  </si>
  <si>
    <t>V23</t>
  </si>
  <si>
    <t>V24</t>
  </si>
  <si>
    <t>V25</t>
  </si>
  <si>
    <t>Col003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</si>
  <si>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</si>
  <si>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</si>
  <si>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</si>
  <si>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</si>
  <si>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</si>
  <si>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</si>
  <si>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</si>
  <si>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</si>
  <si>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</si>
  <si>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</si>
  <si>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</si>
  <si>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</si>
  <si>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</si>
  <si>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</si>
  <si>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</si>
  <si>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</si>
  <si>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</si>
  <si>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</si>
  <si>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</si>
  <si>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</si>
  <si>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C21</t>
  </si>
  <si>
    <t>C22</t>
  </si>
  <si>
    <t>C23</t>
  </si>
  <si>
    <t>C24</t>
  </si>
  <si>
    <t>C25</t>
  </si>
  <si>
    <t>The proteomic data were normalized with quantile normalization using the R package limma v.3.50.3, and missing values were imputed with the minimum value across the data.</t>
  </si>
  <si>
    <t>UniprotID</t>
  </si>
  <si>
    <t>Symbol</t>
  </si>
  <si>
    <t>Hsapiens_homolog</t>
  </si>
  <si>
    <t>A0JNU3</t>
  </si>
  <si>
    <t>Aspg</t>
  </si>
  <si>
    <t>ASPG</t>
  </si>
  <si>
    <t>A2A432</t>
  </si>
  <si>
    <t>Cul4b</t>
  </si>
  <si>
    <t>CUL4B</t>
  </si>
  <si>
    <t>A2A5R2</t>
  </si>
  <si>
    <t>Arfgef2</t>
  </si>
  <si>
    <t>ARFGEF2</t>
  </si>
  <si>
    <t>A2A8Z1</t>
  </si>
  <si>
    <t>Osbpl9</t>
  </si>
  <si>
    <t>OSBPL9</t>
  </si>
  <si>
    <t>A2A9R3</t>
  </si>
  <si>
    <t>Mageb4</t>
  </si>
  <si>
    <t>MAGEB2</t>
  </si>
  <si>
    <t>A2ADY9</t>
  </si>
  <si>
    <t>Ddi2</t>
  </si>
  <si>
    <t>RSC1A1</t>
  </si>
  <si>
    <t>A2AIL4</t>
  </si>
  <si>
    <t>Ndufaf6</t>
  </si>
  <si>
    <t>NDUFAF6</t>
  </si>
  <si>
    <t>A2AJ15</t>
  </si>
  <si>
    <t>Man1b1</t>
  </si>
  <si>
    <t>MAN1B1</t>
  </si>
  <si>
    <t>A2AJL3</t>
  </si>
  <si>
    <t>Fggy</t>
  </si>
  <si>
    <t>FGGY</t>
  </si>
  <si>
    <t>A2AKK5</t>
  </si>
  <si>
    <t>Acnat1</t>
  </si>
  <si>
    <t>A2AN08</t>
  </si>
  <si>
    <t>Ubr4</t>
  </si>
  <si>
    <t>UBR4</t>
  </si>
  <si>
    <t>A2AQP0</t>
  </si>
  <si>
    <t>Myh7b</t>
  </si>
  <si>
    <t>MYH7B</t>
  </si>
  <si>
    <t>A2AS89</t>
  </si>
  <si>
    <t>Agmat</t>
  </si>
  <si>
    <t>AGMAT</t>
  </si>
  <si>
    <t>A2ASZ8</t>
  </si>
  <si>
    <t>Slc25a25</t>
  </si>
  <si>
    <t>SLC25A25</t>
  </si>
  <si>
    <t>A2ATU0</t>
  </si>
  <si>
    <t>Dhtkd1</t>
  </si>
  <si>
    <t>DHTKD1</t>
  </si>
  <si>
    <t>A2AWA9</t>
  </si>
  <si>
    <t>Rabgap1</t>
  </si>
  <si>
    <t>RABGAP1</t>
  </si>
  <si>
    <t>A2BDX3</t>
  </si>
  <si>
    <t>Mocs3</t>
  </si>
  <si>
    <t>MOCS3</t>
  </si>
  <si>
    <t>A3KGB4</t>
  </si>
  <si>
    <t>Tbc1d8b</t>
  </si>
  <si>
    <t>TBC1D8B</t>
  </si>
  <si>
    <t>A3KMP2</t>
  </si>
  <si>
    <t>Ttc38</t>
  </si>
  <si>
    <t>TTC38</t>
  </si>
  <si>
    <t>A6H611</t>
  </si>
  <si>
    <t>Mipep</t>
  </si>
  <si>
    <t>MIPEP</t>
  </si>
  <si>
    <t>A6H630</t>
  </si>
  <si>
    <t>Armt1</t>
  </si>
  <si>
    <t>ARMT1</t>
  </si>
  <si>
    <t>A6H8H2</t>
  </si>
  <si>
    <t>Dennd4c</t>
  </si>
  <si>
    <t>DENND4C</t>
  </si>
  <si>
    <t>A6X919</t>
  </si>
  <si>
    <t>Dpy19l1</t>
  </si>
  <si>
    <t>DPY19L1</t>
  </si>
  <si>
    <t>A6X935</t>
  </si>
  <si>
    <t>Itih4</t>
  </si>
  <si>
    <t>ITIH4</t>
  </si>
  <si>
    <t>A7MCT6</t>
  </si>
  <si>
    <t>Etnk2</t>
  </si>
  <si>
    <t>ETNK2</t>
  </si>
  <si>
    <t>B1AR13</t>
  </si>
  <si>
    <t>Cisd3</t>
  </si>
  <si>
    <t>CISD3</t>
  </si>
  <si>
    <t>B1AUE5</t>
  </si>
  <si>
    <t>Pex10</t>
  </si>
  <si>
    <t>PEX10</t>
  </si>
  <si>
    <t>B1AZI6</t>
  </si>
  <si>
    <t>Thoc2</t>
  </si>
  <si>
    <t>THOC2</t>
  </si>
  <si>
    <t>B2RQC6</t>
  </si>
  <si>
    <t>Cad</t>
  </si>
  <si>
    <t>CAD</t>
  </si>
  <si>
    <t>B2RX12</t>
  </si>
  <si>
    <t>Abcc3</t>
  </si>
  <si>
    <t>ABCC3</t>
  </si>
  <si>
    <t>B2RXS4</t>
  </si>
  <si>
    <t>Plxnb2</t>
  </si>
  <si>
    <t>PLXNB2</t>
  </si>
  <si>
    <t>B2RY56</t>
  </si>
  <si>
    <t>Rbm25</t>
  </si>
  <si>
    <t>RBM25</t>
  </si>
  <si>
    <t>B7ZMP1</t>
  </si>
  <si>
    <t>Xpnpep3</t>
  </si>
  <si>
    <t>XPNPEP3</t>
  </si>
  <si>
    <t>B9EJ86</t>
  </si>
  <si>
    <t>Osbpl8</t>
  </si>
  <si>
    <t>OSBPL8</t>
  </si>
  <si>
    <t>B9EKR1</t>
  </si>
  <si>
    <t>Ptprz1</t>
  </si>
  <si>
    <t>PTPRZ1</t>
  </si>
  <si>
    <t>D3YXK2</t>
  </si>
  <si>
    <t>Safb</t>
  </si>
  <si>
    <t>SAFB</t>
  </si>
  <si>
    <t>D3YZP9</t>
  </si>
  <si>
    <t>Ccdc6</t>
  </si>
  <si>
    <t>CCDC6</t>
  </si>
  <si>
    <t>D3Z7P3</t>
  </si>
  <si>
    <t>Gls</t>
  </si>
  <si>
    <t>GLS</t>
  </si>
  <si>
    <t>E9PVA8</t>
  </si>
  <si>
    <t>Gcn1</t>
  </si>
  <si>
    <t>GCN1</t>
  </si>
  <si>
    <t>E9PYK3</t>
  </si>
  <si>
    <t>Parp4</t>
  </si>
  <si>
    <t>PARP4</t>
  </si>
  <si>
    <t>E9Q0S6</t>
  </si>
  <si>
    <t>Tns1</t>
  </si>
  <si>
    <t>TNS1</t>
  </si>
  <si>
    <t>E9Q137</t>
  </si>
  <si>
    <t>Tex264</t>
  </si>
  <si>
    <t>TEX264</t>
  </si>
  <si>
    <t>E9Q3C1</t>
  </si>
  <si>
    <t>C2cd2</t>
  </si>
  <si>
    <t>C2CD2</t>
  </si>
  <si>
    <t>E9Q3L2</t>
  </si>
  <si>
    <t>Pi4ka</t>
  </si>
  <si>
    <t>PI4KA</t>
  </si>
  <si>
    <t>E9Q414</t>
  </si>
  <si>
    <t>Apob</t>
  </si>
  <si>
    <t>APOB</t>
  </si>
  <si>
    <t>E9Q4Z2</t>
  </si>
  <si>
    <t>Acacb</t>
  </si>
  <si>
    <t>ACACB</t>
  </si>
  <si>
    <t>E9Q557</t>
  </si>
  <si>
    <t>Dsp</t>
  </si>
  <si>
    <t>DSP</t>
  </si>
  <si>
    <t>E9Q5C9</t>
  </si>
  <si>
    <t>Nolc1</t>
  </si>
  <si>
    <t>NOLC1</t>
  </si>
  <si>
    <t>E9Q634</t>
  </si>
  <si>
    <t>Myo1e</t>
  </si>
  <si>
    <t>MYO1E</t>
  </si>
  <si>
    <t>E9Q735</t>
  </si>
  <si>
    <t>Ube4a</t>
  </si>
  <si>
    <t>UBE4A</t>
  </si>
  <si>
    <t>E9Q7G0</t>
  </si>
  <si>
    <t>Numa1</t>
  </si>
  <si>
    <t>NUMA1</t>
  </si>
  <si>
    <t>E9Q912</t>
  </si>
  <si>
    <t>Rap1gds1</t>
  </si>
  <si>
    <t>RAP1GDS1</t>
  </si>
  <si>
    <t>E9QAM5</t>
  </si>
  <si>
    <t>Helz2</t>
  </si>
  <si>
    <t>HELZ2</t>
  </si>
  <si>
    <t>E9QAT4</t>
  </si>
  <si>
    <t>Sec16a</t>
  </si>
  <si>
    <t>SEC16A</t>
  </si>
  <si>
    <t>F6ZDS4</t>
  </si>
  <si>
    <t>Tpr</t>
  </si>
  <si>
    <t>TPR</t>
  </si>
  <si>
    <t>F8VPU2</t>
  </si>
  <si>
    <t>Farp1</t>
  </si>
  <si>
    <t>FARP1</t>
  </si>
  <si>
    <t>G3X9K3</t>
  </si>
  <si>
    <t>Arfgef1</t>
  </si>
  <si>
    <t>ARFGEF1</t>
  </si>
  <si>
    <t>G5E829</t>
  </si>
  <si>
    <t>Atp2b1</t>
  </si>
  <si>
    <t>ATP2B1</t>
  </si>
  <si>
    <t>G5E870</t>
  </si>
  <si>
    <t>Trip12</t>
  </si>
  <si>
    <t>TRIP12</t>
  </si>
  <si>
    <t>G5E897</t>
  </si>
  <si>
    <t>Poglut3</t>
  </si>
  <si>
    <t>POGLUT3</t>
  </si>
  <si>
    <t>G5E8K5</t>
  </si>
  <si>
    <t>Ank3</t>
  </si>
  <si>
    <t>ANK3</t>
  </si>
  <si>
    <t>G5E8V9</t>
  </si>
  <si>
    <t>Arfip1</t>
  </si>
  <si>
    <t>ARFIP1</t>
  </si>
  <si>
    <t>O08528</t>
  </si>
  <si>
    <t>Hk2</t>
  </si>
  <si>
    <t>HK2</t>
  </si>
  <si>
    <t>O08529</t>
  </si>
  <si>
    <t>Capn2</t>
  </si>
  <si>
    <t>CAPN2</t>
  </si>
  <si>
    <t>O08539</t>
  </si>
  <si>
    <t>Bin1</t>
  </si>
  <si>
    <t>BIN1</t>
  </si>
  <si>
    <t>O08547</t>
  </si>
  <si>
    <t>Sec22b</t>
  </si>
  <si>
    <t>SEC22B</t>
  </si>
  <si>
    <t>O08553</t>
  </si>
  <si>
    <t>Dpysl2</t>
  </si>
  <si>
    <t>DPYSL2</t>
  </si>
  <si>
    <t>O08579</t>
  </si>
  <si>
    <t>Emd</t>
  </si>
  <si>
    <t>EMD</t>
  </si>
  <si>
    <t>O08582</t>
  </si>
  <si>
    <t>Gtpbp1</t>
  </si>
  <si>
    <t>GTPBP1</t>
  </si>
  <si>
    <t>O08583</t>
  </si>
  <si>
    <t>Alyref</t>
  </si>
  <si>
    <t>ALYREF</t>
  </si>
  <si>
    <t>O08599</t>
  </si>
  <si>
    <t>Stxbp1</t>
  </si>
  <si>
    <t>STXBP1</t>
  </si>
  <si>
    <t>O08600</t>
  </si>
  <si>
    <t>Endog</t>
  </si>
  <si>
    <t>ENDOG</t>
  </si>
  <si>
    <t>O08601</t>
  </si>
  <si>
    <t>Mttp</t>
  </si>
  <si>
    <t>MTTP</t>
  </si>
  <si>
    <t>O08663</t>
  </si>
  <si>
    <t>Metap2</t>
  </si>
  <si>
    <t>METAP2</t>
  </si>
  <si>
    <t>O08705</t>
  </si>
  <si>
    <t>Slc10a1</t>
  </si>
  <si>
    <t>SLC10A1</t>
  </si>
  <si>
    <t>O08715</t>
  </si>
  <si>
    <t>Akap1</t>
  </si>
  <si>
    <t>AKAP1</t>
  </si>
  <si>
    <t>O08738</t>
  </si>
  <si>
    <t>Casp6</t>
  </si>
  <si>
    <t>CASP6</t>
  </si>
  <si>
    <t>O08749</t>
  </si>
  <si>
    <t>Dld</t>
  </si>
  <si>
    <t>DLD</t>
  </si>
  <si>
    <t>O08759</t>
  </si>
  <si>
    <t>Ube3a</t>
  </si>
  <si>
    <t>UBE3A</t>
  </si>
  <si>
    <t>O08784</t>
  </si>
  <si>
    <t>Tcof1</t>
  </si>
  <si>
    <t>TCOF1</t>
  </si>
  <si>
    <t>O08788</t>
  </si>
  <si>
    <t>Dctn1</t>
  </si>
  <si>
    <t>DCTN1</t>
  </si>
  <si>
    <t>O08795</t>
  </si>
  <si>
    <t>Prkcsh</t>
  </si>
  <si>
    <t>PRKCSH</t>
  </si>
  <si>
    <t>O08807</t>
  </si>
  <si>
    <t>Prdx4</t>
  </si>
  <si>
    <t>PRDX4</t>
  </si>
  <si>
    <t>O08808</t>
  </si>
  <si>
    <t>Diaph1</t>
  </si>
  <si>
    <t>DIAPH1</t>
  </si>
  <si>
    <t>O08810</t>
  </si>
  <si>
    <t>Eftud2</t>
  </si>
  <si>
    <t>EFTUD2</t>
  </si>
  <si>
    <t>O08914</t>
  </si>
  <si>
    <t>Faah</t>
  </si>
  <si>
    <t>FAAH</t>
  </si>
  <si>
    <t>O08915</t>
  </si>
  <si>
    <t>Aip</t>
  </si>
  <si>
    <t>AIP</t>
  </si>
  <si>
    <t>O08917</t>
  </si>
  <si>
    <t>Flot1</t>
  </si>
  <si>
    <t>FLOT1</t>
  </si>
  <si>
    <t>O08966</t>
  </si>
  <si>
    <t>Slc22a1</t>
  </si>
  <si>
    <t>SLC22A1</t>
  </si>
  <si>
    <t>O08992</t>
  </si>
  <si>
    <t>Sdcbp</t>
  </si>
  <si>
    <t>SDCBP</t>
  </si>
  <si>
    <t>O08997</t>
  </si>
  <si>
    <t>Atox1</t>
  </si>
  <si>
    <t>ATOX1</t>
  </si>
  <si>
    <t>O09005</t>
  </si>
  <si>
    <t>Degs1</t>
  </si>
  <si>
    <t>DEGS1</t>
  </si>
  <si>
    <t>O09012</t>
  </si>
  <si>
    <t>Pex5</t>
  </si>
  <si>
    <t>PEX5</t>
  </si>
  <si>
    <t>O09043</t>
  </si>
  <si>
    <t>Napsa</t>
  </si>
  <si>
    <t>NAPSA</t>
  </si>
  <si>
    <t>O09044</t>
  </si>
  <si>
    <t>Snap23</t>
  </si>
  <si>
    <t>SNAP23</t>
  </si>
  <si>
    <t>O09061</t>
  </si>
  <si>
    <t>Psmb1</t>
  </si>
  <si>
    <t>PSMB1</t>
  </si>
  <si>
    <t>O09106</t>
  </si>
  <si>
    <t>Hdac1</t>
  </si>
  <si>
    <t>HDAC1</t>
  </si>
  <si>
    <t>O09111</t>
  </si>
  <si>
    <t>Ndufb11</t>
  </si>
  <si>
    <t>NDUFB11</t>
  </si>
  <si>
    <t>O09117</t>
  </si>
  <si>
    <t>Sypl</t>
  </si>
  <si>
    <t>SYPL1</t>
  </si>
  <si>
    <t>O09131</t>
  </si>
  <si>
    <t>Gsto1</t>
  </si>
  <si>
    <t>GSTO1</t>
  </si>
  <si>
    <t>O09159</t>
  </si>
  <si>
    <t>Man2b1</t>
  </si>
  <si>
    <t>MAN2B1</t>
  </si>
  <si>
    <t>O09164</t>
  </si>
  <si>
    <t>Sod3</t>
  </si>
  <si>
    <t>SOD3</t>
  </si>
  <si>
    <t>O09172</t>
  </si>
  <si>
    <t>Gclm</t>
  </si>
  <si>
    <t>GCLM</t>
  </si>
  <si>
    <t>O09173</t>
  </si>
  <si>
    <t>Hgd</t>
  </si>
  <si>
    <t>HGD</t>
  </si>
  <si>
    <t>O09174</t>
  </si>
  <si>
    <t>Amacr</t>
  </si>
  <si>
    <t>AMACR</t>
  </si>
  <si>
    <t>O35066</t>
  </si>
  <si>
    <t>Kif3c</t>
  </si>
  <si>
    <t>KIF3C</t>
  </si>
  <si>
    <t>O35071</t>
  </si>
  <si>
    <t>Kif1c</t>
  </si>
  <si>
    <t>KIF1C</t>
  </si>
  <si>
    <t>O35074</t>
  </si>
  <si>
    <t>Ptgis</t>
  </si>
  <si>
    <t>PTGIS</t>
  </si>
  <si>
    <t>O35075</t>
  </si>
  <si>
    <t>Vps26c</t>
  </si>
  <si>
    <t>VPS26C</t>
  </si>
  <si>
    <t>O35114</t>
  </si>
  <si>
    <t>Scarb2</t>
  </si>
  <si>
    <t>SCARB2</t>
  </si>
  <si>
    <t>O35129</t>
  </si>
  <si>
    <t>Phb2</t>
  </si>
  <si>
    <t>PHB2</t>
  </si>
  <si>
    <t>O35166</t>
  </si>
  <si>
    <t>Gosr2</t>
  </si>
  <si>
    <t>GOSR2</t>
  </si>
  <si>
    <t>O35206</t>
  </si>
  <si>
    <t>Col15a1</t>
  </si>
  <si>
    <t>COL15A1</t>
  </si>
  <si>
    <t>O35215</t>
  </si>
  <si>
    <t>Ddt</t>
  </si>
  <si>
    <t>DDTL</t>
  </si>
  <si>
    <t>DDT</t>
  </si>
  <si>
    <t>O35226</t>
  </si>
  <si>
    <t>Psmd4</t>
  </si>
  <si>
    <t>PSMD4</t>
  </si>
  <si>
    <t>O35239</t>
  </si>
  <si>
    <t>Ptpn9</t>
  </si>
  <si>
    <t>PTPN9</t>
  </si>
  <si>
    <t>O35250</t>
  </si>
  <si>
    <t>Exoc7</t>
  </si>
  <si>
    <t>EXOC7</t>
  </si>
  <si>
    <t>O35286</t>
  </si>
  <si>
    <t>Dhx15</t>
  </si>
  <si>
    <t>DHX15</t>
  </si>
  <si>
    <t>O35295</t>
  </si>
  <si>
    <t>Purb</t>
  </si>
  <si>
    <t>PURB</t>
  </si>
  <si>
    <t>O35309</t>
  </si>
  <si>
    <t>Nmi</t>
  </si>
  <si>
    <t>NMI</t>
  </si>
  <si>
    <t>O35316</t>
  </si>
  <si>
    <t>Slc6a6</t>
  </si>
  <si>
    <t>SLC6A6</t>
  </si>
  <si>
    <t>O35326</t>
  </si>
  <si>
    <t>Srsf5</t>
  </si>
  <si>
    <t>SRSF5</t>
  </si>
  <si>
    <t>O35344</t>
  </si>
  <si>
    <t>Kpna3</t>
  </si>
  <si>
    <t>KPNA3</t>
  </si>
  <si>
    <t>O35350</t>
  </si>
  <si>
    <t>Capn1</t>
  </si>
  <si>
    <t>CAPN1</t>
  </si>
  <si>
    <t>O35381</t>
  </si>
  <si>
    <t>Anp32a</t>
  </si>
  <si>
    <t>ANP32A</t>
  </si>
  <si>
    <t>ANP32D</t>
  </si>
  <si>
    <t>O35382</t>
  </si>
  <si>
    <t>Exoc4</t>
  </si>
  <si>
    <t>EXOC4</t>
  </si>
  <si>
    <t>O35386</t>
  </si>
  <si>
    <t>Phyh</t>
  </si>
  <si>
    <t>PHYH</t>
  </si>
  <si>
    <t>O35387</t>
  </si>
  <si>
    <t>Hax1</t>
  </si>
  <si>
    <t>HAX1</t>
  </si>
  <si>
    <t>O35405</t>
  </si>
  <si>
    <t>Pld3</t>
  </si>
  <si>
    <t>PLD3</t>
  </si>
  <si>
    <t>O35423</t>
  </si>
  <si>
    <t>Agxt</t>
  </si>
  <si>
    <t>AGXT</t>
  </si>
  <si>
    <t>O35435</t>
  </si>
  <si>
    <t>Dhodh</t>
  </si>
  <si>
    <t>DHODH</t>
  </si>
  <si>
    <t>O35445</t>
  </si>
  <si>
    <t>Rnf5</t>
  </si>
  <si>
    <t>RNF5</t>
  </si>
  <si>
    <t>O35448</t>
  </si>
  <si>
    <t>Ppt2</t>
  </si>
  <si>
    <t>PPT2</t>
  </si>
  <si>
    <t>O35453</t>
  </si>
  <si>
    <t>Hpn</t>
  </si>
  <si>
    <t>HPN</t>
  </si>
  <si>
    <t>O35459</t>
  </si>
  <si>
    <t>Ech1</t>
  </si>
  <si>
    <t>ECH1</t>
  </si>
  <si>
    <t>O35465</t>
  </si>
  <si>
    <t>Fkbp8</t>
  </si>
  <si>
    <t>FKBP8</t>
  </si>
  <si>
    <t>O35488</t>
  </si>
  <si>
    <t>Slc27a2</t>
  </si>
  <si>
    <t>SLC27A2</t>
  </si>
  <si>
    <t>O35490</t>
  </si>
  <si>
    <t>Bhmt</t>
  </si>
  <si>
    <t>BHMT</t>
  </si>
  <si>
    <t>O35551</t>
  </si>
  <si>
    <t>Rabep1</t>
  </si>
  <si>
    <t>RABEP1</t>
  </si>
  <si>
    <t>O35593</t>
  </si>
  <si>
    <t>Psmd14</t>
  </si>
  <si>
    <t>PSMD14</t>
  </si>
  <si>
    <t>O35598</t>
  </si>
  <si>
    <t>Adam10</t>
  </si>
  <si>
    <t>ADAM10</t>
  </si>
  <si>
    <t>O35604</t>
  </si>
  <si>
    <t>Npc1</t>
  </si>
  <si>
    <t>NPC1</t>
  </si>
  <si>
    <t>O35609</t>
  </si>
  <si>
    <t>Scamp3</t>
  </si>
  <si>
    <t>SCAMP3</t>
  </si>
  <si>
    <t>O35632</t>
  </si>
  <si>
    <t>Hyal2</t>
  </si>
  <si>
    <t>HYAL2</t>
  </si>
  <si>
    <t>O35638</t>
  </si>
  <si>
    <t>Stag2</t>
  </si>
  <si>
    <t>STAG2</t>
  </si>
  <si>
    <t>O35639</t>
  </si>
  <si>
    <t>Anxa3</t>
  </si>
  <si>
    <t>ANXA3</t>
  </si>
  <si>
    <t>O35643</t>
  </si>
  <si>
    <t>Ap1b1</t>
  </si>
  <si>
    <t>AP1B1</t>
  </si>
  <si>
    <t>O35657</t>
  </si>
  <si>
    <t>Neu1</t>
  </si>
  <si>
    <t>NEU1</t>
  </si>
  <si>
    <t>O35678</t>
  </si>
  <si>
    <t>Mgll</t>
  </si>
  <si>
    <t>MGLL</t>
  </si>
  <si>
    <t>O35680</t>
  </si>
  <si>
    <t>Mrps12</t>
  </si>
  <si>
    <t>MRPS12</t>
  </si>
  <si>
    <t>O35682</t>
  </si>
  <si>
    <t>Myadm</t>
  </si>
  <si>
    <t>MYADM</t>
  </si>
  <si>
    <t>O35683</t>
  </si>
  <si>
    <t>Ndufa1</t>
  </si>
  <si>
    <t>NDUFA1</t>
  </si>
  <si>
    <t>O35685</t>
  </si>
  <si>
    <t>Nudc</t>
  </si>
  <si>
    <t>NUDC</t>
  </si>
  <si>
    <t>O35704</t>
  </si>
  <si>
    <t>Sptlc1</t>
  </si>
  <si>
    <t>SPTLC1</t>
  </si>
  <si>
    <t>O35737</t>
  </si>
  <si>
    <t>Hnrnph1</t>
  </si>
  <si>
    <t>HNRNPH1</t>
  </si>
  <si>
    <t>O35744</t>
  </si>
  <si>
    <t>Chil3</t>
  </si>
  <si>
    <t>CHIA</t>
  </si>
  <si>
    <t>O35841</t>
  </si>
  <si>
    <t>Api5</t>
  </si>
  <si>
    <t>API5</t>
  </si>
  <si>
    <t>O35857</t>
  </si>
  <si>
    <t>Timm44</t>
  </si>
  <si>
    <t>TIMM44</t>
  </si>
  <si>
    <t>O35864</t>
  </si>
  <si>
    <t>Cops5</t>
  </si>
  <si>
    <t>COPS5</t>
  </si>
  <si>
    <t>O35887</t>
  </si>
  <si>
    <t>Calu</t>
  </si>
  <si>
    <t>CALU</t>
  </si>
  <si>
    <t>O35900</t>
  </si>
  <si>
    <t>Lsm2</t>
  </si>
  <si>
    <t>LSM2</t>
  </si>
  <si>
    <t>O35943</t>
  </si>
  <si>
    <t>Fxn</t>
  </si>
  <si>
    <t>FXN</t>
  </si>
  <si>
    <t>O35955</t>
  </si>
  <si>
    <t>Psmb10</t>
  </si>
  <si>
    <t>PSMB10</t>
  </si>
  <si>
    <t>O35969</t>
  </si>
  <si>
    <t>Gamt</t>
  </si>
  <si>
    <t>GAMT</t>
  </si>
  <si>
    <t>O35972</t>
  </si>
  <si>
    <t>Mrpl23</t>
  </si>
  <si>
    <t>MRPL23</t>
  </si>
  <si>
    <t>O35988</t>
  </si>
  <si>
    <t>Sdc4</t>
  </si>
  <si>
    <t>SDC4</t>
  </si>
  <si>
    <t>O54692</t>
  </si>
  <si>
    <t>Zw10</t>
  </si>
  <si>
    <t>ZW10</t>
  </si>
  <si>
    <t>O54724</t>
  </si>
  <si>
    <t>Cavin1</t>
  </si>
  <si>
    <t>CAVIN1</t>
  </si>
  <si>
    <t>O54734</t>
  </si>
  <si>
    <t>Ddost</t>
  </si>
  <si>
    <t>DDOST</t>
  </si>
  <si>
    <t>O54774</t>
  </si>
  <si>
    <t>Ap3d1</t>
  </si>
  <si>
    <t>AP3D1</t>
  </si>
  <si>
    <t>O54782</t>
  </si>
  <si>
    <t>Man2b2</t>
  </si>
  <si>
    <t>MAN2B2</t>
  </si>
  <si>
    <t>O54825</t>
  </si>
  <si>
    <t>Bysl</t>
  </si>
  <si>
    <t>BYSL</t>
  </si>
  <si>
    <t>O54833</t>
  </si>
  <si>
    <t>Csnk2a2</t>
  </si>
  <si>
    <t>CSNK2A2</t>
  </si>
  <si>
    <t>O54879</t>
  </si>
  <si>
    <t>Hmgb3</t>
  </si>
  <si>
    <t>HMGB3</t>
  </si>
  <si>
    <t>O54909</t>
  </si>
  <si>
    <t>Rdh16</t>
  </si>
  <si>
    <t>RDH16</t>
  </si>
  <si>
    <t>O54941</t>
  </si>
  <si>
    <t>Smarce1</t>
  </si>
  <si>
    <t>SMARCE1</t>
  </si>
  <si>
    <t>O54950</t>
  </si>
  <si>
    <t>Prkag1</t>
  </si>
  <si>
    <t>PRKAG1</t>
  </si>
  <si>
    <t>O54962</t>
  </si>
  <si>
    <t>Banf1</t>
  </si>
  <si>
    <t>BANF1</t>
  </si>
  <si>
    <t>O54984</t>
  </si>
  <si>
    <t>Get3</t>
  </si>
  <si>
    <t>GET3</t>
  </si>
  <si>
    <t>O54988</t>
  </si>
  <si>
    <t>Slk</t>
  </si>
  <si>
    <t>SLK</t>
  </si>
  <si>
    <t>O55003</t>
  </si>
  <si>
    <t>Bnip3</t>
  </si>
  <si>
    <t>BNIP3</t>
  </si>
  <si>
    <t>O55013</t>
  </si>
  <si>
    <t>Trappc3</t>
  </si>
  <si>
    <t>TRAPPC3</t>
  </si>
  <si>
    <t>O55022</t>
  </si>
  <si>
    <t>Pgrmc1</t>
  </si>
  <si>
    <t>PGRMC1</t>
  </si>
  <si>
    <t>O55026</t>
  </si>
  <si>
    <t>Entpd2</t>
  </si>
  <si>
    <t>ENTPD2</t>
  </si>
  <si>
    <t>O55029</t>
  </si>
  <si>
    <t>Copb2</t>
  </si>
  <si>
    <t>COPB2</t>
  </si>
  <si>
    <t>O55101</t>
  </si>
  <si>
    <t>Syngr2</t>
  </si>
  <si>
    <t>SYNGR2</t>
  </si>
  <si>
    <t>O55106</t>
  </si>
  <si>
    <t>Strn</t>
  </si>
  <si>
    <t>STRN</t>
  </si>
  <si>
    <t>O55111</t>
  </si>
  <si>
    <t>Dsg2</t>
  </si>
  <si>
    <t>DSG2</t>
  </si>
  <si>
    <t>O55125</t>
  </si>
  <si>
    <t>Nipsnap1</t>
  </si>
  <si>
    <t>NIPSNAP1</t>
  </si>
  <si>
    <t>O55135</t>
  </si>
  <si>
    <t>Eif6</t>
  </si>
  <si>
    <t>EIF6</t>
  </si>
  <si>
    <t>O55137</t>
  </si>
  <si>
    <t>Acot1</t>
  </si>
  <si>
    <t>ACOT2</t>
  </si>
  <si>
    <t>ACOT1</t>
  </si>
  <si>
    <t>O55142</t>
  </si>
  <si>
    <t>Rpl35a</t>
  </si>
  <si>
    <t>RPL35A</t>
  </si>
  <si>
    <t>O55143</t>
  </si>
  <si>
    <t>Atp2a2</t>
  </si>
  <si>
    <t>ATP2A2</t>
  </si>
  <si>
    <t>O55201</t>
  </si>
  <si>
    <t>Supt5</t>
  </si>
  <si>
    <t>SUPT5H</t>
  </si>
  <si>
    <t>O55222</t>
  </si>
  <si>
    <t>Ilk</t>
  </si>
  <si>
    <t>ILK</t>
  </si>
  <si>
    <t>O55229</t>
  </si>
  <si>
    <t>Chkb</t>
  </si>
  <si>
    <t>CHKB</t>
  </si>
  <si>
    <t>O55234</t>
  </si>
  <si>
    <t>Psmb5</t>
  </si>
  <si>
    <t>PSMB5</t>
  </si>
  <si>
    <t>O55239</t>
  </si>
  <si>
    <t>Nnmt</t>
  </si>
  <si>
    <t>NNMT</t>
  </si>
  <si>
    <t>O55242</t>
  </si>
  <si>
    <t>Sigmar1</t>
  </si>
  <si>
    <t>SIGMAR1</t>
  </si>
  <si>
    <t>O70131</t>
  </si>
  <si>
    <t>Ninj1</t>
  </si>
  <si>
    <t>NINJ1</t>
  </si>
  <si>
    <t>O70152</t>
  </si>
  <si>
    <t>Dpm1</t>
  </si>
  <si>
    <t>DPM1</t>
  </si>
  <si>
    <t>O70172</t>
  </si>
  <si>
    <t>Pip4k2a</t>
  </si>
  <si>
    <t>PIP4K2A</t>
  </si>
  <si>
    <t>O70194</t>
  </si>
  <si>
    <t>Eif3d</t>
  </si>
  <si>
    <t>EIF3D</t>
  </si>
  <si>
    <t>O70200</t>
  </si>
  <si>
    <t>Aif1</t>
  </si>
  <si>
    <t>AIF1</t>
  </si>
  <si>
    <t>O70251</t>
  </si>
  <si>
    <t>Eef1b2</t>
  </si>
  <si>
    <t>EEF1B2</t>
  </si>
  <si>
    <t>O70252</t>
  </si>
  <si>
    <t>Hmox2</t>
  </si>
  <si>
    <t>HMOX2</t>
  </si>
  <si>
    <t>O70281</t>
  </si>
  <si>
    <t>Tpst1</t>
  </si>
  <si>
    <t>TPST1</t>
  </si>
  <si>
    <t>O70310</t>
  </si>
  <si>
    <t>Nmt1</t>
  </si>
  <si>
    <t>NMT1</t>
  </si>
  <si>
    <t>O70311</t>
  </si>
  <si>
    <t>Nmt2</t>
  </si>
  <si>
    <t>NMT2</t>
  </si>
  <si>
    <t>O70318</t>
  </si>
  <si>
    <t>Epb41l2</t>
  </si>
  <si>
    <t>EPB41L2</t>
  </si>
  <si>
    <t>O70324</t>
  </si>
  <si>
    <t>Slc16a2</t>
  </si>
  <si>
    <t>SLC16A2</t>
  </si>
  <si>
    <t>O70325</t>
  </si>
  <si>
    <t>Gpx4</t>
  </si>
  <si>
    <t>GPX4</t>
  </si>
  <si>
    <t>O70370</t>
  </si>
  <si>
    <t>Ctss</t>
  </si>
  <si>
    <t>CTSS</t>
  </si>
  <si>
    <t>O70378</t>
  </si>
  <si>
    <t>Emc8</t>
  </si>
  <si>
    <t>EMC8</t>
  </si>
  <si>
    <t>O70400</t>
  </si>
  <si>
    <t>Pdlim1</t>
  </si>
  <si>
    <t>PDLIM1</t>
  </si>
  <si>
    <t>O70423</t>
  </si>
  <si>
    <t>Aoc3</t>
  </si>
  <si>
    <t>AOC3</t>
  </si>
  <si>
    <t>O70435</t>
  </si>
  <si>
    <t>Psma3</t>
  </si>
  <si>
    <t>PSMA3</t>
  </si>
  <si>
    <t>O70475</t>
  </si>
  <si>
    <t>Ugdh</t>
  </si>
  <si>
    <t>UGDH</t>
  </si>
  <si>
    <t>O70503</t>
  </si>
  <si>
    <t>Hsd17b12</t>
  </si>
  <si>
    <t>HSD17B12</t>
  </si>
  <si>
    <t>O70570</t>
  </si>
  <si>
    <t>Pigr</t>
  </si>
  <si>
    <t>PIGR</t>
  </si>
  <si>
    <t>O70571</t>
  </si>
  <si>
    <t>Pdk4</t>
  </si>
  <si>
    <t>PDK4</t>
  </si>
  <si>
    <t>O70572</t>
  </si>
  <si>
    <t>Smpd2</t>
  </si>
  <si>
    <t>SMPD2</t>
  </si>
  <si>
    <t>O70579</t>
  </si>
  <si>
    <t>Slc25a17</t>
  </si>
  <si>
    <t>SLC25A17</t>
  </si>
  <si>
    <t>O70591</t>
  </si>
  <si>
    <t>Pfdn2</t>
  </si>
  <si>
    <t>PFDN2</t>
  </si>
  <si>
    <t>O88207</t>
  </si>
  <si>
    <t>Col5a1</t>
  </si>
  <si>
    <t>COL5A1</t>
  </si>
  <si>
    <t>O88322</t>
  </si>
  <si>
    <t>Nid2</t>
  </si>
  <si>
    <t>NID2</t>
  </si>
  <si>
    <t>O88342</t>
  </si>
  <si>
    <t>Wdr1</t>
  </si>
  <si>
    <t>WDR1</t>
  </si>
  <si>
    <t>O88343</t>
  </si>
  <si>
    <t>Slc4a4</t>
  </si>
  <si>
    <t>SLC4A4</t>
  </si>
  <si>
    <t>O88428</t>
  </si>
  <si>
    <t>Papss2</t>
  </si>
  <si>
    <t>PAPSS2</t>
  </si>
  <si>
    <t>O88441</t>
  </si>
  <si>
    <t>Mtx2</t>
  </si>
  <si>
    <t>MTX2</t>
  </si>
  <si>
    <t>O88455</t>
  </si>
  <si>
    <t>Dhcr7</t>
  </si>
  <si>
    <t>DHCR7</t>
  </si>
  <si>
    <t>O88456</t>
  </si>
  <si>
    <t>Capns1</t>
  </si>
  <si>
    <t>CAPNS1</t>
  </si>
  <si>
    <t>O88487</t>
  </si>
  <si>
    <t>Dync1i2</t>
  </si>
  <si>
    <t>DYNC1I2</t>
  </si>
  <si>
    <t>O88520</t>
  </si>
  <si>
    <t>Shoc2</t>
  </si>
  <si>
    <t>SHOC2</t>
  </si>
  <si>
    <t>O88531</t>
  </si>
  <si>
    <t>Ppt1</t>
  </si>
  <si>
    <t>PPT1</t>
  </si>
  <si>
    <t>O88532</t>
  </si>
  <si>
    <t>Zfr</t>
  </si>
  <si>
    <t>ZFR</t>
  </si>
  <si>
    <t>O88533</t>
  </si>
  <si>
    <t>Ddc</t>
  </si>
  <si>
    <t>DDC</t>
  </si>
  <si>
    <t>O88543</t>
  </si>
  <si>
    <t>Cops3</t>
  </si>
  <si>
    <t>COPS3</t>
  </si>
  <si>
    <t>O88544</t>
  </si>
  <si>
    <t>Cops4</t>
  </si>
  <si>
    <t>COPS4</t>
  </si>
  <si>
    <t>O88545</t>
  </si>
  <si>
    <t>Cops6</t>
  </si>
  <si>
    <t>COPS6</t>
  </si>
  <si>
    <t>O88551</t>
  </si>
  <si>
    <t>Cldn1</t>
  </si>
  <si>
    <t>CLDN1</t>
  </si>
  <si>
    <t>O88569</t>
  </si>
  <si>
    <t>Hnrnpa2b1</t>
  </si>
  <si>
    <t>HNRNPA2B1</t>
  </si>
  <si>
    <t>O88587</t>
  </si>
  <si>
    <t>Comt</t>
  </si>
  <si>
    <t>COMT</t>
  </si>
  <si>
    <t>O88653</t>
  </si>
  <si>
    <t>Lamtor3</t>
  </si>
  <si>
    <t>LAMTOR3</t>
  </si>
  <si>
    <t>O88668</t>
  </si>
  <si>
    <t>Creg1</t>
  </si>
  <si>
    <t>CREG1</t>
  </si>
  <si>
    <t>O88685</t>
  </si>
  <si>
    <t>Psmc3</t>
  </si>
  <si>
    <t>PSMC3</t>
  </si>
  <si>
    <t>O88696</t>
  </si>
  <si>
    <t>Clpp</t>
  </si>
  <si>
    <t>CLPP</t>
  </si>
  <si>
    <t>O88712</t>
  </si>
  <si>
    <t>Ctbp1</t>
  </si>
  <si>
    <t>CTBP1</t>
  </si>
  <si>
    <t>O88736</t>
  </si>
  <si>
    <t>Hsd17b7</t>
  </si>
  <si>
    <t>HSD17B7</t>
  </si>
  <si>
    <t>O88738</t>
  </si>
  <si>
    <t>Birc6</t>
  </si>
  <si>
    <t>BIRC6</t>
  </si>
  <si>
    <t>O88746</t>
  </si>
  <si>
    <t>Tom1</t>
  </si>
  <si>
    <t>TOM1</t>
  </si>
  <si>
    <t>O88783</t>
  </si>
  <si>
    <t>F5</t>
  </si>
  <si>
    <t>O88792</t>
  </si>
  <si>
    <t>F11r</t>
  </si>
  <si>
    <t>F11R</t>
  </si>
  <si>
    <t>O88822</t>
  </si>
  <si>
    <t>Sc5d</t>
  </si>
  <si>
    <t>SC5D</t>
  </si>
  <si>
    <t>O88829</t>
  </si>
  <si>
    <t>St3gal5</t>
  </si>
  <si>
    <t>ST3GAL5</t>
  </si>
  <si>
    <t>O88833</t>
  </si>
  <si>
    <t>Cyp4a10</t>
  </si>
  <si>
    <t>CYP4A22</t>
  </si>
  <si>
    <t>CYP4F12</t>
  </si>
  <si>
    <t>CYP4F11</t>
  </si>
  <si>
    <t>CYP4A11</t>
  </si>
  <si>
    <t>O88843</t>
  </si>
  <si>
    <t>Cradd</t>
  </si>
  <si>
    <t>CRADD</t>
  </si>
  <si>
    <t>O88844</t>
  </si>
  <si>
    <t>Idh1</t>
  </si>
  <si>
    <t>IDH1</t>
  </si>
  <si>
    <t>O88851</t>
  </si>
  <si>
    <t>Rbbp9</t>
  </si>
  <si>
    <t>RBBP9</t>
  </si>
  <si>
    <t>O88876</t>
  </si>
  <si>
    <t>Dhrs3</t>
  </si>
  <si>
    <t>DHRS3</t>
  </si>
  <si>
    <t>O88908</t>
  </si>
  <si>
    <t>Soat2</t>
  </si>
  <si>
    <t>SOAT2</t>
  </si>
  <si>
    <t>O88952</t>
  </si>
  <si>
    <t>Lin7c</t>
  </si>
  <si>
    <t>LIN7C</t>
  </si>
  <si>
    <t>O88958</t>
  </si>
  <si>
    <t>Gnpda1</t>
  </si>
  <si>
    <t>GNPDA1</t>
  </si>
  <si>
    <t>O88967</t>
  </si>
  <si>
    <t>Yme1l1</t>
  </si>
  <si>
    <t>YME1L1</t>
  </si>
  <si>
    <t>O88983</t>
  </si>
  <si>
    <t>Stx8</t>
  </si>
  <si>
    <t>STX8</t>
  </si>
  <si>
    <t>O88986</t>
  </si>
  <si>
    <t>Gcat</t>
  </si>
  <si>
    <t>GCAT</t>
  </si>
  <si>
    <t>O89017</t>
  </si>
  <si>
    <t>Lgmn</t>
  </si>
  <si>
    <t>LGMN</t>
  </si>
  <si>
    <t>O89023</t>
  </si>
  <si>
    <t>Tpp1</t>
  </si>
  <si>
    <t>TPP1</t>
  </si>
  <si>
    <t>O89051</t>
  </si>
  <si>
    <t>Itm2b</t>
  </si>
  <si>
    <t>ITM2B</t>
  </si>
  <si>
    <t>O89053</t>
  </si>
  <si>
    <t>Coro1a</t>
  </si>
  <si>
    <t>CORO1A</t>
  </si>
  <si>
    <t>O89079</t>
  </si>
  <si>
    <t>Cope</t>
  </si>
  <si>
    <t>COPE</t>
  </si>
  <si>
    <t>O89086</t>
  </si>
  <si>
    <t>Rbm3</t>
  </si>
  <si>
    <t>RBM3</t>
  </si>
  <si>
    <t>O89106</t>
  </si>
  <si>
    <t>Fhit</t>
  </si>
  <si>
    <t>FHIT</t>
  </si>
  <si>
    <t>O89110</t>
  </si>
  <si>
    <t>Casp8</t>
  </si>
  <si>
    <t>CASP8</t>
  </si>
  <si>
    <t>O89112</t>
  </si>
  <si>
    <t>Lancl1</t>
  </si>
  <si>
    <t>LANCL1</t>
  </si>
  <si>
    <t>P00186</t>
  </si>
  <si>
    <t>Cyp1a2</t>
  </si>
  <si>
    <t>CYP1A2</t>
  </si>
  <si>
    <t>P00329</t>
  </si>
  <si>
    <t>Adh1</t>
  </si>
  <si>
    <t>ADH1A</t>
  </si>
  <si>
    <t>ADH1C</t>
  </si>
  <si>
    <t>ADH1B</t>
  </si>
  <si>
    <t>P00375</t>
  </si>
  <si>
    <t>Dhfr</t>
  </si>
  <si>
    <t>DHFR2</t>
  </si>
  <si>
    <t>DHFR</t>
  </si>
  <si>
    <t>P00493</t>
  </si>
  <si>
    <t>Hprt</t>
  </si>
  <si>
    <t>HPRT1</t>
  </si>
  <si>
    <t>P00920</t>
  </si>
  <si>
    <t>Car2</t>
  </si>
  <si>
    <t>CA2</t>
  </si>
  <si>
    <t>P01027</t>
  </si>
  <si>
    <t>P01029</t>
  </si>
  <si>
    <t>C4b</t>
  </si>
  <si>
    <t>C4B</t>
  </si>
  <si>
    <t>C4A</t>
  </si>
  <si>
    <t>P01592</t>
  </si>
  <si>
    <t>Jchain</t>
  </si>
  <si>
    <t>JCHAIN</t>
  </si>
  <si>
    <t>P01831</t>
  </si>
  <si>
    <t>Thy1</t>
  </si>
  <si>
    <t>THY1</t>
  </si>
  <si>
    <t>P01887</t>
  </si>
  <si>
    <t>B2m</t>
  </si>
  <si>
    <t>B2M</t>
  </si>
  <si>
    <t>P02463</t>
  </si>
  <si>
    <t>Col4a1</t>
  </si>
  <si>
    <t>COL4A1</t>
  </si>
  <si>
    <t>P02469</t>
  </si>
  <si>
    <t>Lamb1</t>
  </si>
  <si>
    <t>LAMB1</t>
  </si>
  <si>
    <t>P03958</t>
  </si>
  <si>
    <t>Ada</t>
  </si>
  <si>
    <t>ADA</t>
  </si>
  <si>
    <t>P04117</t>
  </si>
  <si>
    <t>Fabp4</t>
  </si>
  <si>
    <t>FABP4</t>
  </si>
  <si>
    <t>P04627</t>
  </si>
  <si>
    <t>Araf</t>
  </si>
  <si>
    <t>ARAF</t>
  </si>
  <si>
    <t>P04919</t>
  </si>
  <si>
    <t>Slc4a1</t>
  </si>
  <si>
    <t>SLC4A1</t>
  </si>
  <si>
    <t>P05063</t>
  </si>
  <si>
    <t>Aldoc</t>
  </si>
  <si>
    <t>ALDOC</t>
  </si>
  <si>
    <t>P05064</t>
  </si>
  <si>
    <t>Aldoa</t>
  </si>
  <si>
    <t>ALDOA</t>
  </si>
  <si>
    <t>P05132</t>
  </si>
  <si>
    <t>Prkaca</t>
  </si>
  <si>
    <t>PRKACA</t>
  </si>
  <si>
    <t>P05201</t>
  </si>
  <si>
    <t>Got1</t>
  </si>
  <si>
    <t>GOT1</t>
  </si>
  <si>
    <t>P05202</t>
  </si>
  <si>
    <t>Got2</t>
  </si>
  <si>
    <t>GOT2</t>
  </si>
  <si>
    <t>P05213</t>
  </si>
  <si>
    <t>Tuba1b</t>
  </si>
  <si>
    <t>TUBA1B</t>
  </si>
  <si>
    <t>P05977</t>
  </si>
  <si>
    <t>Myl1</t>
  </si>
  <si>
    <t>MYL1</t>
  </si>
  <si>
    <t>P06683</t>
  </si>
  <si>
    <t>P06684</t>
  </si>
  <si>
    <t>Hc</t>
  </si>
  <si>
    <t>P06728</t>
  </si>
  <si>
    <t>Apoa4</t>
  </si>
  <si>
    <t>APOA4</t>
  </si>
  <si>
    <t>P06745</t>
  </si>
  <si>
    <t>Gpi1</t>
  </si>
  <si>
    <t>GPI</t>
  </si>
  <si>
    <t>P06801</t>
  </si>
  <si>
    <t>Me1</t>
  </si>
  <si>
    <t>ME1</t>
  </si>
  <si>
    <t>P07091</t>
  </si>
  <si>
    <t>S100a4</t>
  </si>
  <si>
    <t>S100A4</t>
  </si>
  <si>
    <t>P07309</t>
  </si>
  <si>
    <t>Ttr</t>
  </si>
  <si>
    <t>TTR</t>
  </si>
  <si>
    <t>P07356</t>
  </si>
  <si>
    <t>Anxa2</t>
  </si>
  <si>
    <t>ANXA2</t>
  </si>
  <si>
    <t>P07724</t>
  </si>
  <si>
    <t>Alb</t>
  </si>
  <si>
    <t>ALB</t>
  </si>
  <si>
    <t>P07758</t>
  </si>
  <si>
    <t>Serpina1a</t>
  </si>
  <si>
    <t>SERPINA1</t>
  </si>
  <si>
    <t>P07901</t>
  </si>
  <si>
    <t>Hsp90aa1</t>
  </si>
  <si>
    <t>HSP90AA1</t>
  </si>
  <si>
    <t>P08030</t>
  </si>
  <si>
    <t>Aprt</t>
  </si>
  <si>
    <t>APRT</t>
  </si>
  <si>
    <t>P08032</t>
  </si>
  <si>
    <t>Spta1</t>
  </si>
  <si>
    <t>SPTA1</t>
  </si>
  <si>
    <t>P08071</t>
  </si>
  <si>
    <t>Ltf</t>
  </si>
  <si>
    <t>LTF</t>
  </si>
  <si>
    <t>P08113</t>
  </si>
  <si>
    <t>Hsp90b1</t>
  </si>
  <si>
    <t>HSP90B1</t>
  </si>
  <si>
    <t>P08121</t>
  </si>
  <si>
    <t>Col3a1</t>
  </si>
  <si>
    <t>COL3A1</t>
  </si>
  <si>
    <t>P08122</t>
  </si>
  <si>
    <t>Col4a2</t>
  </si>
  <si>
    <t>COL4A2</t>
  </si>
  <si>
    <t>P08207</t>
  </si>
  <si>
    <t>S100a10</t>
  </si>
  <si>
    <t>S100A10</t>
  </si>
  <si>
    <t>P08226</t>
  </si>
  <si>
    <t>Apoe</t>
  </si>
  <si>
    <t>APOE</t>
  </si>
  <si>
    <t>P08228</t>
  </si>
  <si>
    <t>Sod1</t>
  </si>
  <si>
    <t>SOD1</t>
  </si>
  <si>
    <t>P08249</t>
  </si>
  <si>
    <t>Mdh2</t>
  </si>
  <si>
    <t>MDH2</t>
  </si>
  <si>
    <t>P08551</t>
  </si>
  <si>
    <t>Nefl</t>
  </si>
  <si>
    <t>NEFL</t>
  </si>
  <si>
    <t>P08607</t>
  </si>
  <si>
    <t>C4bp</t>
  </si>
  <si>
    <t>C4BPA</t>
  </si>
  <si>
    <t>P08752</t>
  </si>
  <si>
    <t>Gnai2</t>
  </si>
  <si>
    <t>GNAI2</t>
  </si>
  <si>
    <t>P08775</t>
  </si>
  <si>
    <t>Polr2a</t>
  </si>
  <si>
    <t>POLR2A</t>
  </si>
  <si>
    <t>P09055</t>
  </si>
  <si>
    <t>Itgb1</t>
  </si>
  <si>
    <t>ITGB1</t>
  </si>
  <si>
    <t>P09103</t>
  </si>
  <si>
    <t>P4hb</t>
  </si>
  <si>
    <t>P4HB</t>
  </si>
  <si>
    <t>P09405</t>
  </si>
  <si>
    <t>Ncl</t>
  </si>
  <si>
    <t>NCL</t>
  </si>
  <si>
    <t>P09411</t>
  </si>
  <si>
    <t>Pgk1</t>
  </si>
  <si>
    <t>PGK1</t>
  </si>
  <si>
    <t>P09671</t>
  </si>
  <si>
    <t>Sod2</t>
  </si>
  <si>
    <t>SOD2</t>
  </si>
  <si>
    <t>P09813</t>
  </si>
  <si>
    <t>Apoa2</t>
  </si>
  <si>
    <t>APOA2</t>
  </si>
  <si>
    <t>P09925</t>
  </si>
  <si>
    <t>Surf1</t>
  </si>
  <si>
    <t>SURF1</t>
  </si>
  <si>
    <t>P0C0A3</t>
  </si>
  <si>
    <t>Chmp6</t>
  </si>
  <si>
    <t>CHMP6</t>
  </si>
  <si>
    <t>P0DN89</t>
  </si>
  <si>
    <t>Tmem254</t>
  </si>
  <si>
    <t>TMEM254</t>
  </si>
  <si>
    <t>P10107</t>
  </si>
  <si>
    <t>Anxa1</t>
  </si>
  <si>
    <t>ANXA1</t>
  </si>
  <si>
    <t>P10493</t>
  </si>
  <si>
    <t>Nid1</t>
  </si>
  <si>
    <t>NID1</t>
  </si>
  <si>
    <t>P10518</t>
  </si>
  <si>
    <t>Alad</t>
  </si>
  <si>
    <t>ALAD</t>
  </si>
  <si>
    <t>P10605</t>
  </si>
  <si>
    <t>Ctsb</t>
  </si>
  <si>
    <t>CTSB</t>
  </si>
  <si>
    <t>P10630</t>
  </si>
  <si>
    <t>Eif4a2</t>
  </si>
  <si>
    <t>EIF4A2</t>
  </si>
  <si>
    <t>P10639</t>
  </si>
  <si>
    <t>Txn1</t>
  </si>
  <si>
    <t>TXN</t>
  </si>
  <si>
    <t>P10649</t>
  </si>
  <si>
    <t>Gstm1</t>
  </si>
  <si>
    <t>GSTM1</t>
  </si>
  <si>
    <t>P10711</t>
  </si>
  <si>
    <t>Tcea1</t>
  </si>
  <si>
    <t>TCEA1</t>
  </si>
  <si>
    <t>P10833</t>
  </si>
  <si>
    <t>Rras</t>
  </si>
  <si>
    <t>RRAS</t>
  </si>
  <si>
    <t>P10852</t>
  </si>
  <si>
    <t>Slc3a2</t>
  </si>
  <si>
    <t>SLC3A2</t>
  </si>
  <si>
    <t>P10922</t>
  </si>
  <si>
    <t>H1f0</t>
  </si>
  <si>
    <t>H1-0</t>
  </si>
  <si>
    <t>P11031</t>
  </si>
  <si>
    <t>Sub1</t>
  </si>
  <si>
    <t>SUB1</t>
  </si>
  <si>
    <t>P11087</t>
  </si>
  <si>
    <t>Col1a1</t>
  </si>
  <si>
    <t>COL1A1</t>
  </si>
  <si>
    <t>P11247</t>
  </si>
  <si>
    <t>Mpo</t>
  </si>
  <si>
    <t>MPO</t>
  </si>
  <si>
    <t>P11276</t>
  </si>
  <si>
    <t>Fn1</t>
  </si>
  <si>
    <t>FN1</t>
  </si>
  <si>
    <t>P11352</t>
  </si>
  <si>
    <t>Gpx1</t>
  </si>
  <si>
    <t>GPX1</t>
  </si>
  <si>
    <t>P11438</t>
  </si>
  <si>
    <t>Lamp1</t>
  </si>
  <si>
    <t>LAMP1</t>
  </si>
  <si>
    <t>P11499</t>
  </si>
  <si>
    <t>Hsp90ab1</t>
  </si>
  <si>
    <t>HSP90AB1</t>
  </si>
  <si>
    <t>P11531</t>
  </si>
  <si>
    <t>Dmd</t>
  </si>
  <si>
    <t>DMD</t>
  </si>
  <si>
    <t>P11672</t>
  </si>
  <si>
    <t>Lcn2</t>
  </si>
  <si>
    <t>LCN2</t>
  </si>
  <si>
    <t>P11688</t>
  </si>
  <si>
    <t>Itga5</t>
  </si>
  <si>
    <t>ITGA5</t>
  </si>
  <si>
    <t>P11725</t>
  </si>
  <si>
    <t>Otc</t>
  </si>
  <si>
    <t>OTC</t>
  </si>
  <si>
    <t>P11862</t>
  </si>
  <si>
    <t>Gas2</t>
  </si>
  <si>
    <t>GAS2</t>
  </si>
  <si>
    <t>P11881</t>
  </si>
  <si>
    <t>Itpr1</t>
  </si>
  <si>
    <t>ITPR1</t>
  </si>
  <si>
    <t>P11928</t>
  </si>
  <si>
    <t>Oas1a</t>
  </si>
  <si>
    <t>OAS1</t>
  </si>
  <si>
    <t>P11930</t>
  </si>
  <si>
    <t>Nudt19</t>
  </si>
  <si>
    <t>NUDT19</t>
  </si>
  <si>
    <t>P11983</t>
  </si>
  <si>
    <t>Tcp1</t>
  </si>
  <si>
    <t>TCP1</t>
  </si>
  <si>
    <t>P12246</t>
  </si>
  <si>
    <t>Apcs</t>
  </si>
  <si>
    <t>APCS</t>
  </si>
  <si>
    <t>P12265</t>
  </si>
  <si>
    <t>Gusb</t>
  </si>
  <si>
    <t>GUSB</t>
  </si>
  <si>
    <t>P12382</t>
  </si>
  <si>
    <t>Pfkl</t>
  </si>
  <si>
    <t>PFKL</t>
  </si>
  <si>
    <t>P12710</t>
  </si>
  <si>
    <t>Fabp1</t>
  </si>
  <si>
    <t>FABP1</t>
  </si>
  <si>
    <t>P12787</t>
  </si>
  <si>
    <t>Cox5a</t>
  </si>
  <si>
    <t>COX5A</t>
  </si>
  <si>
    <t>P12815</t>
  </si>
  <si>
    <t>Pdcd6</t>
  </si>
  <si>
    <t>PDCD6</t>
  </si>
  <si>
    <t>P12970</t>
  </si>
  <si>
    <t>Rpl7a</t>
  </si>
  <si>
    <t>RPL7A</t>
  </si>
  <si>
    <t>P13020</t>
  </si>
  <si>
    <t>Gsn</t>
  </si>
  <si>
    <t>GSN</t>
  </si>
  <si>
    <t>P13439</t>
  </si>
  <si>
    <t>Umps</t>
  </si>
  <si>
    <t>UMPS</t>
  </si>
  <si>
    <t>P13597</t>
  </si>
  <si>
    <t>Icam1</t>
  </si>
  <si>
    <t>ICAM1</t>
  </si>
  <si>
    <t>P13634</t>
  </si>
  <si>
    <t>Car1</t>
  </si>
  <si>
    <t>CA1</t>
  </si>
  <si>
    <t>P13707</t>
  </si>
  <si>
    <t>Gpd1</t>
  </si>
  <si>
    <t>GPD1</t>
  </si>
  <si>
    <t>P14069</t>
  </si>
  <si>
    <t>S100a6</t>
  </si>
  <si>
    <t>S100A6</t>
  </si>
  <si>
    <t>P14094</t>
  </si>
  <si>
    <t>Atp1b1</t>
  </si>
  <si>
    <t>ATP1B1</t>
  </si>
  <si>
    <t>P14106</t>
  </si>
  <si>
    <t>C1qb</t>
  </si>
  <si>
    <t>C1QB</t>
  </si>
  <si>
    <t>P14115</t>
  </si>
  <si>
    <t>Rpl27a</t>
  </si>
  <si>
    <t>RPL27A</t>
  </si>
  <si>
    <t>P14131</t>
  </si>
  <si>
    <t>Rps16</t>
  </si>
  <si>
    <t>RPS16</t>
  </si>
  <si>
    <t>P14152</t>
  </si>
  <si>
    <t>Mdh1</t>
  </si>
  <si>
    <t>MDH1</t>
  </si>
  <si>
    <t>P14211</t>
  </si>
  <si>
    <t>Calr</t>
  </si>
  <si>
    <t>CALR</t>
  </si>
  <si>
    <t>P14246</t>
  </si>
  <si>
    <t>Slc2a2</t>
  </si>
  <si>
    <t>SLC2A2</t>
  </si>
  <si>
    <t>P14576</t>
  </si>
  <si>
    <t>Srp54a</t>
  </si>
  <si>
    <t>SRP54</t>
  </si>
  <si>
    <t>P14602</t>
  </si>
  <si>
    <t>Hspb1</t>
  </si>
  <si>
    <t>HSPB1</t>
  </si>
  <si>
    <t>P14685</t>
  </si>
  <si>
    <t>Psmd3</t>
  </si>
  <si>
    <t>PSMD3</t>
  </si>
  <si>
    <t>P14733</t>
  </si>
  <si>
    <t>Lmnb1</t>
  </si>
  <si>
    <t>LMNB1</t>
  </si>
  <si>
    <t>P14824</t>
  </si>
  <si>
    <t>Anxa6</t>
  </si>
  <si>
    <t>ANXA6</t>
  </si>
  <si>
    <t>P14847</t>
  </si>
  <si>
    <t>Crp</t>
  </si>
  <si>
    <t>CRP</t>
  </si>
  <si>
    <t>P14901</t>
  </si>
  <si>
    <t>Hmox1</t>
  </si>
  <si>
    <t>HMOX1</t>
  </si>
  <si>
    <t>P15105</t>
  </si>
  <si>
    <t>Glul</t>
  </si>
  <si>
    <t>GLUL</t>
  </si>
  <si>
    <t>P15116</t>
  </si>
  <si>
    <t>Cdh2</t>
  </si>
  <si>
    <t>CDH2</t>
  </si>
  <si>
    <t>P15208</t>
  </si>
  <si>
    <t>Insr</t>
  </si>
  <si>
    <t>INSR</t>
  </si>
  <si>
    <t>P15327</t>
  </si>
  <si>
    <t>Bpgm</t>
  </si>
  <si>
    <t>BPGM</t>
  </si>
  <si>
    <t>P15532</t>
  </si>
  <si>
    <t>Nme1</t>
  </si>
  <si>
    <t>NME1</t>
  </si>
  <si>
    <t>P15864</t>
  </si>
  <si>
    <t>H1f2</t>
  </si>
  <si>
    <t>H1-2</t>
  </si>
  <si>
    <t>P16015</t>
  </si>
  <si>
    <t>Car3</t>
  </si>
  <si>
    <t>CA3</t>
  </si>
  <si>
    <t>P16045</t>
  </si>
  <si>
    <t>Lgals1</t>
  </si>
  <si>
    <t>LGALS1</t>
  </si>
  <si>
    <t>P16125</t>
  </si>
  <si>
    <t>Ldhb</t>
  </si>
  <si>
    <t>LDHB</t>
  </si>
  <si>
    <t>P16254</t>
  </si>
  <si>
    <t>Srp14</t>
  </si>
  <si>
    <t>SRP14</t>
  </si>
  <si>
    <t>P16294</t>
  </si>
  <si>
    <t>F9</t>
  </si>
  <si>
    <t>P16301</t>
  </si>
  <si>
    <t>Lcat</t>
  </si>
  <si>
    <t>LCAT</t>
  </si>
  <si>
    <t>P16330</t>
  </si>
  <si>
    <t>Cnp</t>
  </si>
  <si>
    <t>CNP</t>
  </si>
  <si>
    <t>P16331</t>
  </si>
  <si>
    <t>Pah</t>
  </si>
  <si>
    <t>PAH</t>
  </si>
  <si>
    <t>P16332</t>
  </si>
  <si>
    <t>Mmut</t>
  </si>
  <si>
    <t>MMUT</t>
  </si>
  <si>
    <t>P16406</t>
  </si>
  <si>
    <t>Enpep</t>
  </si>
  <si>
    <t>ENPEP</t>
  </si>
  <si>
    <t>P16460</t>
  </si>
  <si>
    <t>Ass1</t>
  </si>
  <si>
    <t>ASS1</t>
  </si>
  <si>
    <t>P16627</t>
  </si>
  <si>
    <t>Hspa1l</t>
  </si>
  <si>
    <t>HSPA1L</t>
  </si>
  <si>
    <t>P16675</t>
  </si>
  <si>
    <t>Ctsa</t>
  </si>
  <si>
    <t>CTSA</t>
  </si>
  <si>
    <t>P17047</t>
  </si>
  <si>
    <t>Lamp2</t>
  </si>
  <si>
    <t>LAMP2</t>
  </si>
  <si>
    <t>P17095</t>
  </si>
  <si>
    <t>Hmga1b</t>
  </si>
  <si>
    <t>HMGA1</t>
  </si>
  <si>
    <t>P17156</t>
  </si>
  <si>
    <t>Hspa2</t>
  </si>
  <si>
    <t>HSPA2</t>
  </si>
  <si>
    <t>P17182</t>
  </si>
  <si>
    <t>Eno1</t>
  </si>
  <si>
    <t>ENO1</t>
  </si>
  <si>
    <t>P17426</t>
  </si>
  <si>
    <t>Ap2a1</t>
  </si>
  <si>
    <t>AP2A1</t>
  </si>
  <si>
    <t>P17427</t>
  </si>
  <si>
    <t>Ap2a2</t>
  </si>
  <si>
    <t>AP2A2</t>
  </si>
  <si>
    <t>P17439</t>
  </si>
  <si>
    <t>Gba</t>
  </si>
  <si>
    <t>GBA1</t>
  </si>
  <si>
    <t>P17563</t>
  </si>
  <si>
    <t>Selenbp1</t>
  </si>
  <si>
    <t>SELENBP1</t>
  </si>
  <si>
    <t>P17665</t>
  </si>
  <si>
    <t>Cox7c</t>
  </si>
  <si>
    <t>COX7C</t>
  </si>
  <si>
    <t>P17742</t>
  </si>
  <si>
    <t>Ppia</t>
  </si>
  <si>
    <t>PPIA</t>
  </si>
  <si>
    <t>P17751</t>
  </si>
  <si>
    <t>Tpi1</t>
  </si>
  <si>
    <t>TPI1</t>
  </si>
  <si>
    <t>P17809</t>
  </si>
  <si>
    <t>Slc2a1</t>
  </si>
  <si>
    <t>SLC2A1</t>
  </si>
  <si>
    <t>P18242</t>
  </si>
  <si>
    <t>Ctsd</t>
  </si>
  <si>
    <t>CTSD</t>
  </si>
  <si>
    <t>P18572</t>
  </si>
  <si>
    <t>Bsg</t>
  </si>
  <si>
    <t>BSG</t>
  </si>
  <si>
    <t>P18581</t>
  </si>
  <si>
    <t>Slc7a2</t>
  </si>
  <si>
    <t>SLC7A2</t>
  </si>
  <si>
    <t>P18653</t>
  </si>
  <si>
    <t>Rps6ka1</t>
  </si>
  <si>
    <t>RPS6KA1</t>
  </si>
  <si>
    <t>P18760</t>
  </si>
  <si>
    <t>Cfl1</t>
  </si>
  <si>
    <t>CFL1</t>
  </si>
  <si>
    <t>P19096</t>
  </si>
  <si>
    <t>Fasn</t>
  </si>
  <si>
    <t>FASN</t>
  </si>
  <si>
    <t>P19157</t>
  </si>
  <si>
    <t>Gstp1</t>
  </si>
  <si>
    <t>GSTP1</t>
  </si>
  <si>
    <t>P19221</t>
  </si>
  <si>
    <t>F2</t>
  </si>
  <si>
    <t>P19253</t>
  </si>
  <si>
    <t>Rpl13a</t>
  </si>
  <si>
    <t>RPL13A</t>
  </si>
  <si>
    <t>P19258</t>
  </si>
  <si>
    <t>Mpv17</t>
  </si>
  <si>
    <t>MPV17</t>
  </si>
  <si>
    <t>P19324</t>
  </si>
  <si>
    <t>Serpinh1</t>
  </si>
  <si>
    <t>SERPINH1</t>
  </si>
  <si>
    <t>P19783</t>
  </si>
  <si>
    <t>Cox4i1</t>
  </si>
  <si>
    <t>COX4I1</t>
  </si>
  <si>
    <t>P19973</t>
  </si>
  <si>
    <t>Lsp1</t>
  </si>
  <si>
    <t>LSP1</t>
  </si>
  <si>
    <t>P20029</t>
  </si>
  <si>
    <t>Hspa5</t>
  </si>
  <si>
    <t>HSPA5</t>
  </si>
  <si>
    <t>P20060</t>
  </si>
  <si>
    <t>Hexb</t>
  </si>
  <si>
    <t>HEXB</t>
  </si>
  <si>
    <t>P20065</t>
  </si>
  <si>
    <t>Tmsb4x</t>
  </si>
  <si>
    <t>TMSB4Y</t>
  </si>
  <si>
    <t>P20108</t>
  </si>
  <si>
    <t>Prdx3</t>
  </si>
  <si>
    <t>PRDX3</t>
  </si>
  <si>
    <t>P20152</t>
  </si>
  <si>
    <t>Vim</t>
  </si>
  <si>
    <t>VIM</t>
  </si>
  <si>
    <t>P20918</t>
  </si>
  <si>
    <t>Plg</t>
  </si>
  <si>
    <t>PLG</t>
  </si>
  <si>
    <t>P21126</t>
  </si>
  <si>
    <t>Ubl4a</t>
  </si>
  <si>
    <t>UBL4A</t>
  </si>
  <si>
    <t>P21278</t>
  </si>
  <si>
    <t>Gna11</t>
  </si>
  <si>
    <t>GNA11</t>
  </si>
  <si>
    <t>P21300</t>
  </si>
  <si>
    <t>Akr1b7</t>
  </si>
  <si>
    <t>AKR1B10</t>
  </si>
  <si>
    <t>P21440</t>
  </si>
  <si>
    <t>Abcb4</t>
  </si>
  <si>
    <t>ABCB4</t>
  </si>
  <si>
    <t>P21614</t>
  </si>
  <si>
    <t>Gc</t>
  </si>
  <si>
    <t>GC</t>
  </si>
  <si>
    <t>P21619</t>
  </si>
  <si>
    <t>Lmnb2</t>
  </si>
  <si>
    <t>LMNB2</t>
  </si>
  <si>
    <t>P21958</t>
  </si>
  <si>
    <t>Tap1</t>
  </si>
  <si>
    <t>TAP1</t>
  </si>
  <si>
    <t>P21981</t>
  </si>
  <si>
    <t>Tgm2</t>
  </si>
  <si>
    <t>TGM2</t>
  </si>
  <si>
    <t>P22437</t>
  </si>
  <si>
    <t>Ptgs1</t>
  </si>
  <si>
    <t>PTGS1</t>
  </si>
  <si>
    <t>P22892</t>
  </si>
  <si>
    <t>Ap1g1</t>
  </si>
  <si>
    <t>AP1G1</t>
  </si>
  <si>
    <t>P22907</t>
  </si>
  <si>
    <t>Hmbs</t>
  </si>
  <si>
    <t>HMBS</t>
  </si>
  <si>
    <t>P23116</t>
  </si>
  <si>
    <t>Eif3a</t>
  </si>
  <si>
    <t>EIF3A</t>
  </si>
  <si>
    <t>P23249</t>
  </si>
  <si>
    <t>Mov10</t>
  </si>
  <si>
    <t>MOV10</t>
  </si>
  <si>
    <t>P23589</t>
  </si>
  <si>
    <t>Car5a</t>
  </si>
  <si>
    <t>CA5A</t>
  </si>
  <si>
    <t>P23591</t>
  </si>
  <si>
    <t>Gfus</t>
  </si>
  <si>
    <t>GFUS</t>
  </si>
  <si>
    <t>P23780</t>
  </si>
  <si>
    <t>Glb1</t>
  </si>
  <si>
    <t>GLB1</t>
  </si>
  <si>
    <t>P23953</t>
  </si>
  <si>
    <t>Ces1c</t>
  </si>
  <si>
    <t>CES1</t>
  </si>
  <si>
    <t>P24270</t>
  </si>
  <si>
    <t>Cat</t>
  </si>
  <si>
    <t>CAT</t>
  </si>
  <si>
    <t>P24369</t>
  </si>
  <si>
    <t>Ppib</t>
  </si>
  <si>
    <t>PPIB</t>
  </si>
  <si>
    <t>P24456</t>
  </si>
  <si>
    <t>Cyp2d10</t>
  </si>
  <si>
    <t>CYP2D6</t>
  </si>
  <si>
    <t>P24527</t>
  </si>
  <si>
    <t>Lta4h</t>
  </si>
  <si>
    <t>LTA4H</t>
  </si>
  <si>
    <t>P24547</t>
  </si>
  <si>
    <t>Impdh2</t>
  </si>
  <si>
    <t>IMPDH2</t>
  </si>
  <si>
    <t>P24549</t>
  </si>
  <si>
    <t>Aldh1a1</t>
  </si>
  <si>
    <t>ALDH1A1</t>
  </si>
  <si>
    <t>P24638</t>
  </si>
  <si>
    <t>Acp2</t>
  </si>
  <si>
    <t>ACP2</t>
  </si>
  <si>
    <t>P24668</t>
  </si>
  <si>
    <t>M6pr</t>
  </si>
  <si>
    <t>M6PR</t>
  </si>
  <si>
    <t>P24721</t>
  </si>
  <si>
    <t>Asgr2</t>
  </si>
  <si>
    <t>ASGR2</t>
  </si>
  <si>
    <t>P25085</t>
  </si>
  <si>
    <t>Il1rn</t>
  </si>
  <si>
    <t>IL1RN</t>
  </si>
  <si>
    <t>P25206</t>
  </si>
  <si>
    <t>Mcm3</t>
  </si>
  <si>
    <t>MCM3</t>
  </si>
  <si>
    <t>P25444</t>
  </si>
  <si>
    <t>Rps2</t>
  </si>
  <si>
    <t>RPS2</t>
  </si>
  <si>
    <t>P25911</t>
  </si>
  <si>
    <t>Lyn</t>
  </si>
  <si>
    <t>LYN</t>
  </si>
  <si>
    <t>P26039</t>
  </si>
  <si>
    <t>Tln1</t>
  </si>
  <si>
    <t>TLN1</t>
  </si>
  <si>
    <t>P26040</t>
  </si>
  <si>
    <t>Ezr</t>
  </si>
  <si>
    <t>EZR</t>
  </si>
  <si>
    <t>P26041</t>
  </si>
  <si>
    <t>Msn</t>
  </si>
  <si>
    <t>MSN</t>
  </si>
  <si>
    <t>P26043</t>
  </si>
  <si>
    <t>Rdx</t>
  </si>
  <si>
    <t>RDX</t>
  </si>
  <si>
    <t>P26150</t>
  </si>
  <si>
    <t>Hsd3b3</t>
  </si>
  <si>
    <t>HSD3B2</t>
  </si>
  <si>
    <t>HSD3B1</t>
  </si>
  <si>
    <t>P26231</t>
  </si>
  <si>
    <t>Ctnna1</t>
  </si>
  <si>
    <t>CTNNA1</t>
  </si>
  <si>
    <t>P26262</t>
  </si>
  <si>
    <t>Klkb1</t>
  </si>
  <si>
    <t>KLKB1</t>
  </si>
  <si>
    <t>P26369</t>
  </si>
  <si>
    <t>U2af2</t>
  </si>
  <si>
    <t>U2AF2</t>
  </si>
  <si>
    <t>P26443</t>
  </si>
  <si>
    <t>Glud1</t>
  </si>
  <si>
    <t>GLUD2</t>
  </si>
  <si>
    <t>GLUD1</t>
  </si>
  <si>
    <t>P26516</t>
  </si>
  <si>
    <t>Psmd7</t>
  </si>
  <si>
    <t>PSMD7</t>
  </si>
  <si>
    <t>P26638</t>
  </si>
  <si>
    <t>Sars</t>
  </si>
  <si>
    <t>SARS1</t>
  </si>
  <si>
    <t>P26645</t>
  </si>
  <si>
    <t>Marcks</t>
  </si>
  <si>
    <t>MARCKS</t>
  </si>
  <si>
    <t>P26883</t>
  </si>
  <si>
    <t>Fkbp1a</t>
  </si>
  <si>
    <t>FKBP1C</t>
  </si>
  <si>
    <t>FKBP1A</t>
  </si>
  <si>
    <t>P27005</t>
  </si>
  <si>
    <t>S100a8</t>
  </si>
  <si>
    <t>S100A8</t>
  </si>
  <si>
    <t>P27046</t>
  </si>
  <si>
    <t>Man2a1</t>
  </si>
  <si>
    <t>MAN2A1</t>
  </si>
  <si>
    <t>P27546</t>
  </si>
  <si>
    <t>Map4</t>
  </si>
  <si>
    <t>MAP4</t>
  </si>
  <si>
    <t>P27601</t>
  </si>
  <si>
    <t>Gna13</t>
  </si>
  <si>
    <t>GNA13</t>
  </si>
  <si>
    <t>P27612</t>
  </si>
  <si>
    <t>Plaa</t>
  </si>
  <si>
    <t>PLAA</t>
  </si>
  <si>
    <t>P27641</t>
  </si>
  <si>
    <t>Xrcc5</t>
  </si>
  <si>
    <t>XRCC5</t>
  </si>
  <si>
    <t>P27659</t>
  </si>
  <si>
    <t>Rpl3</t>
  </si>
  <si>
    <t>RPL3</t>
  </si>
  <si>
    <t>P27661</t>
  </si>
  <si>
    <t>H2ax</t>
  </si>
  <si>
    <t>H2AX</t>
  </si>
  <si>
    <t>P27773</t>
  </si>
  <si>
    <t>Pdia3</t>
  </si>
  <si>
    <t>PDIA3</t>
  </si>
  <si>
    <t>P27808</t>
  </si>
  <si>
    <t>Mgat1</t>
  </si>
  <si>
    <t>MGAT1</t>
  </si>
  <si>
    <t>P28063</t>
  </si>
  <si>
    <t>Psmb8</t>
  </si>
  <si>
    <t>PSMB8</t>
  </si>
  <si>
    <t>P28230</t>
  </si>
  <si>
    <t>Gjb1</t>
  </si>
  <si>
    <t>GJB1</t>
  </si>
  <si>
    <t>P28271</t>
  </si>
  <si>
    <t>Aco1</t>
  </si>
  <si>
    <t>ACO1</t>
  </si>
  <si>
    <t>P28352</t>
  </si>
  <si>
    <t>Apex1</t>
  </si>
  <si>
    <t>APEX1</t>
  </si>
  <si>
    <t>P28474</t>
  </si>
  <si>
    <t>Adh5</t>
  </si>
  <si>
    <t>ADH5</t>
  </si>
  <si>
    <t>P28650</t>
  </si>
  <si>
    <t>Adssl1</t>
  </si>
  <si>
    <t>ADSS1</t>
  </si>
  <si>
    <t>P28653</t>
  </si>
  <si>
    <t>Bgn</t>
  </si>
  <si>
    <t>BGN</t>
  </si>
  <si>
    <t>P28654</t>
  </si>
  <si>
    <t>Dcn</t>
  </si>
  <si>
    <t>DCN</t>
  </si>
  <si>
    <t>P28656</t>
  </si>
  <si>
    <t>Nap1l1</t>
  </si>
  <si>
    <t>NAP1L1</t>
  </si>
  <si>
    <t>P28658</t>
  </si>
  <si>
    <t>Atxn10</t>
  </si>
  <si>
    <t>ATXN10</t>
  </si>
  <si>
    <t>P28659</t>
  </si>
  <si>
    <t>Celf1</t>
  </si>
  <si>
    <t>CELF1</t>
  </si>
  <si>
    <t>P28660</t>
  </si>
  <si>
    <t>Nckap1</t>
  </si>
  <si>
    <t>NCKAP1</t>
  </si>
  <si>
    <t>P28665</t>
  </si>
  <si>
    <t>Mug1</t>
  </si>
  <si>
    <t>PZP</t>
  </si>
  <si>
    <t>CPAMD8</t>
  </si>
  <si>
    <t>P28667</t>
  </si>
  <si>
    <t>Marcksl1</t>
  </si>
  <si>
    <t>MARCKSL1</t>
  </si>
  <si>
    <t>P28843</t>
  </si>
  <si>
    <t>Dpp4</t>
  </si>
  <si>
    <t>DPP4</t>
  </si>
  <si>
    <t>P28867</t>
  </si>
  <si>
    <t>Prkcd</t>
  </si>
  <si>
    <t>PRKCD</t>
  </si>
  <si>
    <t>P29341</t>
  </si>
  <si>
    <t>Pabpc1</t>
  </si>
  <si>
    <t>PABPC3</t>
  </si>
  <si>
    <t>PABPC1</t>
  </si>
  <si>
    <t>P29351</t>
  </si>
  <si>
    <t>Ptpn6</t>
  </si>
  <si>
    <t>PTPN6</t>
  </si>
  <si>
    <t>P29416</t>
  </si>
  <si>
    <t>Hexa</t>
  </si>
  <si>
    <t>HEXA</t>
  </si>
  <si>
    <t>P29452</t>
  </si>
  <si>
    <t>Casp1</t>
  </si>
  <si>
    <t>CARD16</t>
  </si>
  <si>
    <t>CASP1</t>
  </si>
  <si>
    <t>P29595</t>
  </si>
  <si>
    <t>Nedd8</t>
  </si>
  <si>
    <t>NEDD8</t>
  </si>
  <si>
    <t>P29699</t>
  </si>
  <si>
    <t>Ahsg</t>
  </si>
  <si>
    <t>AHSG</t>
  </si>
  <si>
    <t>P29758</t>
  </si>
  <si>
    <t>Oat</t>
  </si>
  <si>
    <t>OAT</t>
  </si>
  <si>
    <t>P29788</t>
  </si>
  <si>
    <t>Vtn</t>
  </si>
  <si>
    <t>VTN</t>
  </si>
  <si>
    <t>P30115</t>
  </si>
  <si>
    <t>Gsta3</t>
  </si>
  <si>
    <t>GSTA5</t>
  </si>
  <si>
    <t>P30204</t>
  </si>
  <si>
    <t>Msr1</t>
  </si>
  <si>
    <t>MSR1</t>
  </si>
  <si>
    <t>P30412</t>
  </si>
  <si>
    <t>Ppic</t>
  </si>
  <si>
    <t>PPIC</t>
  </si>
  <si>
    <t>P30416</t>
  </si>
  <si>
    <t>Fkbp4</t>
  </si>
  <si>
    <t>FKBP4</t>
  </si>
  <si>
    <t>P30681</t>
  </si>
  <si>
    <t>Hmgb2</t>
  </si>
  <si>
    <t>HMGB2</t>
  </si>
  <si>
    <t>P30999</t>
  </si>
  <si>
    <t>Ctnnd1</t>
  </si>
  <si>
    <t>CTNND1</t>
  </si>
  <si>
    <t>P31001</t>
  </si>
  <si>
    <t>Des</t>
  </si>
  <si>
    <t>DES</t>
  </si>
  <si>
    <t>P31428</t>
  </si>
  <si>
    <t>Dpep1</t>
  </si>
  <si>
    <t>DPEP1</t>
  </si>
  <si>
    <t>P31649</t>
  </si>
  <si>
    <t>Slc6a13</t>
  </si>
  <si>
    <t>SLC6A13</t>
  </si>
  <si>
    <t>P31725</t>
  </si>
  <si>
    <t>S100a9</t>
  </si>
  <si>
    <t>S100A9</t>
  </si>
  <si>
    <t>P31750</t>
  </si>
  <si>
    <t>Akt1</t>
  </si>
  <si>
    <t>AKT1</t>
  </si>
  <si>
    <t>P31786</t>
  </si>
  <si>
    <t>Dbi</t>
  </si>
  <si>
    <t>DBI</t>
  </si>
  <si>
    <t>P31938</t>
  </si>
  <si>
    <t>Map2k1</t>
  </si>
  <si>
    <t>MAP2K1</t>
  </si>
  <si>
    <t>P32020</t>
  </si>
  <si>
    <t>Scp2</t>
  </si>
  <si>
    <t>SCP2</t>
  </si>
  <si>
    <t>P32067</t>
  </si>
  <si>
    <t>Ssb</t>
  </si>
  <si>
    <t>SSB</t>
  </si>
  <si>
    <t>P32233</t>
  </si>
  <si>
    <t>Drg1</t>
  </si>
  <si>
    <t>DRG1</t>
  </si>
  <si>
    <t>P32261</t>
  </si>
  <si>
    <t>Serpinc1</t>
  </si>
  <si>
    <t>SERPINC1</t>
  </si>
  <si>
    <t>P32507</t>
  </si>
  <si>
    <t>Nectin2</t>
  </si>
  <si>
    <t>NECTIN2</t>
  </si>
  <si>
    <t>P32883</t>
  </si>
  <si>
    <t>Kras</t>
  </si>
  <si>
    <t>KRAS</t>
  </si>
  <si>
    <t>P33267</t>
  </si>
  <si>
    <t>Cyp2f2</t>
  </si>
  <si>
    <t>CYP2F1</t>
  </si>
  <si>
    <t>P34022</t>
  </si>
  <si>
    <t>Ranbp1</t>
  </si>
  <si>
    <t>RANBP1</t>
  </si>
  <si>
    <t>P34152</t>
  </si>
  <si>
    <t>Ptk2</t>
  </si>
  <si>
    <t>PTK2</t>
  </si>
  <si>
    <t>P34884</t>
  </si>
  <si>
    <t>Mif</t>
  </si>
  <si>
    <t>MIF</t>
  </si>
  <si>
    <t>P34914</t>
  </si>
  <si>
    <t>Ephx2</t>
  </si>
  <si>
    <t>EPHX2</t>
  </si>
  <si>
    <t>P34927</t>
  </si>
  <si>
    <t>Asgr1</t>
  </si>
  <si>
    <t>ASGR1</t>
  </si>
  <si>
    <t>P34928</t>
  </si>
  <si>
    <t>Apoc1</t>
  </si>
  <si>
    <t>APOC1</t>
  </si>
  <si>
    <t>P35123</t>
  </si>
  <si>
    <t>Usp4</t>
  </si>
  <si>
    <t>USP4</t>
  </si>
  <si>
    <t>P35235</t>
  </si>
  <si>
    <t>Ptpn11</t>
  </si>
  <si>
    <t>PTPN11</t>
  </si>
  <si>
    <t>P35278</t>
  </si>
  <si>
    <t>Rab5c</t>
  </si>
  <si>
    <t>RAB5C</t>
  </si>
  <si>
    <t>P35282</t>
  </si>
  <si>
    <t>Rab21</t>
  </si>
  <si>
    <t>RAB21</t>
  </si>
  <si>
    <t>P35285</t>
  </si>
  <si>
    <t>Rab22a</t>
  </si>
  <si>
    <t>RAB22A</t>
  </si>
  <si>
    <t>P35292</t>
  </si>
  <si>
    <t>Rab17</t>
  </si>
  <si>
    <t>RAB17</t>
  </si>
  <si>
    <t>P35293</t>
  </si>
  <si>
    <t>Rab18</t>
  </si>
  <si>
    <t>RAB18</t>
  </si>
  <si>
    <t>P35486</t>
  </si>
  <si>
    <t>Pdha1</t>
  </si>
  <si>
    <t>PDHA1</t>
  </si>
  <si>
    <t>P35492</t>
  </si>
  <si>
    <t>Hal</t>
  </si>
  <si>
    <t>HAL</t>
  </si>
  <si>
    <t>P35505</t>
  </si>
  <si>
    <t>Fah</t>
  </si>
  <si>
    <t>FAH</t>
  </si>
  <si>
    <t>P35550</t>
  </si>
  <si>
    <t>Fbl</t>
  </si>
  <si>
    <t>FBL</t>
  </si>
  <si>
    <t>P35564</t>
  </si>
  <si>
    <t>Canx</t>
  </si>
  <si>
    <t>CANX</t>
  </si>
  <si>
    <t>P35576</t>
  </si>
  <si>
    <t>G6pc</t>
  </si>
  <si>
    <t>G6PC1</t>
  </si>
  <si>
    <t>P35585</t>
  </si>
  <si>
    <t>Ap1m1</t>
  </si>
  <si>
    <t>AP1M1</t>
  </si>
  <si>
    <t>P35700</t>
  </si>
  <si>
    <t>Prdx1</t>
  </si>
  <si>
    <t>PRDX1</t>
  </si>
  <si>
    <t>P35762</t>
  </si>
  <si>
    <t>Cd81</t>
  </si>
  <si>
    <t>CD81</t>
  </si>
  <si>
    <t>P35821</t>
  </si>
  <si>
    <t>Ptpn1</t>
  </si>
  <si>
    <t>PTPN1</t>
  </si>
  <si>
    <t>P35951</t>
  </si>
  <si>
    <t>Ldlr</t>
  </si>
  <si>
    <t>LDLR</t>
  </si>
  <si>
    <t>P35979</t>
  </si>
  <si>
    <t>Rpl12</t>
  </si>
  <si>
    <t>RPL12</t>
  </si>
  <si>
    <t>P35980</t>
  </si>
  <si>
    <t>Rpl18</t>
  </si>
  <si>
    <t>RPL18</t>
  </si>
  <si>
    <t>P35991</t>
  </si>
  <si>
    <t>Btk</t>
  </si>
  <si>
    <t>BTK</t>
  </si>
  <si>
    <t>P36371</t>
  </si>
  <si>
    <t>Tap2</t>
  </si>
  <si>
    <t>TAP2</t>
  </si>
  <si>
    <t>P36552</t>
  </si>
  <si>
    <t>Cpox</t>
  </si>
  <si>
    <t>CPOX</t>
  </si>
  <si>
    <t>P36916</t>
  </si>
  <si>
    <t>Gnl1</t>
  </si>
  <si>
    <t>GNL1</t>
  </si>
  <si>
    <t>P36993</t>
  </si>
  <si>
    <t>Ppm1b</t>
  </si>
  <si>
    <t>PPM1B</t>
  </si>
  <si>
    <t>P37040</t>
  </si>
  <si>
    <t>Por</t>
  </si>
  <si>
    <t>POR</t>
  </si>
  <si>
    <t>P37804</t>
  </si>
  <si>
    <t>Tagln</t>
  </si>
  <si>
    <t>TAGLN</t>
  </si>
  <si>
    <t>P38060</t>
  </si>
  <si>
    <t>Hmgcl</t>
  </si>
  <si>
    <t>HMGCL</t>
  </si>
  <si>
    <t>P38647</t>
  </si>
  <si>
    <t>Hspa9</t>
  </si>
  <si>
    <t>HSPA9</t>
  </si>
  <si>
    <t>P39054</t>
  </si>
  <si>
    <t>Dnm2</t>
  </si>
  <si>
    <t>DNM2</t>
  </si>
  <si>
    <t>P39098</t>
  </si>
  <si>
    <t>Man1a2</t>
  </si>
  <si>
    <t>MAN1A2</t>
  </si>
  <si>
    <t>P39447</t>
  </si>
  <si>
    <t>Tjp1</t>
  </si>
  <si>
    <t>TJP1</t>
  </si>
  <si>
    <t>P40124</t>
  </si>
  <si>
    <t>Cap1</t>
  </si>
  <si>
    <t>CAP1</t>
  </si>
  <si>
    <t>P40142</t>
  </si>
  <si>
    <t>Tkt</t>
  </si>
  <si>
    <t>TKT</t>
  </si>
  <si>
    <t>P40237</t>
  </si>
  <si>
    <t>Cd82</t>
  </si>
  <si>
    <t>CD82</t>
  </si>
  <si>
    <t>P40336</t>
  </si>
  <si>
    <t>Vps26a</t>
  </si>
  <si>
    <t>VPS26A</t>
  </si>
  <si>
    <t>P40630</t>
  </si>
  <si>
    <t>Tfam</t>
  </si>
  <si>
    <t>TFAM</t>
  </si>
  <si>
    <t>P40936</t>
  </si>
  <si>
    <t>Inmt</t>
  </si>
  <si>
    <t>INMT</t>
  </si>
  <si>
    <t>P41105</t>
  </si>
  <si>
    <t>Rpl28</t>
  </si>
  <si>
    <t>RPL28</t>
  </si>
  <si>
    <t>P41216</t>
  </si>
  <si>
    <t>Acsl1</t>
  </si>
  <si>
    <t>ACSL1</t>
  </si>
  <si>
    <t>P41233</t>
  </si>
  <si>
    <t>Abca1</t>
  </si>
  <si>
    <t>ABCA1</t>
  </si>
  <si>
    <t>P41241</t>
  </si>
  <si>
    <t>Csk</t>
  </si>
  <si>
    <t>CSK</t>
  </si>
  <si>
    <t>P41317</t>
  </si>
  <si>
    <t>Mbl2</t>
  </si>
  <si>
    <t>MBL2</t>
  </si>
  <si>
    <t>P41731</t>
  </si>
  <si>
    <t>Cd63</t>
  </si>
  <si>
    <t>CD63</t>
  </si>
  <si>
    <t>P42125</t>
  </si>
  <si>
    <t>Eci1</t>
  </si>
  <si>
    <t>ECI1</t>
  </si>
  <si>
    <t>P42208</t>
  </si>
  <si>
    <t>Septin2</t>
  </si>
  <si>
    <t>SEPTIN2</t>
  </si>
  <si>
    <t>P42227</t>
  </si>
  <si>
    <t>Stat3</t>
  </si>
  <si>
    <t>STAT3</t>
  </si>
  <si>
    <t>P42232</t>
  </si>
  <si>
    <t>Stat5b</t>
  </si>
  <si>
    <t>STAT5B</t>
  </si>
  <si>
    <t>P42567</t>
  </si>
  <si>
    <t>Eps15</t>
  </si>
  <si>
    <t>EPS15</t>
  </si>
  <si>
    <t>P42669</t>
  </si>
  <si>
    <t>Pura</t>
  </si>
  <si>
    <t>PURA</t>
  </si>
  <si>
    <t>P42867</t>
  </si>
  <si>
    <t>Dpagt1</t>
  </si>
  <si>
    <t>DPAGT1</t>
  </si>
  <si>
    <t>P42932</t>
  </si>
  <si>
    <t>Cct8</t>
  </si>
  <si>
    <t>CCT8</t>
  </si>
  <si>
    <t>P43006</t>
  </si>
  <si>
    <t>Slc1a2</t>
  </si>
  <si>
    <t>SLC1A2</t>
  </si>
  <si>
    <t>P43024</t>
  </si>
  <si>
    <t>Cox6a1</t>
  </si>
  <si>
    <t>COX6A1</t>
  </si>
  <si>
    <t>P43274</t>
  </si>
  <si>
    <t>H1f4</t>
  </si>
  <si>
    <t>H1-4</t>
  </si>
  <si>
    <t>P43275</t>
  </si>
  <si>
    <t>H1f1</t>
  </si>
  <si>
    <t>H1-1</t>
  </si>
  <si>
    <t>P43276</t>
  </si>
  <si>
    <t>H1f5</t>
  </si>
  <si>
    <t>H1-5</t>
  </si>
  <si>
    <t>P43277</t>
  </si>
  <si>
    <t>H1f3</t>
  </si>
  <si>
    <t>H1-3</t>
  </si>
  <si>
    <t>P43406</t>
  </si>
  <si>
    <t>Itgav</t>
  </si>
  <si>
    <t>ITGAV</t>
  </si>
  <si>
    <t>P43883</t>
  </si>
  <si>
    <t>Plin2</t>
  </si>
  <si>
    <t>PLIN2</t>
  </si>
  <si>
    <t>P45591</t>
  </si>
  <si>
    <t>Cfl2</t>
  </si>
  <si>
    <t>CFL2</t>
  </si>
  <si>
    <t>P45700</t>
  </si>
  <si>
    <t>Man1a</t>
  </si>
  <si>
    <t>MAN1A1</t>
  </si>
  <si>
    <t>P45952</t>
  </si>
  <si>
    <t>Acadm</t>
  </si>
  <si>
    <t>ACADM</t>
  </si>
  <si>
    <t>P46061</t>
  </si>
  <si>
    <t>Rangap1</t>
  </si>
  <si>
    <t>RANGAP1</t>
  </si>
  <si>
    <t>P46412</t>
  </si>
  <si>
    <t>Gpx3</t>
  </si>
  <si>
    <t>GPX3</t>
  </si>
  <si>
    <t>P46460</t>
  </si>
  <si>
    <t>Nsf</t>
  </si>
  <si>
    <t>NSF</t>
  </si>
  <si>
    <t>P46467</t>
  </si>
  <si>
    <t>Vps4b</t>
  </si>
  <si>
    <t>VPS4B</t>
  </si>
  <si>
    <t>P46656</t>
  </si>
  <si>
    <t>Fdx1</t>
  </si>
  <si>
    <t>FDX1</t>
  </si>
  <si>
    <t>P46664</t>
  </si>
  <si>
    <t>Adss</t>
  </si>
  <si>
    <t>ADSS2</t>
  </si>
  <si>
    <t>P46735</t>
  </si>
  <si>
    <t>Myo1b</t>
  </si>
  <si>
    <t>MYO1B</t>
  </si>
  <si>
    <t>P46737</t>
  </si>
  <si>
    <t>Brcc3</t>
  </si>
  <si>
    <t>BRCC3</t>
  </si>
  <si>
    <t>P46935</t>
  </si>
  <si>
    <t>Nedd4</t>
  </si>
  <si>
    <t>NEDD4</t>
  </si>
  <si>
    <t>P46978</t>
  </si>
  <si>
    <t>Stt3a</t>
  </si>
  <si>
    <t>STT3A</t>
  </si>
  <si>
    <t>P47199</t>
  </si>
  <si>
    <t>Cryz</t>
  </si>
  <si>
    <t>CRYZ</t>
  </si>
  <si>
    <t>P47738</t>
  </si>
  <si>
    <t>Aldh2</t>
  </si>
  <si>
    <t>ALDH2</t>
  </si>
  <si>
    <t>P47740</t>
  </si>
  <si>
    <t>Aldh3a2</t>
  </si>
  <si>
    <t>ALDH3A2</t>
  </si>
  <si>
    <t>P47754</t>
  </si>
  <si>
    <t>Capza2</t>
  </si>
  <si>
    <t>CAPZA2</t>
  </si>
  <si>
    <t>P47757</t>
  </si>
  <si>
    <t>Capzb</t>
  </si>
  <si>
    <t>CAPZB</t>
  </si>
  <si>
    <t>P47758</t>
  </si>
  <si>
    <t>Srprb</t>
  </si>
  <si>
    <t>SRPRB</t>
  </si>
  <si>
    <t>P47791</t>
  </si>
  <si>
    <t>Gsr</t>
  </si>
  <si>
    <t>GSR</t>
  </si>
  <si>
    <t>P47809</t>
  </si>
  <si>
    <t>Map2k4</t>
  </si>
  <si>
    <t>MAP2K4</t>
  </si>
  <si>
    <t>P47811</t>
  </si>
  <si>
    <t>Mapk14</t>
  </si>
  <si>
    <t>MAPK14</t>
  </si>
  <si>
    <t>P47856</t>
  </si>
  <si>
    <t>Gfpt1</t>
  </si>
  <si>
    <t>GFPT1</t>
  </si>
  <si>
    <t>P47857</t>
  </si>
  <si>
    <t>Pfkm</t>
  </si>
  <si>
    <t>PFKM</t>
  </si>
  <si>
    <t>P47877</t>
  </si>
  <si>
    <t>Igfbp2</t>
  </si>
  <si>
    <t>IGFBP2</t>
  </si>
  <si>
    <t>P47911</t>
  </si>
  <si>
    <t>Rpl6</t>
  </si>
  <si>
    <t>RPL6</t>
  </si>
  <si>
    <t>P47915</t>
  </si>
  <si>
    <t>Rpl29</t>
  </si>
  <si>
    <t>RPL29</t>
  </si>
  <si>
    <t>P47934</t>
  </si>
  <si>
    <t>Crat</t>
  </si>
  <si>
    <t>CRAT</t>
  </si>
  <si>
    <t>P47941</t>
  </si>
  <si>
    <t>Crkl</t>
  </si>
  <si>
    <t>CRKL</t>
  </si>
  <si>
    <t>P47955</t>
  </si>
  <si>
    <t>Rplp1</t>
  </si>
  <si>
    <t>RPLP1</t>
  </si>
  <si>
    <t>P47963</t>
  </si>
  <si>
    <t>Rpl13</t>
  </si>
  <si>
    <t>RPL13</t>
  </si>
  <si>
    <t>P48025</t>
  </si>
  <si>
    <t>Syk</t>
  </si>
  <si>
    <t>SYK</t>
  </si>
  <si>
    <t>P48036</t>
  </si>
  <si>
    <t>Anxa5</t>
  </si>
  <si>
    <t>ANXA5</t>
  </si>
  <si>
    <t>P48193</t>
  </si>
  <si>
    <t>Epb41</t>
  </si>
  <si>
    <t>EPB41</t>
  </si>
  <si>
    <t>P48410</t>
  </si>
  <si>
    <t>Abcd1</t>
  </si>
  <si>
    <t>ABCD1</t>
  </si>
  <si>
    <t>P48428</t>
  </si>
  <si>
    <t>Tbca</t>
  </si>
  <si>
    <t>TBCA</t>
  </si>
  <si>
    <t>P48678</t>
  </si>
  <si>
    <t>Lmna</t>
  </si>
  <si>
    <t>LMNA</t>
  </si>
  <si>
    <t>P48722</t>
  </si>
  <si>
    <t>Hspa4l</t>
  </si>
  <si>
    <t>HSPA4L</t>
  </si>
  <si>
    <t>P48758</t>
  </si>
  <si>
    <t>Cbr1</t>
  </si>
  <si>
    <t>CBR1</t>
  </si>
  <si>
    <t>P48771</t>
  </si>
  <si>
    <t>Cox7a2</t>
  </si>
  <si>
    <t>COX7A2</t>
  </si>
  <si>
    <t>P48774</t>
  </si>
  <si>
    <t>Gstm5</t>
  </si>
  <si>
    <t>GSTM3</t>
  </si>
  <si>
    <t>P48776</t>
  </si>
  <si>
    <t>Tdo2</t>
  </si>
  <si>
    <t>TDO2</t>
  </si>
  <si>
    <t>P48962</t>
  </si>
  <si>
    <t>Slc25a4</t>
  </si>
  <si>
    <t>SLC25A4</t>
  </si>
  <si>
    <t>P49138</t>
  </si>
  <si>
    <t>Mapkapk2</t>
  </si>
  <si>
    <t>MAPKAPK2</t>
  </si>
  <si>
    <t>P49182</t>
  </si>
  <si>
    <t>Serpind1</t>
  </si>
  <si>
    <t>SERPIND1</t>
  </si>
  <si>
    <t>P49222</t>
  </si>
  <si>
    <t>Epb42</t>
  </si>
  <si>
    <t>EPB42</t>
  </si>
  <si>
    <t>P49429</t>
  </si>
  <si>
    <t>Hpd</t>
  </si>
  <si>
    <t>HPD</t>
  </si>
  <si>
    <t>P49442</t>
  </si>
  <si>
    <t>Inpp1</t>
  </si>
  <si>
    <t>INPP1</t>
  </si>
  <si>
    <t>P49443</t>
  </si>
  <si>
    <t>Ppm1a</t>
  </si>
  <si>
    <t>PPM1A</t>
  </si>
  <si>
    <t>P49586</t>
  </si>
  <si>
    <t>Pcyt1a</t>
  </si>
  <si>
    <t>PCYT1A</t>
  </si>
  <si>
    <t>P49615</t>
  </si>
  <si>
    <t>Cdk5</t>
  </si>
  <si>
    <t>CDK5</t>
  </si>
  <si>
    <t>P49710</t>
  </si>
  <si>
    <t>Hcls1</t>
  </si>
  <si>
    <t>HCLS1</t>
  </si>
  <si>
    <t>P49722</t>
  </si>
  <si>
    <t>Psma2</t>
  </si>
  <si>
    <t>PSMA2</t>
  </si>
  <si>
    <t>P49935</t>
  </si>
  <si>
    <t>Ctsh</t>
  </si>
  <si>
    <t>CTSH</t>
  </si>
  <si>
    <t>P49962</t>
  </si>
  <si>
    <t>Srp9</t>
  </si>
  <si>
    <t>SRP9</t>
  </si>
  <si>
    <t>P50172</t>
  </si>
  <si>
    <t>Hsd11b1</t>
  </si>
  <si>
    <t>HSD11B1</t>
  </si>
  <si>
    <t>P50247</t>
  </si>
  <si>
    <t>Ahcy</t>
  </si>
  <si>
    <t>AHCY</t>
  </si>
  <si>
    <t>P50285</t>
  </si>
  <si>
    <t>Fmo1</t>
  </si>
  <si>
    <t>FMO1</t>
  </si>
  <si>
    <t>P50295</t>
  </si>
  <si>
    <t>Nat2</t>
  </si>
  <si>
    <t>P50396</t>
  </si>
  <si>
    <t>Gdi1</t>
  </si>
  <si>
    <t>GDI1</t>
  </si>
  <si>
    <t>P50428</t>
  </si>
  <si>
    <t>Arsa</t>
  </si>
  <si>
    <t>ARSA</t>
  </si>
  <si>
    <t>P50431</t>
  </si>
  <si>
    <t>Shmt1</t>
  </si>
  <si>
    <t>SHMT1</t>
  </si>
  <si>
    <t>P50516</t>
  </si>
  <si>
    <t>Atp6v1a</t>
  </si>
  <si>
    <t>ATP6V1A</t>
  </si>
  <si>
    <t>P50518</t>
  </si>
  <si>
    <t>Atp6v1e1</t>
  </si>
  <si>
    <t>ATP6V1E1</t>
  </si>
  <si>
    <t>P50543</t>
  </si>
  <si>
    <t>S100a11</t>
  </si>
  <si>
    <t>S100A11</t>
  </si>
  <si>
    <t>P50544</t>
  </si>
  <si>
    <t>Acadvl</t>
  </si>
  <si>
    <t>ACADVL</t>
  </si>
  <si>
    <t>P50580</t>
  </si>
  <si>
    <t>Pa2g4</t>
  </si>
  <si>
    <t>PA2G4</t>
  </si>
  <si>
    <t>P50637</t>
  </si>
  <si>
    <t>Tspo</t>
  </si>
  <si>
    <t>TSPO</t>
  </si>
  <si>
    <t>P51125</t>
  </si>
  <si>
    <t>Cast</t>
  </si>
  <si>
    <t>CAST</t>
  </si>
  <si>
    <t>P51150</t>
  </si>
  <si>
    <t>Rab7</t>
  </si>
  <si>
    <t>RAB7A</t>
  </si>
  <si>
    <t>P51175</t>
  </si>
  <si>
    <t>Ppox</t>
  </si>
  <si>
    <t>PPOX</t>
  </si>
  <si>
    <t>P51432</t>
  </si>
  <si>
    <t>Plcb3</t>
  </si>
  <si>
    <t>PLCB3</t>
  </si>
  <si>
    <t>P51437</t>
  </si>
  <si>
    <t>Camp</t>
  </si>
  <si>
    <t>CAMP</t>
  </si>
  <si>
    <t>P51658</t>
  </si>
  <si>
    <t>Hsd17b2</t>
  </si>
  <si>
    <t>HSD17B2</t>
  </si>
  <si>
    <t>P51660</t>
  </si>
  <si>
    <t>Hsd17b4</t>
  </si>
  <si>
    <t>HSD17B4</t>
  </si>
  <si>
    <t>P51855</t>
  </si>
  <si>
    <t>Gss</t>
  </si>
  <si>
    <t>GSS</t>
  </si>
  <si>
    <t>P51859</t>
  </si>
  <si>
    <t>Hdgf</t>
  </si>
  <si>
    <t>HDGF</t>
  </si>
  <si>
    <t>P51863</t>
  </si>
  <si>
    <t>Atp6v0d1</t>
  </si>
  <si>
    <t>ATP6V0D1</t>
  </si>
  <si>
    <t>P51881</t>
  </si>
  <si>
    <t>Slc25a5</t>
  </si>
  <si>
    <t>SLC25A5</t>
  </si>
  <si>
    <t>P51885</t>
  </si>
  <si>
    <t>Lum</t>
  </si>
  <si>
    <t>LUM</t>
  </si>
  <si>
    <t>P52019</t>
  </si>
  <si>
    <t>Sqle</t>
  </si>
  <si>
    <t>SQLE</t>
  </si>
  <si>
    <t>P52196</t>
  </si>
  <si>
    <t>Tst</t>
  </si>
  <si>
    <t>TST</t>
  </si>
  <si>
    <t>P52430</t>
  </si>
  <si>
    <t>Pon1</t>
  </si>
  <si>
    <t>PON1</t>
  </si>
  <si>
    <t>P52479</t>
  </si>
  <si>
    <t>Usp10</t>
  </si>
  <si>
    <t>USP10</t>
  </si>
  <si>
    <t>P52480</t>
  </si>
  <si>
    <t>Pkm</t>
  </si>
  <si>
    <t>PKM</t>
  </si>
  <si>
    <t>P52503</t>
  </si>
  <si>
    <t>Ndufs6</t>
  </si>
  <si>
    <t>NDUFS6</t>
  </si>
  <si>
    <t>P52633</t>
  </si>
  <si>
    <t>Stat6</t>
  </si>
  <si>
    <t>STAT6</t>
  </si>
  <si>
    <t>P52760</t>
  </si>
  <si>
    <t>Rida</t>
  </si>
  <si>
    <t>RIDA</t>
  </si>
  <si>
    <t>P52792</t>
  </si>
  <si>
    <t>Gck</t>
  </si>
  <si>
    <t>GCK</t>
  </si>
  <si>
    <t>P52825</t>
  </si>
  <si>
    <t>Cpt2</t>
  </si>
  <si>
    <t>CPT2</t>
  </si>
  <si>
    <t>P53395</t>
  </si>
  <si>
    <t>Dbt</t>
  </si>
  <si>
    <t>DBT</t>
  </si>
  <si>
    <t>P53702</t>
  </si>
  <si>
    <t>Hccs</t>
  </si>
  <si>
    <t>HCCS</t>
  </si>
  <si>
    <t>P53798</t>
  </si>
  <si>
    <t>Fdft1</t>
  </si>
  <si>
    <t>FDFT1</t>
  </si>
  <si>
    <t>P53810</t>
  </si>
  <si>
    <t>Pitpna</t>
  </si>
  <si>
    <t>PITPNA</t>
  </si>
  <si>
    <t>P53811</t>
  </si>
  <si>
    <t>Pitpnb</t>
  </si>
  <si>
    <t>PITPNB</t>
  </si>
  <si>
    <t>P53986</t>
  </si>
  <si>
    <t>Slc16a1</t>
  </si>
  <si>
    <t>SLC16A1</t>
  </si>
  <si>
    <t>P53994</t>
  </si>
  <si>
    <t>Rab2a</t>
  </si>
  <si>
    <t>RAB2A</t>
  </si>
  <si>
    <t>P54071</t>
  </si>
  <si>
    <t>Idh2</t>
  </si>
  <si>
    <t>IDH2</t>
  </si>
  <si>
    <t>P54103</t>
  </si>
  <si>
    <t>Dnajc2</t>
  </si>
  <si>
    <t>DNAJC2</t>
  </si>
  <si>
    <t>P54116</t>
  </si>
  <si>
    <t>Stom</t>
  </si>
  <si>
    <t>STOM</t>
  </si>
  <si>
    <t>P54276</t>
  </si>
  <si>
    <t>Msh6</t>
  </si>
  <si>
    <t>MSH6</t>
  </si>
  <si>
    <t>P54310</t>
  </si>
  <si>
    <t>Lipe</t>
  </si>
  <si>
    <t>LIPE</t>
  </si>
  <si>
    <t>P54320</t>
  </si>
  <si>
    <t>Eln</t>
  </si>
  <si>
    <t>ELN</t>
  </si>
  <si>
    <t>P54726</t>
  </si>
  <si>
    <t>Rad23a</t>
  </si>
  <si>
    <t>RAD23A</t>
  </si>
  <si>
    <t>P54728</t>
  </si>
  <si>
    <t>Rad23b</t>
  </si>
  <si>
    <t>RAD23B</t>
  </si>
  <si>
    <t>P54729</t>
  </si>
  <si>
    <t>Nub1</t>
  </si>
  <si>
    <t>NUB1</t>
  </si>
  <si>
    <t>P54751</t>
  </si>
  <si>
    <t>St3gal1</t>
  </si>
  <si>
    <t>ST3GAL1</t>
  </si>
  <si>
    <t>P54775</t>
  </si>
  <si>
    <t>Psmc4</t>
  </si>
  <si>
    <t>PSMC4</t>
  </si>
  <si>
    <t>P54822</t>
  </si>
  <si>
    <t>Adsl</t>
  </si>
  <si>
    <t>ADSL</t>
  </si>
  <si>
    <t>P54823</t>
  </si>
  <si>
    <t>Ddx6</t>
  </si>
  <si>
    <t>DDX6</t>
  </si>
  <si>
    <t>P54869</t>
  </si>
  <si>
    <t>Hmgcs2</t>
  </si>
  <si>
    <t>HMGCS2</t>
  </si>
  <si>
    <t>P55050</t>
  </si>
  <si>
    <t>Fabp2</t>
  </si>
  <si>
    <t>FABP2</t>
  </si>
  <si>
    <t>P55096</t>
  </si>
  <si>
    <t>Abcd3</t>
  </si>
  <si>
    <t>ABCD3</t>
  </si>
  <si>
    <t>P55258</t>
  </si>
  <si>
    <t>Rab8a</t>
  </si>
  <si>
    <t>RAB8A</t>
  </si>
  <si>
    <t>P55264</t>
  </si>
  <si>
    <t>Adk</t>
  </si>
  <si>
    <t>ADK</t>
  </si>
  <si>
    <t>P55284</t>
  </si>
  <si>
    <t>Cdh5</t>
  </si>
  <si>
    <t>CDH5</t>
  </si>
  <si>
    <t>P55292</t>
  </si>
  <si>
    <t>Dsc2</t>
  </si>
  <si>
    <t>DSC2</t>
  </si>
  <si>
    <t>P55302</t>
  </si>
  <si>
    <t>Lrpap1</t>
  </si>
  <si>
    <t>LRPAP1</t>
  </si>
  <si>
    <t>P55772</t>
  </si>
  <si>
    <t>Entpd1</t>
  </si>
  <si>
    <t>ENTPD1</t>
  </si>
  <si>
    <t>P55821</t>
  </si>
  <si>
    <t>Stmn2</t>
  </si>
  <si>
    <t>STMN2</t>
  </si>
  <si>
    <t>P56213</t>
  </si>
  <si>
    <t>Gfer</t>
  </si>
  <si>
    <t>GFER</t>
  </si>
  <si>
    <t>P56380</t>
  </si>
  <si>
    <t>Nudt2</t>
  </si>
  <si>
    <t>NUDT2</t>
  </si>
  <si>
    <t>P56389</t>
  </si>
  <si>
    <t>Cda</t>
  </si>
  <si>
    <t>CDA</t>
  </si>
  <si>
    <t>P56391</t>
  </si>
  <si>
    <t>Cox6b1</t>
  </si>
  <si>
    <t>COX6B1</t>
  </si>
  <si>
    <t>P56394</t>
  </si>
  <si>
    <t>Cox17</t>
  </si>
  <si>
    <t>COX17</t>
  </si>
  <si>
    <t>P56395</t>
  </si>
  <si>
    <t>Cyb5a</t>
  </si>
  <si>
    <t>CYB5A</t>
  </si>
  <si>
    <t>P56399</t>
  </si>
  <si>
    <t>Usp5</t>
  </si>
  <si>
    <t>USP5</t>
  </si>
  <si>
    <t>P56528</t>
  </si>
  <si>
    <t>Cd38</t>
  </si>
  <si>
    <t>CD38</t>
  </si>
  <si>
    <t>P56593</t>
  </si>
  <si>
    <t>Cyp2a12</t>
  </si>
  <si>
    <t>CYP2A13</t>
  </si>
  <si>
    <t>CYP2A6</t>
  </si>
  <si>
    <t>CYP2A7</t>
  </si>
  <si>
    <t>P56695</t>
  </si>
  <si>
    <t>Wfs1</t>
  </si>
  <si>
    <t>WFS1</t>
  </si>
  <si>
    <t>P56812</t>
  </si>
  <si>
    <t>Pdcd5</t>
  </si>
  <si>
    <t>PDCD5</t>
  </si>
  <si>
    <t>P56959</t>
  </si>
  <si>
    <t>Fus</t>
  </si>
  <si>
    <t>FUS</t>
  </si>
  <si>
    <t>P56960</t>
  </si>
  <si>
    <t>Exosc10</t>
  </si>
  <si>
    <t>EXOSC10</t>
  </si>
  <si>
    <t>P57716</t>
  </si>
  <si>
    <t>Ncstn</t>
  </si>
  <si>
    <t>NCSTN</t>
  </si>
  <si>
    <t>P57746</t>
  </si>
  <si>
    <t>Atp6v1d</t>
  </si>
  <si>
    <t>ATP6V1D</t>
  </si>
  <si>
    <t>P57759</t>
  </si>
  <si>
    <t>Erp29</t>
  </si>
  <si>
    <t>ERP29</t>
  </si>
  <si>
    <t>P57780</t>
  </si>
  <si>
    <t>Actn4</t>
  </si>
  <si>
    <t>ACTN4</t>
  </si>
  <si>
    <t>P57784</t>
  </si>
  <si>
    <t>Snrpa1</t>
  </si>
  <si>
    <t>SNRPA1</t>
  </si>
  <si>
    <t>P58021</t>
  </si>
  <si>
    <t>Tm9sf2</t>
  </si>
  <si>
    <t>TM9SF2</t>
  </si>
  <si>
    <t>P58044</t>
  </si>
  <si>
    <t>Idi1</t>
  </si>
  <si>
    <t>IDI1</t>
  </si>
  <si>
    <t>P58059</t>
  </si>
  <si>
    <t>Mrps21</t>
  </si>
  <si>
    <t>MRPS21</t>
  </si>
  <si>
    <t>P58064</t>
  </si>
  <si>
    <t>Mrps6</t>
  </si>
  <si>
    <t>MRPS6</t>
  </si>
  <si>
    <t>P58137</t>
  </si>
  <si>
    <t>Acot8</t>
  </si>
  <si>
    <t>ACOT8</t>
  </si>
  <si>
    <t>P58158</t>
  </si>
  <si>
    <t>B3gat3</t>
  </si>
  <si>
    <t>B3GAT3</t>
  </si>
  <si>
    <t>P58252</t>
  </si>
  <si>
    <t>Eef2</t>
  </si>
  <si>
    <t>EEF2</t>
  </si>
  <si>
    <t>P58281</t>
  </si>
  <si>
    <t>Opa1</t>
  </si>
  <si>
    <t>OPA1</t>
  </si>
  <si>
    <t>P58389</t>
  </si>
  <si>
    <t>Ptpa</t>
  </si>
  <si>
    <t>PTPA</t>
  </si>
  <si>
    <t>P58466</t>
  </si>
  <si>
    <t>Ctdsp1</t>
  </si>
  <si>
    <t>CTDSP1</t>
  </si>
  <si>
    <t>P58735</t>
  </si>
  <si>
    <t>Slc26a1</t>
  </si>
  <si>
    <t>SLC26A1</t>
  </si>
  <si>
    <t>P58742</t>
  </si>
  <si>
    <t>Aaas</t>
  </si>
  <si>
    <t>AAAS</t>
  </si>
  <si>
    <t>P58771</t>
  </si>
  <si>
    <t>Tpm1</t>
  </si>
  <si>
    <t>TPM1</t>
  </si>
  <si>
    <t>P58871</t>
  </si>
  <si>
    <t>Tnks1bp1</t>
  </si>
  <si>
    <t>TNKS1BP1</t>
  </si>
  <si>
    <t>P59017</t>
  </si>
  <si>
    <t>Bcl2l13</t>
  </si>
  <si>
    <t>BCL2L13</t>
  </si>
  <si>
    <t>P59266</t>
  </si>
  <si>
    <t>Fitm2</t>
  </si>
  <si>
    <t>FITM2</t>
  </si>
  <si>
    <t>P59325</t>
  </si>
  <si>
    <t>Eif5</t>
  </si>
  <si>
    <t>EIF5</t>
  </si>
  <si>
    <t>P59708</t>
  </si>
  <si>
    <t>Sf3b6</t>
  </si>
  <si>
    <t>SF3B6</t>
  </si>
  <si>
    <t>P59913</t>
  </si>
  <si>
    <t>Pcmtd1</t>
  </si>
  <si>
    <t>PCMTD1</t>
  </si>
  <si>
    <t>P59999</t>
  </si>
  <si>
    <t>Arpc4</t>
  </si>
  <si>
    <t>ARPC4</t>
  </si>
  <si>
    <t>P60060</t>
  </si>
  <si>
    <t>Sec61g</t>
  </si>
  <si>
    <t>SEC61G</t>
  </si>
  <si>
    <t>P60122</t>
  </si>
  <si>
    <t>Ruvbl1</t>
  </si>
  <si>
    <t>RUVBL1</t>
  </si>
  <si>
    <t>P60229</t>
  </si>
  <si>
    <t>Eif3e</t>
  </si>
  <si>
    <t>EIF3E</t>
  </si>
  <si>
    <t>P60334</t>
  </si>
  <si>
    <t>Cdo1</t>
  </si>
  <si>
    <t>CDO1</t>
  </si>
  <si>
    <t>P60335</t>
  </si>
  <si>
    <t>Pcbp1</t>
  </si>
  <si>
    <t>PCBP1</t>
  </si>
  <si>
    <t>P60603</t>
  </si>
  <si>
    <t>Romo1</t>
  </si>
  <si>
    <t>ROMO1</t>
  </si>
  <si>
    <t>P60605</t>
  </si>
  <si>
    <t>Ube2g2</t>
  </si>
  <si>
    <t>UBE2G2</t>
  </si>
  <si>
    <t>P60670</t>
  </si>
  <si>
    <t>Nploc4</t>
  </si>
  <si>
    <t>NPLOC4</t>
  </si>
  <si>
    <t>P60710</t>
  </si>
  <si>
    <t>Actb</t>
  </si>
  <si>
    <t>ACTB</t>
  </si>
  <si>
    <t>P60766</t>
  </si>
  <si>
    <t>Cdc42</t>
  </si>
  <si>
    <t>CDC42</t>
  </si>
  <si>
    <t>P60843</t>
  </si>
  <si>
    <t>Eif4a1</t>
  </si>
  <si>
    <t>EIF4A1</t>
  </si>
  <si>
    <t>P60867</t>
  </si>
  <si>
    <t>Rps20</t>
  </si>
  <si>
    <t>RPS20</t>
  </si>
  <si>
    <t>P60904</t>
  </si>
  <si>
    <t>Dnajc5</t>
  </si>
  <si>
    <t>DNAJC5</t>
  </si>
  <si>
    <t>P61021</t>
  </si>
  <si>
    <t>Rab5b</t>
  </si>
  <si>
    <t>RAB5B</t>
  </si>
  <si>
    <t>P61022</t>
  </si>
  <si>
    <t>Chp1</t>
  </si>
  <si>
    <t>CHP1</t>
  </si>
  <si>
    <t>P61027</t>
  </si>
  <si>
    <t>Rab10</t>
  </si>
  <si>
    <t>RAB10</t>
  </si>
  <si>
    <t>P61082</t>
  </si>
  <si>
    <t>Ube2m</t>
  </si>
  <si>
    <t>UBE2M</t>
  </si>
  <si>
    <t>P61087</t>
  </si>
  <si>
    <t>Ube2k</t>
  </si>
  <si>
    <t>UBE2K</t>
  </si>
  <si>
    <t>P61089</t>
  </si>
  <si>
    <t>Ube2n</t>
  </si>
  <si>
    <t>UBE2NL</t>
  </si>
  <si>
    <t>UBE2N</t>
  </si>
  <si>
    <t>P61161</t>
  </si>
  <si>
    <t>Actr2</t>
  </si>
  <si>
    <t>ACTR2</t>
  </si>
  <si>
    <t>P61164</t>
  </si>
  <si>
    <t>Actr1a</t>
  </si>
  <si>
    <t>ACTR1A</t>
  </si>
  <si>
    <t>P61166</t>
  </si>
  <si>
    <t>Tmem258</t>
  </si>
  <si>
    <t>TMEM258</t>
  </si>
  <si>
    <t>P61202</t>
  </si>
  <si>
    <t>Cops2</t>
  </si>
  <si>
    <t>COPS2</t>
  </si>
  <si>
    <t>P61211</t>
  </si>
  <si>
    <t>Arl1</t>
  </si>
  <si>
    <t>ARL1</t>
  </si>
  <si>
    <t>P61222</t>
  </si>
  <si>
    <t>Abce1</t>
  </si>
  <si>
    <t>ABCE1</t>
  </si>
  <si>
    <t>P61255</t>
  </si>
  <si>
    <t>Rpl26</t>
  </si>
  <si>
    <t>RPL26</t>
  </si>
  <si>
    <t>P61290</t>
  </si>
  <si>
    <t>Psme3</t>
  </si>
  <si>
    <t>PSME3</t>
  </si>
  <si>
    <t>P61358</t>
  </si>
  <si>
    <t>Rpl27</t>
  </si>
  <si>
    <t>RPL27</t>
  </si>
  <si>
    <t>P61458</t>
  </si>
  <si>
    <t>Pcbd1</t>
  </si>
  <si>
    <t>PCBD1</t>
  </si>
  <si>
    <t>P61514</t>
  </si>
  <si>
    <t>Rpl37a</t>
  </si>
  <si>
    <t>RPL37A</t>
  </si>
  <si>
    <t>P61620</t>
  </si>
  <si>
    <t>Sec61a1</t>
  </si>
  <si>
    <t>SEC61A1</t>
  </si>
  <si>
    <t>P61750</t>
  </si>
  <si>
    <t>Arf4</t>
  </si>
  <si>
    <t>ARF4</t>
  </si>
  <si>
    <t>P61759</t>
  </si>
  <si>
    <t>Vbp1</t>
  </si>
  <si>
    <t>VBP1</t>
  </si>
  <si>
    <t>P61804</t>
  </si>
  <si>
    <t>Dad1</t>
  </si>
  <si>
    <t>DAD1</t>
  </si>
  <si>
    <t>P61922</t>
  </si>
  <si>
    <t>Abat</t>
  </si>
  <si>
    <t>ABAT</t>
  </si>
  <si>
    <t>P61924</t>
  </si>
  <si>
    <t>Copz1</t>
  </si>
  <si>
    <t>COPZ1</t>
  </si>
  <si>
    <t>P61961</t>
  </si>
  <si>
    <t>Ufm1</t>
  </si>
  <si>
    <t>UFM1</t>
  </si>
  <si>
    <t>P61965</t>
  </si>
  <si>
    <t>Wdr5</t>
  </si>
  <si>
    <t>WDR5</t>
  </si>
  <si>
    <t>P61967</t>
  </si>
  <si>
    <t>Ap1s1</t>
  </si>
  <si>
    <t>AP1S1</t>
  </si>
  <si>
    <t>P61971</t>
  </si>
  <si>
    <t>Nutf2</t>
  </si>
  <si>
    <t>NUTF2</t>
  </si>
  <si>
    <t>P61979</t>
  </si>
  <si>
    <t>Hnrnpk</t>
  </si>
  <si>
    <t>HNRNPK</t>
  </si>
  <si>
    <t>P61982</t>
  </si>
  <si>
    <t>Ywhag</t>
  </si>
  <si>
    <t>YWHAG</t>
  </si>
  <si>
    <t>P62071</t>
  </si>
  <si>
    <t>Rras2</t>
  </si>
  <si>
    <t>RRAS2</t>
  </si>
  <si>
    <t>P62073</t>
  </si>
  <si>
    <t>Timm10</t>
  </si>
  <si>
    <t>TIMM10</t>
  </si>
  <si>
    <t>P62075</t>
  </si>
  <si>
    <t>Timm13</t>
  </si>
  <si>
    <t>TIMM13</t>
  </si>
  <si>
    <t>P62077</t>
  </si>
  <si>
    <t>Timm8b</t>
  </si>
  <si>
    <t>TIMM8B</t>
  </si>
  <si>
    <t>P62082</t>
  </si>
  <si>
    <t>Rps7</t>
  </si>
  <si>
    <t>RPS7</t>
  </si>
  <si>
    <t>P62137</t>
  </si>
  <si>
    <t>Ppp1ca</t>
  </si>
  <si>
    <t>PPP1CA</t>
  </si>
  <si>
    <t>P62141</t>
  </si>
  <si>
    <t>Ppp1cb</t>
  </si>
  <si>
    <t>PPP1CB</t>
  </si>
  <si>
    <t>P62192</t>
  </si>
  <si>
    <t>Psmc1</t>
  </si>
  <si>
    <t>PSMC1</t>
  </si>
  <si>
    <t>P62196</t>
  </si>
  <si>
    <t>Psmc5</t>
  </si>
  <si>
    <t>PSMC5</t>
  </si>
  <si>
    <t>P62242</t>
  </si>
  <si>
    <t>Rps8</t>
  </si>
  <si>
    <t>RPS8</t>
  </si>
  <si>
    <t>P62245</t>
  </si>
  <si>
    <t>Rps15a</t>
  </si>
  <si>
    <t>RPS15A</t>
  </si>
  <si>
    <t>P62254</t>
  </si>
  <si>
    <t>Ube2g1</t>
  </si>
  <si>
    <t>UBE2G1</t>
  </si>
  <si>
    <t>P62257</t>
  </si>
  <si>
    <t>Ube2h</t>
  </si>
  <si>
    <t>UBE2H</t>
  </si>
  <si>
    <t>P62259</t>
  </si>
  <si>
    <t>Ywhae</t>
  </si>
  <si>
    <t>YWHAE</t>
  </si>
  <si>
    <t>P62264</t>
  </si>
  <si>
    <t>Rps14</t>
  </si>
  <si>
    <t>RPS14</t>
  </si>
  <si>
    <t>P62267</t>
  </si>
  <si>
    <t>Rps23</t>
  </si>
  <si>
    <t>RPS23</t>
  </si>
  <si>
    <t>P62270</t>
  </si>
  <si>
    <t>Rps18</t>
  </si>
  <si>
    <t>RPS18</t>
  </si>
  <si>
    <t>P62274</t>
  </si>
  <si>
    <t>Rps29</t>
  </si>
  <si>
    <t>RPS29</t>
  </si>
  <si>
    <t>P62281</t>
  </si>
  <si>
    <t>Rps11</t>
  </si>
  <si>
    <t>RPS11</t>
  </si>
  <si>
    <t>P62301</t>
  </si>
  <si>
    <t>Rps13</t>
  </si>
  <si>
    <t>RPS13</t>
  </si>
  <si>
    <t>P62307</t>
  </si>
  <si>
    <t>Snrpf</t>
  </si>
  <si>
    <t>SNRPF</t>
  </si>
  <si>
    <t>P62309</t>
  </si>
  <si>
    <t>Snrpg</t>
  </si>
  <si>
    <t>SNRPG</t>
  </si>
  <si>
    <t>P62311</t>
  </si>
  <si>
    <t>Lsm3</t>
  </si>
  <si>
    <t>LSM3</t>
  </si>
  <si>
    <t>P62315</t>
  </si>
  <si>
    <t>Snrpd1</t>
  </si>
  <si>
    <t>SNRPD1</t>
  </si>
  <si>
    <t>P62320</t>
  </si>
  <si>
    <t>Snrpd3</t>
  </si>
  <si>
    <t>SNRPD3</t>
  </si>
  <si>
    <t>P62331</t>
  </si>
  <si>
    <t>Arf6</t>
  </si>
  <si>
    <t>ARF6</t>
  </si>
  <si>
    <t>P62334</t>
  </si>
  <si>
    <t>Psmc6</t>
  </si>
  <si>
    <t>PSMC6</t>
  </si>
  <si>
    <t>P62342</t>
  </si>
  <si>
    <t>Selenot</t>
  </si>
  <si>
    <t>SELENOT</t>
  </si>
  <si>
    <t>P62627</t>
  </si>
  <si>
    <t>Dynlrb1</t>
  </si>
  <si>
    <t>DYNLRB1</t>
  </si>
  <si>
    <t>P62702</t>
  </si>
  <si>
    <t>Rps4x</t>
  </si>
  <si>
    <t>RPS4X</t>
  </si>
  <si>
    <t>P62743</t>
  </si>
  <si>
    <t>Ap2s1</t>
  </si>
  <si>
    <t>AP2S1</t>
  </si>
  <si>
    <t>P62748</t>
  </si>
  <si>
    <t>Hpcal1</t>
  </si>
  <si>
    <t>HPCAL1</t>
  </si>
  <si>
    <t>P62751</t>
  </si>
  <si>
    <t>Rpl23a</t>
  </si>
  <si>
    <t>RPL23A</t>
  </si>
  <si>
    <t>P62774</t>
  </si>
  <si>
    <t>Mtpn</t>
  </si>
  <si>
    <t>MTPN</t>
  </si>
  <si>
    <t>P62806</t>
  </si>
  <si>
    <t>H4c14</t>
  </si>
  <si>
    <t>H4C15</t>
  </si>
  <si>
    <t>H4c18</t>
  </si>
  <si>
    <t>H4C5</t>
  </si>
  <si>
    <t>H4C16</t>
  </si>
  <si>
    <t>H4c3</t>
  </si>
  <si>
    <t>H4C8</t>
  </si>
  <si>
    <t>P62814</t>
  </si>
  <si>
    <t>Atp6v1b2</t>
  </si>
  <si>
    <t>ATP6V1B2</t>
  </si>
  <si>
    <t>P62821</t>
  </si>
  <si>
    <t>Rab1a</t>
  </si>
  <si>
    <t>RAB1A</t>
  </si>
  <si>
    <t>P62827</t>
  </si>
  <si>
    <t>Ran</t>
  </si>
  <si>
    <t>RAN</t>
  </si>
  <si>
    <t>P62830</t>
  </si>
  <si>
    <t>Rpl23</t>
  </si>
  <si>
    <t>RPL23</t>
  </si>
  <si>
    <t>P62835</t>
  </si>
  <si>
    <t>Rap1a</t>
  </si>
  <si>
    <t>RAP1A</t>
  </si>
  <si>
    <t>P62843</t>
  </si>
  <si>
    <t>Rps15</t>
  </si>
  <si>
    <t>RPS15</t>
  </si>
  <si>
    <t>P62855</t>
  </si>
  <si>
    <t>Rps26</t>
  </si>
  <si>
    <t>RPS26</t>
  </si>
  <si>
    <t>P62858</t>
  </si>
  <si>
    <t>Rps28</t>
  </si>
  <si>
    <t>RPS28</t>
  </si>
  <si>
    <t>P62869</t>
  </si>
  <si>
    <t>Elob</t>
  </si>
  <si>
    <t>ELOB</t>
  </si>
  <si>
    <t>P62874</t>
  </si>
  <si>
    <t>Gnb1</t>
  </si>
  <si>
    <t>GNB1</t>
  </si>
  <si>
    <t>P62878</t>
  </si>
  <si>
    <t>Rbx1</t>
  </si>
  <si>
    <t>RBX1</t>
  </si>
  <si>
    <t>P62880</t>
  </si>
  <si>
    <t>Gnb2</t>
  </si>
  <si>
    <t>GNB2</t>
  </si>
  <si>
    <t>P62889</t>
  </si>
  <si>
    <t>Rpl30</t>
  </si>
  <si>
    <t>RPL30</t>
  </si>
  <si>
    <t>P62892</t>
  </si>
  <si>
    <t>Rpl39</t>
  </si>
  <si>
    <t>RPL39</t>
  </si>
  <si>
    <t>P62900</t>
  </si>
  <si>
    <t>Rpl31</t>
  </si>
  <si>
    <t>RPL31</t>
  </si>
  <si>
    <t>P62911</t>
  </si>
  <si>
    <t>Rpl32</t>
  </si>
  <si>
    <t>RPL32</t>
  </si>
  <si>
    <t>P62918</t>
  </si>
  <si>
    <t>Rpl8</t>
  </si>
  <si>
    <t>RPL8</t>
  </si>
  <si>
    <t>P62960</t>
  </si>
  <si>
    <t>Ybx1</t>
  </si>
  <si>
    <t>YBX1</t>
  </si>
  <si>
    <t>P62962</t>
  </si>
  <si>
    <t>Pfn1</t>
  </si>
  <si>
    <t>PFN1</t>
  </si>
  <si>
    <t>P62996</t>
  </si>
  <si>
    <t>Tra2b</t>
  </si>
  <si>
    <t>TRA2B</t>
  </si>
  <si>
    <t>P63005</t>
  </si>
  <si>
    <t>Pafah1b1</t>
  </si>
  <si>
    <t>PAFAH1B1</t>
  </si>
  <si>
    <t>P63024</t>
  </si>
  <si>
    <t>Vamp3</t>
  </si>
  <si>
    <t>VAMP3</t>
  </si>
  <si>
    <t>P63028</t>
  </si>
  <si>
    <t>Tpt1</t>
  </si>
  <si>
    <t>TPT1</t>
  </si>
  <si>
    <t>P63030</t>
  </si>
  <si>
    <t>Mpc1</t>
  </si>
  <si>
    <t>MPC1</t>
  </si>
  <si>
    <t>P63037</t>
  </si>
  <si>
    <t>Dnaja1</t>
  </si>
  <si>
    <t>DNAJA1</t>
  </si>
  <si>
    <t>P63038</t>
  </si>
  <si>
    <t>Hspd1</t>
  </si>
  <si>
    <t>HSPD1</t>
  </si>
  <si>
    <t>P63073</t>
  </si>
  <si>
    <t>Eif4e</t>
  </si>
  <si>
    <t>EIF4E</t>
  </si>
  <si>
    <t>P63082</t>
  </si>
  <si>
    <t>Atp6v0c</t>
  </si>
  <si>
    <t>ATP6V0C</t>
  </si>
  <si>
    <t>P63085</t>
  </si>
  <si>
    <t>Mapk1</t>
  </si>
  <si>
    <t>MAPK1</t>
  </si>
  <si>
    <t>P63087</t>
  </si>
  <si>
    <t>Ppp1cc</t>
  </si>
  <si>
    <t>PPP1CC</t>
  </si>
  <si>
    <t>P63168</t>
  </si>
  <si>
    <t>Dynll1</t>
  </si>
  <si>
    <t>DYNLL1</t>
  </si>
  <si>
    <t>P63242</t>
  </si>
  <si>
    <t>Eif5a</t>
  </si>
  <si>
    <t>EIF5A</t>
  </si>
  <si>
    <t>EIF5AL1</t>
  </si>
  <si>
    <t>P63260</t>
  </si>
  <si>
    <t>Actg1</t>
  </si>
  <si>
    <t>ACTG1</t>
  </si>
  <si>
    <t>P63276</t>
  </si>
  <si>
    <t>Rps17</t>
  </si>
  <si>
    <t>RPS17</t>
  </si>
  <si>
    <t>P63280</t>
  </si>
  <si>
    <t>Ube2i</t>
  </si>
  <si>
    <t>UBE2I</t>
  </si>
  <si>
    <t>P63321</t>
  </si>
  <si>
    <t>Rala</t>
  </si>
  <si>
    <t>RALA</t>
  </si>
  <si>
    <t>P63325</t>
  </si>
  <si>
    <t>Rps10</t>
  </si>
  <si>
    <t>RPS10</t>
  </si>
  <si>
    <t>P67778</t>
  </si>
  <si>
    <t>Phb</t>
  </si>
  <si>
    <t>PHB1</t>
  </si>
  <si>
    <t>P67871</t>
  </si>
  <si>
    <t>Csnk2b</t>
  </si>
  <si>
    <t>CSNK2B</t>
  </si>
  <si>
    <t>P67984</t>
  </si>
  <si>
    <t>Rpl22</t>
  </si>
  <si>
    <t>RPL22</t>
  </si>
  <si>
    <t>P68033</t>
  </si>
  <si>
    <t>Actc1</t>
  </si>
  <si>
    <t>ACTC1</t>
  </si>
  <si>
    <t>P68037</t>
  </si>
  <si>
    <t>Ube2l3</t>
  </si>
  <si>
    <t>UBE2L3</t>
  </si>
  <si>
    <t>P68040</t>
  </si>
  <si>
    <t>Rack1</t>
  </si>
  <si>
    <t>RACK1</t>
  </si>
  <si>
    <t>P68134</t>
  </si>
  <si>
    <t>Acta1</t>
  </si>
  <si>
    <t>ACTA1</t>
  </si>
  <si>
    <t>P68181</t>
  </si>
  <si>
    <t>Prkacb</t>
  </si>
  <si>
    <t>PRKACB</t>
  </si>
  <si>
    <t>P68254</t>
  </si>
  <si>
    <t>Ywhaq</t>
  </si>
  <si>
    <t>YWHAQ</t>
  </si>
  <si>
    <t>P68368</t>
  </si>
  <si>
    <t>Tuba4a</t>
  </si>
  <si>
    <t>TUBA4A</t>
  </si>
  <si>
    <t>P68372</t>
  </si>
  <si>
    <t>Tubb4b</t>
  </si>
  <si>
    <t>TUBB4B</t>
  </si>
  <si>
    <t>P68373</t>
  </si>
  <si>
    <t>Tuba1c</t>
  </si>
  <si>
    <t>TUBA1C</t>
  </si>
  <si>
    <t>P68510</t>
  </si>
  <si>
    <t>Ywhah</t>
  </si>
  <si>
    <t>YWHAH</t>
  </si>
  <si>
    <t>P70122</t>
  </si>
  <si>
    <t>Sbds</t>
  </si>
  <si>
    <t>SBDS</t>
  </si>
  <si>
    <t>P70158</t>
  </si>
  <si>
    <t>Smpdl3a</t>
  </si>
  <si>
    <t>SMPDL3A</t>
  </si>
  <si>
    <t>P70168</t>
  </si>
  <si>
    <t>Kpnb1</t>
  </si>
  <si>
    <t>KPNB1</t>
  </si>
  <si>
    <t>P70170</t>
  </si>
  <si>
    <t>Abcc9</t>
  </si>
  <si>
    <t>ABCC9</t>
  </si>
  <si>
    <t>P70195</t>
  </si>
  <si>
    <t>Psmb7</t>
  </si>
  <si>
    <t>PSMB7</t>
  </si>
  <si>
    <t>P70227</t>
  </si>
  <si>
    <t>Itpr3</t>
  </si>
  <si>
    <t>ITPR3</t>
  </si>
  <si>
    <t>P70245</t>
  </si>
  <si>
    <t>Ebp</t>
  </si>
  <si>
    <t>EBP</t>
  </si>
  <si>
    <t>P70255</t>
  </si>
  <si>
    <t>Nfic</t>
  </si>
  <si>
    <t>NFIC</t>
  </si>
  <si>
    <t>P70266</t>
  </si>
  <si>
    <t>Pfkfb1</t>
  </si>
  <si>
    <t>PFKFB1</t>
  </si>
  <si>
    <t>P70268</t>
  </si>
  <si>
    <t>Pkn1</t>
  </si>
  <si>
    <t>PKN1</t>
  </si>
  <si>
    <t>P70274</t>
  </si>
  <si>
    <t>Selenop</t>
  </si>
  <si>
    <t>SELENOP</t>
  </si>
  <si>
    <t>P70290</t>
  </si>
  <si>
    <t>Mpp1</t>
  </si>
  <si>
    <t>MPP1</t>
  </si>
  <si>
    <t>P70297</t>
  </si>
  <si>
    <t>Stam</t>
  </si>
  <si>
    <t>STAM</t>
  </si>
  <si>
    <t>P70302</t>
  </si>
  <si>
    <t>Stim1</t>
  </si>
  <si>
    <t>STIM1</t>
  </si>
  <si>
    <t>P70318</t>
  </si>
  <si>
    <t>Tial1</t>
  </si>
  <si>
    <t>TIAL1</t>
  </si>
  <si>
    <t>P70333</t>
  </si>
  <si>
    <t>Hnrnph2</t>
  </si>
  <si>
    <t>HNRNPH2</t>
  </si>
  <si>
    <t>P70335</t>
  </si>
  <si>
    <t>Rock1</t>
  </si>
  <si>
    <t>ROCK1</t>
  </si>
  <si>
    <t>P70349</t>
  </si>
  <si>
    <t>Hint1</t>
  </si>
  <si>
    <t>HINT1</t>
  </si>
  <si>
    <t>P70362</t>
  </si>
  <si>
    <t>Ufd1</t>
  </si>
  <si>
    <t>UFD1</t>
  </si>
  <si>
    <t>P70372</t>
  </si>
  <si>
    <t>Elavl1</t>
  </si>
  <si>
    <t>ELAVL1</t>
  </si>
  <si>
    <t>P70387</t>
  </si>
  <si>
    <t>Hfe</t>
  </si>
  <si>
    <t>HFE</t>
  </si>
  <si>
    <t>P70404</t>
  </si>
  <si>
    <t>Idh3g</t>
  </si>
  <si>
    <t>IDH3G</t>
  </si>
  <si>
    <t>P70444</t>
  </si>
  <si>
    <t>Bid</t>
  </si>
  <si>
    <t>BID</t>
  </si>
  <si>
    <t>P70452</t>
  </si>
  <si>
    <t>Stx4a</t>
  </si>
  <si>
    <t>STX4</t>
  </si>
  <si>
    <t>P70460</t>
  </si>
  <si>
    <t>Vasp</t>
  </si>
  <si>
    <t>VASP</t>
  </si>
  <si>
    <t>P70665</t>
  </si>
  <si>
    <t>Siae</t>
  </si>
  <si>
    <t>SIAE</t>
  </si>
  <si>
    <t>P70671</t>
  </si>
  <si>
    <t>Irf3</t>
  </si>
  <si>
    <t>IRF3</t>
  </si>
  <si>
    <t>P70677</t>
  </si>
  <si>
    <t>Casp3</t>
  </si>
  <si>
    <t>CASP3</t>
  </si>
  <si>
    <t>P70691</t>
  </si>
  <si>
    <t>Ugt1a2</t>
  </si>
  <si>
    <t>UGT1A5</t>
  </si>
  <si>
    <t>UGT1A3</t>
  </si>
  <si>
    <t>UGT1A4</t>
  </si>
  <si>
    <t>P70697</t>
  </si>
  <si>
    <t>Urod</t>
  </si>
  <si>
    <t>UROD</t>
  </si>
  <si>
    <t>P70699</t>
  </si>
  <si>
    <t>Gaa</t>
  </si>
  <si>
    <t>GAA</t>
  </si>
  <si>
    <t>P80313</t>
  </si>
  <si>
    <t>Cct7</t>
  </si>
  <si>
    <t>CCT7</t>
  </si>
  <si>
    <t>P80314</t>
  </si>
  <si>
    <t>Cct2</t>
  </si>
  <si>
    <t>CCT2</t>
  </si>
  <si>
    <t>P80315</t>
  </si>
  <si>
    <t>Cct4</t>
  </si>
  <si>
    <t>CCT4</t>
  </si>
  <si>
    <t>P80316</t>
  </si>
  <si>
    <t>Cct5</t>
  </si>
  <si>
    <t>CCT5</t>
  </si>
  <si>
    <t>P80318</t>
  </si>
  <si>
    <t>Cct3</t>
  </si>
  <si>
    <t>CCT3</t>
  </si>
  <si>
    <t>P81117</t>
  </si>
  <si>
    <t>Nucb2</t>
  </si>
  <si>
    <t>NUCB2</t>
  </si>
  <si>
    <t>P82198</t>
  </si>
  <si>
    <t>Tgfbi</t>
  </si>
  <si>
    <t>TGFBI</t>
  </si>
  <si>
    <t>P83093</t>
  </si>
  <si>
    <t>Stim2</t>
  </si>
  <si>
    <t>STIM2</t>
  </si>
  <si>
    <t>P83882</t>
  </si>
  <si>
    <t>Rpl36al</t>
  </si>
  <si>
    <t>RPL36A</t>
  </si>
  <si>
    <t>P83917</t>
  </si>
  <si>
    <t>Cbx1</t>
  </si>
  <si>
    <t>CBX1</t>
  </si>
  <si>
    <t>P83940</t>
  </si>
  <si>
    <t>Eloc</t>
  </si>
  <si>
    <t>ELOC</t>
  </si>
  <si>
    <t>P84084</t>
  </si>
  <si>
    <t>Arf5</t>
  </si>
  <si>
    <t>ARF5</t>
  </si>
  <si>
    <t>P84089</t>
  </si>
  <si>
    <t>Erh</t>
  </si>
  <si>
    <t>ERH</t>
  </si>
  <si>
    <t>P84091</t>
  </si>
  <si>
    <t>Ap2m1</t>
  </si>
  <si>
    <t>AP2M1</t>
  </si>
  <si>
    <t>P84096</t>
  </si>
  <si>
    <t>Rhog</t>
  </si>
  <si>
    <t>RHOG</t>
  </si>
  <si>
    <t>P84099</t>
  </si>
  <si>
    <t>Rpl19</t>
  </si>
  <si>
    <t>RPL19</t>
  </si>
  <si>
    <t>P84104</t>
  </si>
  <si>
    <t>Srsf3</t>
  </si>
  <si>
    <t>SRSF3</t>
  </si>
  <si>
    <t>P85094</t>
  </si>
  <si>
    <t>Isoc2a</t>
  </si>
  <si>
    <t>ISOC2</t>
  </si>
  <si>
    <t>P97290</t>
  </si>
  <si>
    <t>Serping1</t>
  </si>
  <si>
    <t>SERPING1</t>
  </si>
  <si>
    <t>P97300</t>
  </si>
  <si>
    <t>Nptn</t>
  </si>
  <si>
    <t>NPTN</t>
  </si>
  <si>
    <t>P97315</t>
  </si>
  <si>
    <t>Csrp1</t>
  </si>
  <si>
    <t>CSRP1</t>
  </si>
  <si>
    <t>P97351</t>
  </si>
  <si>
    <t>Rps3a1</t>
  </si>
  <si>
    <t>RPS3A</t>
  </si>
  <si>
    <t>P97363</t>
  </si>
  <si>
    <t>Sptlc2</t>
  </si>
  <si>
    <t>SPTLC2</t>
  </si>
  <si>
    <t>P97364</t>
  </si>
  <si>
    <t>Sephs2</t>
  </si>
  <si>
    <t>SEPHS2</t>
  </si>
  <si>
    <t>P97370</t>
  </si>
  <si>
    <t>Atp1b3</t>
  </si>
  <si>
    <t>ATP1B3</t>
  </si>
  <si>
    <t>P97371</t>
  </si>
  <si>
    <t>Psme1</t>
  </si>
  <si>
    <t>PSME1</t>
  </si>
  <si>
    <t>P97372</t>
  </si>
  <si>
    <t>Psme2</t>
  </si>
  <si>
    <t>PSME2</t>
  </si>
  <si>
    <t>P97379</t>
  </si>
  <si>
    <t>G3bp2</t>
  </si>
  <si>
    <t>G3BP2</t>
  </si>
  <si>
    <t>P97384</t>
  </si>
  <si>
    <t>Anxa11</t>
  </si>
  <si>
    <t>ANXA11</t>
  </si>
  <si>
    <t>P97390</t>
  </si>
  <si>
    <t>Vps45</t>
  </si>
  <si>
    <t>VPS45</t>
  </si>
  <si>
    <t>P97429</t>
  </si>
  <si>
    <t>Anxa4</t>
  </si>
  <si>
    <t>ANXA4</t>
  </si>
  <si>
    <t>P97434</t>
  </si>
  <si>
    <t>Mprip</t>
  </si>
  <si>
    <t>MPRIP</t>
  </si>
  <si>
    <t>P97449</t>
  </si>
  <si>
    <t>Anpep</t>
  </si>
  <si>
    <t>ANPEP</t>
  </si>
  <si>
    <t>P97461</t>
  </si>
  <si>
    <t>Rps5</t>
  </si>
  <si>
    <t>RPS5</t>
  </si>
  <si>
    <t>P97478</t>
  </si>
  <si>
    <t>Coq7</t>
  </si>
  <si>
    <t>COQ7</t>
  </si>
  <si>
    <t>P97493</t>
  </si>
  <si>
    <t>Txn2</t>
  </si>
  <si>
    <t>TXN2</t>
  </si>
  <si>
    <t>P97494</t>
  </si>
  <si>
    <t>Gclc</t>
  </si>
  <si>
    <t>GCLC</t>
  </si>
  <si>
    <t>P97501</t>
  </si>
  <si>
    <t>Fmo3</t>
  </si>
  <si>
    <t>FMO3</t>
  </si>
  <si>
    <t>P97503</t>
  </si>
  <si>
    <t>Nkx3-2</t>
  </si>
  <si>
    <t>NKX3-2</t>
  </si>
  <si>
    <t>P97742</t>
  </si>
  <si>
    <t>Cpt1a</t>
  </si>
  <si>
    <t>CPT1A</t>
  </si>
  <si>
    <t>P97765</t>
  </si>
  <si>
    <t>Wbp2</t>
  </si>
  <si>
    <t>WBP2</t>
  </si>
  <si>
    <t>P97770</t>
  </si>
  <si>
    <t>Thumpd3</t>
  </si>
  <si>
    <t>THUMPD3</t>
  </si>
  <si>
    <t>P97807</t>
  </si>
  <si>
    <t>Fh1</t>
  </si>
  <si>
    <t>FH</t>
  </si>
  <si>
    <t>P97819</t>
  </si>
  <si>
    <t>Pla2g6</t>
  </si>
  <si>
    <t>PLA2G6</t>
  </si>
  <si>
    <t>P97821</t>
  </si>
  <si>
    <t>Ctsc</t>
  </si>
  <si>
    <t>CTSC</t>
  </si>
  <si>
    <t>P97822</t>
  </si>
  <si>
    <t>Anp32e</t>
  </si>
  <si>
    <t>ANP32E</t>
  </si>
  <si>
    <t>P97823</t>
  </si>
  <si>
    <t>Lypla1</t>
  </si>
  <si>
    <t>LYPLA1</t>
  </si>
  <si>
    <t>P97855</t>
  </si>
  <si>
    <t>G3bp1</t>
  </si>
  <si>
    <t>G3BP1</t>
  </si>
  <si>
    <t>P97858</t>
  </si>
  <si>
    <t>Slc35b1</t>
  </si>
  <si>
    <t>SLC35B1</t>
  </si>
  <si>
    <t>P97863</t>
  </si>
  <si>
    <t>Nfib</t>
  </si>
  <si>
    <t>NFIB</t>
  </si>
  <si>
    <t>P97865</t>
  </si>
  <si>
    <t>Pex7</t>
  </si>
  <si>
    <t>PEX7</t>
  </si>
  <si>
    <t>P97872</t>
  </si>
  <si>
    <t>Fmo5</t>
  </si>
  <si>
    <t>FMO5</t>
  </si>
  <si>
    <t>P97930</t>
  </si>
  <si>
    <t>Dtymk</t>
  </si>
  <si>
    <t>DTYMK</t>
  </si>
  <si>
    <t>P98086</t>
  </si>
  <si>
    <t>C1qa</t>
  </si>
  <si>
    <t>C1QA</t>
  </si>
  <si>
    <t>P98203</t>
  </si>
  <si>
    <t>Arvcf</t>
  </si>
  <si>
    <t>ARVCF</t>
  </si>
  <si>
    <t>P99024</t>
  </si>
  <si>
    <t>Tubb5</t>
  </si>
  <si>
    <t>TUBB</t>
  </si>
  <si>
    <t>P99025</t>
  </si>
  <si>
    <t>Gchfr</t>
  </si>
  <si>
    <t>GCHFR</t>
  </si>
  <si>
    <t>P99026</t>
  </si>
  <si>
    <t>Psmb4</t>
  </si>
  <si>
    <t>PSMB4</t>
  </si>
  <si>
    <t>P99027</t>
  </si>
  <si>
    <t>Rplp2</t>
  </si>
  <si>
    <t>RPLP2</t>
  </si>
  <si>
    <t>P99028</t>
  </si>
  <si>
    <t>Uqcrh</t>
  </si>
  <si>
    <t>UQCRHL</t>
  </si>
  <si>
    <t>UQCRH</t>
  </si>
  <si>
    <t>P99029</t>
  </si>
  <si>
    <t>Prdx5</t>
  </si>
  <si>
    <t>PRDX5</t>
  </si>
  <si>
    <t>Q00519</t>
  </si>
  <si>
    <t>Xdh</t>
  </si>
  <si>
    <t>XDH</t>
  </si>
  <si>
    <t>Q00612</t>
  </si>
  <si>
    <t>G6pdx</t>
  </si>
  <si>
    <t>G6PD</t>
  </si>
  <si>
    <t>Q00623</t>
  </si>
  <si>
    <t>Apoa1</t>
  </si>
  <si>
    <t>APOA1</t>
  </si>
  <si>
    <t>Q00724</t>
  </si>
  <si>
    <t>Rbp4</t>
  </si>
  <si>
    <t>RBP4</t>
  </si>
  <si>
    <t>Q00915</t>
  </si>
  <si>
    <t>Rbp1</t>
  </si>
  <si>
    <t>RBP1</t>
  </si>
  <si>
    <t>Q00977</t>
  </si>
  <si>
    <t>Gjb2</t>
  </si>
  <si>
    <t>GJB2</t>
  </si>
  <si>
    <t>Q00PI9</t>
  </si>
  <si>
    <t>Hnrnpul2</t>
  </si>
  <si>
    <t>HNRNPUL2</t>
  </si>
  <si>
    <t>Q01149</t>
  </si>
  <si>
    <t>Col1a2</t>
  </si>
  <si>
    <t>COL1A2</t>
  </si>
  <si>
    <t>Q01279</t>
  </si>
  <si>
    <t>Egfr</t>
  </si>
  <si>
    <t>EGFR</t>
  </si>
  <si>
    <t>Q01339</t>
  </si>
  <si>
    <t>Apoh</t>
  </si>
  <si>
    <t>APOH</t>
  </si>
  <si>
    <t>Q01405</t>
  </si>
  <si>
    <t>Sec23a</t>
  </si>
  <si>
    <t>SEC23A</t>
  </si>
  <si>
    <t>Q01768</t>
  </si>
  <si>
    <t>Nme2</t>
  </si>
  <si>
    <t>NME2</t>
  </si>
  <si>
    <t>Q01853</t>
  </si>
  <si>
    <t>Vcp</t>
  </si>
  <si>
    <t>VCP</t>
  </si>
  <si>
    <t>Q02013</t>
  </si>
  <si>
    <t>Aqp1</t>
  </si>
  <si>
    <t>AQP1</t>
  </si>
  <si>
    <t>Q02053</t>
  </si>
  <si>
    <t>Uba1</t>
  </si>
  <si>
    <t>UBA1</t>
  </si>
  <si>
    <t>Q02248</t>
  </si>
  <si>
    <t>Ctnnb1</t>
  </si>
  <si>
    <t>CTNNB1</t>
  </si>
  <si>
    <t>Q02257</t>
  </si>
  <si>
    <t>Jup</t>
  </si>
  <si>
    <t>JUP</t>
  </si>
  <si>
    <t>Q02788</t>
  </si>
  <si>
    <t>Col6a2</t>
  </si>
  <si>
    <t>COL6A2</t>
  </si>
  <si>
    <t>Q02819</t>
  </si>
  <si>
    <t>Nucb1</t>
  </si>
  <si>
    <t>NUCB1</t>
  </si>
  <si>
    <t>Q03160</t>
  </si>
  <si>
    <t>Grb7</t>
  </si>
  <si>
    <t>GRB7</t>
  </si>
  <si>
    <t>Q03311</t>
  </si>
  <si>
    <t>Bche</t>
  </si>
  <si>
    <t>BCHE</t>
  </si>
  <si>
    <t>Q04207</t>
  </si>
  <si>
    <t>Rela</t>
  </si>
  <si>
    <t>RELA</t>
  </si>
  <si>
    <t>Q04447</t>
  </si>
  <si>
    <t>Ckb</t>
  </si>
  <si>
    <t>CKB</t>
  </si>
  <si>
    <t>Q04519</t>
  </si>
  <si>
    <t>Smpd1</t>
  </si>
  <si>
    <t>SMPD1</t>
  </si>
  <si>
    <t>Q04736</t>
  </si>
  <si>
    <t>Yes1</t>
  </si>
  <si>
    <t>YES1</t>
  </si>
  <si>
    <t>Q04750</t>
  </si>
  <si>
    <t>Top1</t>
  </si>
  <si>
    <t>TOP1</t>
  </si>
  <si>
    <t>Q04857</t>
  </si>
  <si>
    <t>Col6a1</t>
  </si>
  <si>
    <t>COL6A1</t>
  </si>
  <si>
    <t>Q05117</t>
  </si>
  <si>
    <t>Acp5</t>
  </si>
  <si>
    <t>ACP5</t>
  </si>
  <si>
    <t>Q05144</t>
  </si>
  <si>
    <t>Rac2</t>
  </si>
  <si>
    <t>RAC2</t>
  </si>
  <si>
    <t>Q05421</t>
  </si>
  <si>
    <t>Cyp2e1</t>
  </si>
  <si>
    <t>CYP2E1</t>
  </si>
  <si>
    <t>Q05816</t>
  </si>
  <si>
    <t>Fabp5</t>
  </si>
  <si>
    <t>FABP5</t>
  </si>
  <si>
    <t>Q05915</t>
  </si>
  <si>
    <t>Gch1</t>
  </si>
  <si>
    <t>GCH1</t>
  </si>
  <si>
    <t>Q05CL8</t>
  </si>
  <si>
    <t>Larp7</t>
  </si>
  <si>
    <t>LARP7</t>
  </si>
  <si>
    <t>Q05D44</t>
  </si>
  <si>
    <t>Eif5b</t>
  </si>
  <si>
    <t>EIF5B</t>
  </si>
  <si>
    <t>Q06138</t>
  </si>
  <si>
    <t>Cab39</t>
  </si>
  <si>
    <t>CAB39</t>
  </si>
  <si>
    <t>Q06770</t>
  </si>
  <si>
    <t>Serpina6</t>
  </si>
  <si>
    <t>SERPINA6</t>
  </si>
  <si>
    <t>Q06890</t>
  </si>
  <si>
    <t>Clu</t>
  </si>
  <si>
    <t>CLU</t>
  </si>
  <si>
    <t>Q07076</t>
  </si>
  <si>
    <t>Anxa7</t>
  </si>
  <si>
    <t>ANXA7</t>
  </si>
  <si>
    <t>Q07113</t>
  </si>
  <si>
    <t>Igf2r</t>
  </si>
  <si>
    <t>IGF2R</t>
  </si>
  <si>
    <t>Q07417</t>
  </si>
  <si>
    <t>Acads</t>
  </si>
  <si>
    <t>ACADS</t>
  </si>
  <si>
    <t>Q07456</t>
  </si>
  <si>
    <t>Ambp</t>
  </si>
  <si>
    <t>AMBP</t>
  </si>
  <si>
    <t>Q07797</t>
  </si>
  <si>
    <t>Lgals3bp</t>
  </si>
  <si>
    <t>LGALS3BP</t>
  </si>
  <si>
    <t>Q07813</t>
  </si>
  <si>
    <t>Bax</t>
  </si>
  <si>
    <t>BAX</t>
  </si>
  <si>
    <t>Q08481</t>
  </si>
  <si>
    <t>Pecam1</t>
  </si>
  <si>
    <t>PECAM1</t>
  </si>
  <si>
    <t>Q08857</t>
  </si>
  <si>
    <t>Cd36</t>
  </si>
  <si>
    <t>CD36</t>
  </si>
  <si>
    <t>Q08943</t>
  </si>
  <si>
    <t>Ssrp1</t>
  </si>
  <si>
    <t>SSRP1</t>
  </si>
  <si>
    <t>Q09200</t>
  </si>
  <si>
    <t>B4galnt1</t>
  </si>
  <si>
    <t>B4GALNT1</t>
  </si>
  <si>
    <t>Q0P678</t>
  </si>
  <si>
    <t>Zc3h18</t>
  </si>
  <si>
    <t>ZC3H18</t>
  </si>
  <si>
    <t>Q0VBL3</t>
  </si>
  <si>
    <t>Rbm15</t>
  </si>
  <si>
    <t>RBM15</t>
  </si>
  <si>
    <t>Q11011</t>
  </si>
  <si>
    <t>Npepps</t>
  </si>
  <si>
    <t>NPEPPS</t>
  </si>
  <si>
    <t>Q11136</t>
  </si>
  <si>
    <t>Pepd</t>
  </si>
  <si>
    <t>PEPD</t>
  </si>
  <si>
    <t>Q14C51</t>
  </si>
  <si>
    <t>Ptcd3</t>
  </si>
  <si>
    <t>PTCD3</t>
  </si>
  <si>
    <t>Q14CH1</t>
  </si>
  <si>
    <t>Mocos</t>
  </si>
  <si>
    <t>MOCOS</t>
  </si>
  <si>
    <t>Q14CH7</t>
  </si>
  <si>
    <t>Aars2</t>
  </si>
  <si>
    <t>AARS2</t>
  </si>
  <si>
    <t>Q14DH7</t>
  </si>
  <si>
    <t>Acss3</t>
  </si>
  <si>
    <t>ACSS3</t>
  </si>
  <si>
    <t>Q1HFZ0</t>
  </si>
  <si>
    <t>Nsun2</t>
  </si>
  <si>
    <t>NSUN2</t>
  </si>
  <si>
    <t>Q2NL51</t>
  </si>
  <si>
    <t>Gsk3a</t>
  </si>
  <si>
    <t>GSK3A</t>
  </si>
  <si>
    <t>Q2TBE6</t>
  </si>
  <si>
    <t>Pi4k2a</t>
  </si>
  <si>
    <t>PI4K2A</t>
  </si>
  <si>
    <t>Q2TPA8</t>
  </si>
  <si>
    <t>Hsdl2</t>
  </si>
  <si>
    <t>HSDL2</t>
  </si>
  <si>
    <t>Q31125</t>
  </si>
  <si>
    <t>Slc39a7</t>
  </si>
  <si>
    <t>SLC39A7</t>
  </si>
  <si>
    <t>Q3B7Z2</t>
  </si>
  <si>
    <t>Osbp</t>
  </si>
  <si>
    <t>OSBP</t>
  </si>
  <si>
    <t>Q3KNM2</t>
  </si>
  <si>
    <t>Marchf5</t>
  </si>
  <si>
    <t>MARCHF5</t>
  </si>
  <si>
    <t>Q3T9X0</t>
  </si>
  <si>
    <t>Slc2a9</t>
  </si>
  <si>
    <t>SLC2A9</t>
  </si>
  <si>
    <t>Q3TAS6</t>
  </si>
  <si>
    <t>Emc10</t>
  </si>
  <si>
    <t>EMC10</t>
  </si>
  <si>
    <t>Q3TBW2</t>
  </si>
  <si>
    <t>Mrpl10</t>
  </si>
  <si>
    <t>MRPL10</t>
  </si>
  <si>
    <t>Q3TC33</t>
  </si>
  <si>
    <t>Ccdc127</t>
  </si>
  <si>
    <t>CCDC127</t>
  </si>
  <si>
    <t>Q3TC93</t>
  </si>
  <si>
    <t>Hs1bp3</t>
  </si>
  <si>
    <t>HS1BP3</t>
  </si>
  <si>
    <t>Q3TCH7</t>
  </si>
  <si>
    <t>Cul4a</t>
  </si>
  <si>
    <t>CUL4A</t>
  </si>
  <si>
    <t>Q3TCN2</t>
  </si>
  <si>
    <t>Plbd2</t>
  </si>
  <si>
    <t>PLBD2</t>
  </si>
  <si>
    <t>Q3TDD9</t>
  </si>
  <si>
    <t>Ppp1r21</t>
  </si>
  <si>
    <t>PPP1R21</t>
  </si>
  <si>
    <t>Q3TDN2</t>
  </si>
  <si>
    <t>Faf2</t>
  </si>
  <si>
    <t>FAF2</t>
  </si>
  <si>
    <t>Q3TEA8</t>
  </si>
  <si>
    <t>Hp1bp3</t>
  </si>
  <si>
    <t>HP1BP3</t>
  </si>
  <si>
    <t>Q3TH73</t>
  </si>
  <si>
    <t>Ttyh2</t>
  </si>
  <si>
    <t>TTYH2</t>
  </si>
  <si>
    <t>Q3THE2</t>
  </si>
  <si>
    <t>Myl12b</t>
  </si>
  <si>
    <t>MYL12B</t>
  </si>
  <si>
    <t>Q3THG9</t>
  </si>
  <si>
    <t>Aarsd1</t>
  </si>
  <si>
    <t>AARSD1</t>
  </si>
  <si>
    <t>Q3THK3</t>
  </si>
  <si>
    <t>Gtf2f1</t>
  </si>
  <si>
    <t>GTF2F1</t>
  </si>
  <si>
    <t>Q3THK7</t>
  </si>
  <si>
    <t>Gmps</t>
  </si>
  <si>
    <t>GMPS</t>
  </si>
  <si>
    <t>Q3THS6</t>
  </si>
  <si>
    <t>Mat2a</t>
  </si>
  <si>
    <t>MAT2A</t>
  </si>
  <si>
    <t>Q3TIV5</t>
  </si>
  <si>
    <t>Zc3h15</t>
  </si>
  <si>
    <t>ZC3H15</t>
  </si>
  <si>
    <t>Q3TIX9</t>
  </si>
  <si>
    <t>Usp39</t>
  </si>
  <si>
    <t>USP39</t>
  </si>
  <si>
    <t>Q3TJZ6</t>
  </si>
  <si>
    <t>Fam98a</t>
  </si>
  <si>
    <t>FAM98A</t>
  </si>
  <si>
    <t>Q3TKT4</t>
  </si>
  <si>
    <t>Smarca4</t>
  </si>
  <si>
    <t>SMARCA4</t>
  </si>
  <si>
    <t>Q3TL44</t>
  </si>
  <si>
    <t>Nlrx1</t>
  </si>
  <si>
    <t>NLRX1</t>
  </si>
  <si>
    <t>Q3TLH4</t>
  </si>
  <si>
    <t>Prrc2c</t>
  </si>
  <si>
    <t>PRRC2C</t>
  </si>
  <si>
    <t>Q3TLP5</t>
  </si>
  <si>
    <t>Echdc2</t>
  </si>
  <si>
    <t>ECHDC2</t>
  </si>
  <si>
    <t>Q3TMH2</t>
  </si>
  <si>
    <t>Scrn3</t>
  </si>
  <si>
    <t>SCRN3</t>
  </si>
  <si>
    <t>Q3TNA1</t>
  </si>
  <si>
    <t>Xylb</t>
  </si>
  <si>
    <t>XYLB</t>
  </si>
  <si>
    <t>Q3TRM8</t>
  </si>
  <si>
    <t>Hk3</t>
  </si>
  <si>
    <t>HK3</t>
  </si>
  <si>
    <t>Q3TW96</t>
  </si>
  <si>
    <t>Uap1l1</t>
  </si>
  <si>
    <t>UAP1L1</t>
  </si>
  <si>
    <t>Q3TWL2</t>
  </si>
  <si>
    <t>Pip4p1</t>
  </si>
  <si>
    <t>PIP4P1</t>
  </si>
  <si>
    <t>Q3TWW8</t>
  </si>
  <si>
    <t>Srsf6</t>
  </si>
  <si>
    <t>SRSF6</t>
  </si>
  <si>
    <t>Q3TXS7</t>
  </si>
  <si>
    <t>Psmd1</t>
  </si>
  <si>
    <t>PSMD1</t>
  </si>
  <si>
    <t>Q3TYS2</t>
  </si>
  <si>
    <t>Cybc1</t>
  </si>
  <si>
    <t>CYBC1</t>
  </si>
  <si>
    <t>Q3TYX3</t>
  </si>
  <si>
    <t>Smyd5</t>
  </si>
  <si>
    <t>SMYD5</t>
  </si>
  <si>
    <t>Q3TZ89</t>
  </si>
  <si>
    <t>Sec31b</t>
  </si>
  <si>
    <t>SEC31B</t>
  </si>
  <si>
    <t>Q3TZZ7</t>
  </si>
  <si>
    <t>Esyt2</t>
  </si>
  <si>
    <t>ESYT2</t>
  </si>
  <si>
    <t>Q3U0B3</t>
  </si>
  <si>
    <t>Dhrs11</t>
  </si>
  <si>
    <t>DHRS11</t>
  </si>
  <si>
    <t>Q3U0S6</t>
  </si>
  <si>
    <t>Rasip1</t>
  </si>
  <si>
    <t>RASIP1</t>
  </si>
  <si>
    <t>Q3U0V1</t>
  </si>
  <si>
    <t>Khsrp</t>
  </si>
  <si>
    <t>KHSRP</t>
  </si>
  <si>
    <t>Q3U186</t>
  </si>
  <si>
    <t>Rars2</t>
  </si>
  <si>
    <t>RARS2</t>
  </si>
  <si>
    <t>Q3U1J4</t>
  </si>
  <si>
    <t>Ddb1</t>
  </si>
  <si>
    <t>DDB1</t>
  </si>
  <si>
    <t>Q3U2A8</t>
  </si>
  <si>
    <t>Vars2</t>
  </si>
  <si>
    <t>VARS2</t>
  </si>
  <si>
    <t>Q3U2P1</t>
  </si>
  <si>
    <t>Sec24a</t>
  </si>
  <si>
    <t>SEC24A</t>
  </si>
  <si>
    <t>Q3U319</t>
  </si>
  <si>
    <t>Rnf40</t>
  </si>
  <si>
    <t>RNF40</t>
  </si>
  <si>
    <t>Q3U3R4</t>
  </si>
  <si>
    <t>Lmf1</t>
  </si>
  <si>
    <t>LMF1</t>
  </si>
  <si>
    <t>Q3U487</t>
  </si>
  <si>
    <t>Hectd3</t>
  </si>
  <si>
    <t>HECTD3</t>
  </si>
  <si>
    <t>Q3U4G3</t>
  </si>
  <si>
    <t>Xxylt1</t>
  </si>
  <si>
    <t>XXYLT1</t>
  </si>
  <si>
    <t>Q3U4I7</t>
  </si>
  <si>
    <t>Pyroxd2</t>
  </si>
  <si>
    <t>PYROXD2</t>
  </si>
  <si>
    <t>Q3U5Q7</t>
  </si>
  <si>
    <t>Cmpk2</t>
  </si>
  <si>
    <t>CMPK2</t>
  </si>
  <si>
    <t>Q3U7R1</t>
  </si>
  <si>
    <t>Esyt1</t>
  </si>
  <si>
    <t>ESYT1</t>
  </si>
  <si>
    <t>Q3U962</t>
  </si>
  <si>
    <t>Col5a2</t>
  </si>
  <si>
    <t>COL5A2</t>
  </si>
  <si>
    <t>Q3U9G9</t>
  </si>
  <si>
    <t>Lbr</t>
  </si>
  <si>
    <t>LBR</t>
  </si>
  <si>
    <t>Q3U9N9</t>
  </si>
  <si>
    <t>Slc16a10</t>
  </si>
  <si>
    <t>SLC16A10</t>
  </si>
  <si>
    <t>Q3UBX0</t>
  </si>
  <si>
    <t>Tmem109</t>
  </si>
  <si>
    <t>TMEM109</t>
  </si>
  <si>
    <t>Q3UDE2</t>
  </si>
  <si>
    <t>Ttll12</t>
  </si>
  <si>
    <t>TTLL12</t>
  </si>
  <si>
    <t>Q3UDR8</t>
  </si>
  <si>
    <t>Yipf3</t>
  </si>
  <si>
    <t>YIPF3</t>
  </si>
  <si>
    <t>Q3UE37</t>
  </si>
  <si>
    <t>Ube2z</t>
  </si>
  <si>
    <t>UBE2Z</t>
  </si>
  <si>
    <t>Q3UEB3</t>
  </si>
  <si>
    <t>Puf60</t>
  </si>
  <si>
    <t>PUF60</t>
  </si>
  <si>
    <t>Q3UEG6</t>
  </si>
  <si>
    <t>Agxt2</t>
  </si>
  <si>
    <t>AGXT2</t>
  </si>
  <si>
    <t>Q3UGP8</t>
  </si>
  <si>
    <t>Alg10b</t>
  </si>
  <si>
    <t>ALG10</t>
  </si>
  <si>
    <t>ALG10B</t>
  </si>
  <si>
    <t>Q3UGR5</t>
  </si>
  <si>
    <t>Hdhd2</t>
  </si>
  <si>
    <t>HDHD2</t>
  </si>
  <si>
    <t>Q3UHD6</t>
  </si>
  <si>
    <t>Snx27</t>
  </si>
  <si>
    <t>SNX27</t>
  </si>
  <si>
    <t>Q3UHN9</t>
  </si>
  <si>
    <t>Ndst1</t>
  </si>
  <si>
    <t>NDST1</t>
  </si>
  <si>
    <t>Q3UHX2</t>
  </si>
  <si>
    <t>Pdap1</t>
  </si>
  <si>
    <t>PDAP1</t>
  </si>
  <si>
    <t>Q3UI43</t>
  </si>
  <si>
    <t>Babam1</t>
  </si>
  <si>
    <t>BABAM1</t>
  </si>
  <si>
    <t>Q3UIA2</t>
  </si>
  <si>
    <t>Arhgap17</t>
  </si>
  <si>
    <t>ARHGAP17</t>
  </si>
  <si>
    <t>Q3UIL6</t>
  </si>
  <si>
    <t>Plekha7</t>
  </si>
  <si>
    <t>PLEKHA7</t>
  </si>
  <si>
    <t>Q3UIR3</t>
  </si>
  <si>
    <t>Dtx3l</t>
  </si>
  <si>
    <t>DTX3L</t>
  </si>
  <si>
    <t>Q3UIU2</t>
  </si>
  <si>
    <t>Ndufb6</t>
  </si>
  <si>
    <t>NDUFB6</t>
  </si>
  <si>
    <t>Q3UJD6</t>
  </si>
  <si>
    <t>Usp19</t>
  </si>
  <si>
    <t>USP19</t>
  </si>
  <si>
    <t>Q3UJU9</t>
  </si>
  <si>
    <t>Rmdn3</t>
  </si>
  <si>
    <t>RMDN3</t>
  </si>
  <si>
    <t>Q3UKJ7</t>
  </si>
  <si>
    <t>Smu1</t>
  </si>
  <si>
    <t>SMU1</t>
  </si>
  <si>
    <t>Q3UL36</t>
  </si>
  <si>
    <t>Arglu1</t>
  </si>
  <si>
    <t>ARGLU1</t>
  </si>
  <si>
    <t>Q3ULD5</t>
  </si>
  <si>
    <t>Mccc2</t>
  </si>
  <si>
    <t>MCCC2</t>
  </si>
  <si>
    <t>Q3ULF4</t>
  </si>
  <si>
    <t>Spg7</t>
  </si>
  <si>
    <t>SPG7</t>
  </si>
  <si>
    <t>Q3ULJ0</t>
  </si>
  <si>
    <t>Gpd1l</t>
  </si>
  <si>
    <t>GPD1L</t>
  </si>
  <si>
    <t>Q3ULW8</t>
  </si>
  <si>
    <t>Parp3</t>
  </si>
  <si>
    <t>PARP3</t>
  </si>
  <si>
    <t>Q3UMB9</t>
  </si>
  <si>
    <t>Washc4</t>
  </si>
  <si>
    <t>WASHC4</t>
  </si>
  <si>
    <t>Q3UMR5</t>
  </si>
  <si>
    <t>Mcu</t>
  </si>
  <si>
    <t>MCU</t>
  </si>
  <si>
    <t>Q3UMU9</t>
  </si>
  <si>
    <t>Hdgfl2</t>
  </si>
  <si>
    <t>HDGFL2</t>
  </si>
  <si>
    <t>Q3UN02</t>
  </si>
  <si>
    <t>Lclat1</t>
  </si>
  <si>
    <t>LCLAT1</t>
  </si>
  <si>
    <t>Q3UN04</t>
  </si>
  <si>
    <t>Usp30</t>
  </si>
  <si>
    <t>USP30</t>
  </si>
  <si>
    <t>Q3UNX5</t>
  </si>
  <si>
    <t>Acsm3</t>
  </si>
  <si>
    <t>ACSM3</t>
  </si>
  <si>
    <t>Q3UP75</t>
  </si>
  <si>
    <t>Ugt3a1</t>
  </si>
  <si>
    <t>UGT3A2</t>
  </si>
  <si>
    <t>Q3UPF5</t>
  </si>
  <si>
    <t>Zc3hav1</t>
  </si>
  <si>
    <t>ZC3HAV1</t>
  </si>
  <si>
    <t>Q3UPH1</t>
  </si>
  <si>
    <t>Prrc1</t>
  </si>
  <si>
    <t>PRRC1</t>
  </si>
  <si>
    <t>Q3UPL0</t>
  </si>
  <si>
    <t>Sec31a</t>
  </si>
  <si>
    <t>SEC31A</t>
  </si>
  <si>
    <t>Q3UQ28</t>
  </si>
  <si>
    <t>Pxdn</t>
  </si>
  <si>
    <t>PXDN</t>
  </si>
  <si>
    <t>Q3UQ44</t>
  </si>
  <si>
    <t>Iqgap2</t>
  </si>
  <si>
    <t>IQGAP2</t>
  </si>
  <si>
    <t>Q3UQ84</t>
  </si>
  <si>
    <t>Tars2</t>
  </si>
  <si>
    <t>TARS2</t>
  </si>
  <si>
    <t>Q3UQN2</t>
  </si>
  <si>
    <t>Fcho2</t>
  </si>
  <si>
    <t>FCHO2</t>
  </si>
  <si>
    <t>Q3UR70</t>
  </si>
  <si>
    <t>Tgfbrap1</t>
  </si>
  <si>
    <t>TGFBRAP1</t>
  </si>
  <si>
    <t>Q3URD3</t>
  </si>
  <si>
    <t>Slmap</t>
  </si>
  <si>
    <t>SLMAP</t>
  </si>
  <si>
    <t>Q3URE1</t>
  </si>
  <si>
    <t>Acsf3</t>
  </si>
  <si>
    <t>ACSF3</t>
  </si>
  <si>
    <t>Q3URS9</t>
  </si>
  <si>
    <t>Ccdc51</t>
  </si>
  <si>
    <t>CCDC51</t>
  </si>
  <si>
    <t>Q3UUG6</t>
  </si>
  <si>
    <t>Tbc1d24</t>
  </si>
  <si>
    <t>TBC1D24</t>
  </si>
  <si>
    <t>Q3UUI3</t>
  </si>
  <si>
    <t>Them4</t>
  </si>
  <si>
    <t>THEM4</t>
  </si>
  <si>
    <t>Q3UUQ7</t>
  </si>
  <si>
    <t>Pgap1</t>
  </si>
  <si>
    <t>PGAP1</t>
  </si>
  <si>
    <t>Q3UV17</t>
  </si>
  <si>
    <t>Krt76</t>
  </si>
  <si>
    <t>KRT76</t>
  </si>
  <si>
    <t>Q3UVK0</t>
  </si>
  <si>
    <t>Ermp1</t>
  </si>
  <si>
    <t>ERMP1</t>
  </si>
  <si>
    <t>Q3UW53</t>
  </si>
  <si>
    <t>Niban1</t>
  </si>
  <si>
    <t>NIBAN1</t>
  </si>
  <si>
    <t>Q3UYV9</t>
  </si>
  <si>
    <t>Ncbp1</t>
  </si>
  <si>
    <t>NCBP1</t>
  </si>
  <si>
    <t>Q3UZ09</t>
  </si>
  <si>
    <t>C1rl</t>
  </si>
  <si>
    <t>C1RL</t>
  </si>
  <si>
    <t>Q3V009</t>
  </si>
  <si>
    <t>Tmed1</t>
  </si>
  <si>
    <t>TMED1</t>
  </si>
  <si>
    <t>Q3V0K9</t>
  </si>
  <si>
    <t>Pls1</t>
  </si>
  <si>
    <t>PLS1</t>
  </si>
  <si>
    <t>Q3V1L4</t>
  </si>
  <si>
    <t>Nt5c2</t>
  </si>
  <si>
    <t>NT5C2</t>
  </si>
  <si>
    <t>Q3V1T4</t>
  </si>
  <si>
    <t>P3h1</t>
  </si>
  <si>
    <t>P3H1</t>
  </si>
  <si>
    <t>Q3V384</t>
  </si>
  <si>
    <t>Afg1l</t>
  </si>
  <si>
    <t>AFG1L</t>
  </si>
  <si>
    <t>Q3V3R1</t>
  </si>
  <si>
    <t>Mthfd1l</t>
  </si>
  <si>
    <t>MTHFD1L</t>
  </si>
  <si>
    <t>Q3V3R4</t>
  </si>
  <si>
    <t>Itga1</t>
  </si>
  <si>
    <t>ITGA1</t>
  </si>
  <si>
    <t>Q4FK66</t>
  </si>
  <si>
    <t>Prpf38a</t>
  </si>
  <si>
    <t>PRPF38A</t>
  </si>
  <si>
    <t>Q4KMM3</t>
  </si>
  <si>
    <t>Oxr1</t>
  </si>
  <si>
    <t>OXR1</t>
  </si>
  <si>
    <t>Q4LDD4</t>
  </si>
  <si>
    <t>Arap1</t>
  </si>
  <si>
    <t>ARAP1</t>
  </si>
  <si>
    <t>Q4LDG0</t>
  </si>
  <si>
    <t>Slc27a5</t>
  </si>
  <si>
    <t>SLC27A5</t>
  </si>
  <si>
    <t>Q4PJX1</t>
  </si>
  <si>
    <t>Odr4</t>
  </si>
  <si>
    <t>ODR4</t>
  </si>
  <si>
    <t>Q4VA53</t>
  </si>
  <si>
    <t>Pds5b</t>
  </si>
  <si>
    <t>PDS5B</t>
  </si>
  <si>
    <t>Q4VAA2</t>
  </si>
  <si>
    <t>Cdv3</t>
  </si>
  <si>
    <t>CDV3</t>
  </si>
  <si>
    <t>Q4VBD2</t>
  </si>
  <si>
    <t>Tapt1</t>
  </si>
  <si>
    <t>TAPT1</t>
  </si>
  <si>
    <t>Q501J6</t>
  </si>
  <si>
    <t>Ddx17</t>
  </si>
  <si>
    <t>DDX17</t>
  </si>
  <si>
    <t>Q501J7</t>
  </si>
  <si>
    <t>Phactr4</t>
  </si>
  <si>
    <t>PHACTR4</t>
  </si>
  <si>
    <t>Q505D7</t>
  </si>
  <si>
    <t>Opa3</t>
  </si>
  <si>
    <t>OPA3</t>
  </si>
  <si>
    <t>Q505F5</t>
  </si>
  <si>
    <t>Lrrc47</t>
  </si>
  <si>
    <t>LRRC47</t>
  </si>
  <si>
    <t>Q569Z5</t>
  </si>
  <si>
    <t>Ddx46</t>
  </si>
  <si>
    <t>DDX46</t>
  </si>
  <si>
    <t>Q569Z6</t>
  </si>
  <si>
    <t>Thrap3</t>
  </si>
  <si>
    <t>THRAP3</t>
  </si>
  <si>
    <t>Q570Y9</t>
  </si>
  <si>
    <t>Deptor</t>
  </si>
  <si>
    <t>DEPTOR</t>
  </si>
  <si>
    <t>Q571E4</t>
  </si>
  <si>
    <t>Galns</t>
  </si>
  <si>
    <t>GALNS</t>
  </si>
  <si>
    <t>Q571F8</t>
  </si>
  <si>
    <t>Gls2</t>
  </si>
  <si>
    <t>GLS2</t>
  </si>
  <si>
    <t>Q59J78</t>
  </si>
  <si>
    <t>Ndufaf2</t>
  </si>
  <si>
    <t>NDUFAF2</t>
  </si>
  <si>
    <t>Q5BL07</t>
  </si>
  <si>
    <t>Pex1</t>
  </si>
  <si>
    <t>PEX1</t>
  </si>
  <si>
    <t>Q5EG47</t>
  </si>
  <si>
    <t>Prkaa1</t>
  </si>
  <si>
    <t>PRKAA1</t>
  </si>
  <si>
    <t>Q5F285</t>
  </si>
  <si>
    <t>Tmem256</t>
  </si>
  <si>
    <t>TMEM256</t>
  </si>
  <si>
    <t>Q5FWI3</t>
  </si>
  <si>
    <t>Cemip2</t>
  </si>
  <si>
    <t>CEMIP2</t>
  </si>
  <si>
    <t>Q5FWK3</t>
  </si>
  <si>
    <t>Arhgap1</t>
  </si>
  <si>
    <t>ARHGAP1</t>
  </si>
  <si>
    <t>Q5HZI9</t>
  </si>
  <si>
    <t>Slc25a51</t>
  </si>
  <si>
    <t>SLC25A52</t>
  </si>
  <si>
    <t>SLC25A51</t>
  </si>
  <si>
    <t>Q5M8N4</t>
  </si>
  <si>
    <t>Sdr39u1</t>
  </si>
  <si>
    <t>SDR39U1</t>
  </si>
  <si>
    <t>Q5ND29</t>
  </si>
  <si>
    <t>Rilp</t>
  </si>
  <si>
    <t>RILP</t>
  </si>
  <si>
    <t>Q5RKZ7</t>
  </si>
  <si>
    <t>Mocs1</t>
  </si>
  <si>
    <t>MOCS1</t>
  </si>
  <si>
    <t>Q5RL79</t>
  </si>
  <si>
    <t>Krtcap2</t>
  </si>
  <si>
    <t>KRTCAP2</t>
  </si>
  <si>
    <t>Q5SRX1</t>
  </si>
  <si>
    <t>Tom1l2</t>
  </si>
  <si>
    <t>TOM1L2</t>
  </si>
  <si>
    <t>Q5SS80</t>
  </si>
  <si>
    <t>Dhrs13</t>
  </si>
  <si>
    <t>DHRS13</t>
  </si>
  <si>
    <t>Q5SSH8</t>
  </si>
  <si>
    <t>Cyb5d2</t>
  </si>
  <si>
    <t>CYB5D2</t>
  </si>
  <si>
    <t>Q5SSK3</t>
  </si>
  <si>
    <t>Tefm</t>
  </si>
  <si>
    <t>TEFM</t>
  </si>
  <si>
    <t>Q5SSW2</t>
  </si>
  <si>
    <t>Psme4</t>
  </si>
  <si>
    <t>PSME4</t>
  </si>
  <si>
    <t>Q5SSZ5</t>
  </si>
  <si>
    <t>Tns3</t>
  </si>
  <si>
    <t>TNS3</t>
  </si>
  <si>
    <t>Q5SUC9</t>
  </si>
  <si>
    <t>Sco1</t>
  </si>
  <si>
    <t>SCO1</t>
  </si>
  <si>
    <t>Q5SUF2</t>
  </si>
  <si>
    <t>Luc7l3</t>
  </si>
  <si>
    <t>LUC7L3</t>
  </si>
  <si>
    <t>Q5SUR0</t>
  </si>
  <si>
    <t>Pfas</t>
  </si>
  <si>
    <t>PFAS</t>
  </si>
  <si>
    <t>Q5SWU9</t>
  </si>
  <si>
    <t>Acaca</t>
  </si>
  <si>
    <t>ACACA</t>
  </si>
  <si>
    <t>Q5SX40</t>
  </si>
  <si>
    <t>Myh1</t>
  </si>
  <si>
    <t>MYH1</t>
  </si>
  <si>
    <t>Q5SYD0</t>
  </si>
  <si>
    <t>Myo1d</t>
  </si>
  <si>
    <t>MYO1D</t>
  </si>
  <si>
    <t>Q5SZA1</t>
  </si>
  <si>
    <t>Slc17a2</t>
  </si>
  <si>
    <t>SLC17A2</t>
  </si>
  <si>
    <t>Q5U458</t>
  </si>
  <si>
    <t>Dnajc11</t>
  </si>
  <si>
    <t>DNAJC11</t>
  </si>
  <si>
    <t>Q5U5V2</t>
  </si>
  <si>
    <t>Hykk</t>
  </si>
  <si>
    <t>HYKK</t>
  </si>
  <si>
    <t>Q5XG73</t>
  </si>
  <si>
    <t>Acbd5</t>
  </si>
  <si>
    <t>ACBD5</t>
  </si>
  <si>
    <t>Q5XJY4</t>
  </si>
  <si>
    <t>Parl</t>
  </si>
  <si>
    <t>PARL</t>
  </si>
  <si>
    <t>Q5XJY5</t>
  </si>
  <si>
    <t>Arcn1</t>
  </si>
  <si>
    <t>ARCN1</t>
  </si>
  <si>
    <t>Q5XKE0</t>
  </si>
  <si>
    <t>Mybpc2</t>
  </si>
  <si>
    <t>MYBPC2</t>
  </si>
  <si>
    <t>Q5XKN4</t>
  </si>
  <si>
    <t>Jagn1</t>
  </si>
  <si>
    <t>JAGN1</t>
  </si>
  <si>
    <t>Q5YD48</t>
  </si>
  <si>
    <t>A1cf</t>
  </si>
  <si>
    <t>A1CF</t>
  </si>
  <si>
    <t>Q60575</t>
  </si>
  <si>
    <t>Kif1b</t>
  </si>
  <si>
    <t>KIF1B</t>
  </si>
  <si>
    <t>Q60596</t>
  </si>
  <si>
    <t>Xrcc1</t>
  </si>
  <si>
    <t>XRCC1</t>
  </si>
  <si>
    <t>Q60597</t>
  </si>
  <si>
    <t>Ogdh</t>
  </si>
  <si>
    <t>OGDH</t>
  </si>
  <si>
    <t>Q60598</t>
  </si>
  <si>
    <t>Cttn</t>
  </si>
  <si>
    <t>CTTN</t>
  </si>
  <si>
    <t>Q60605</t>
  </si>
  <si>
    <t>Myl6</t>
  </si>
  <si>
    <t>MYL6</t>
  </si>
  <si>
    <t>Q60631</t>
  </si>
  <si>
    <t>Grb2</t>
  </si>
  <si>
    <t>GRB2</t>
  </si>
  <si>
    <t>Q60634</t>
  </si>
  <si>
    <t>Flot2</t>
  </si>
  <si>
    <t>FLOT2</t>
  </si>
  <si>
    <t>Q60648</t>
  </si>
  <si>
    <t>Gm2a</t>
  </si>
  <si>
    <t>GM2A</t>
  </si>
  <si>
    <t>Q60649</t>
  </si>
  <si>
    <t>Clpb</t>
  </si>
  <si>
    <t>CLPB</t>
  </si>
  <si>
    <t>Q60668</t>
  </si>
  <si>
    <t>Hnrnpd</t>
  </si>
  <si>
    <t>HNRNPD</t>
  </si>
  <si>
    <t>Q60676</t>
  </si>
  <si>
    <t>Ppp5c</t>
  </si>
  <si>
    <t>PPP5C</t>
  </si>
  <si>
    <t>Q60692</t>
  </si>
  <si>
    <t>Psmb6</t>
  </si>
  <si>
    <t>PSMB6</t>
  </si>
  <si>
    <t>Q60710</t>
  </si>
  <si>
    <t>Samhd1</t>
  </si>
  <si>
    <t>SAMHD1</t>
  </si>
  <si>
    <t>Q60737</t>
  </si>
  <si>
    <t>Csnk2a1</t>
  </si>
  <si>
    <t>CSNK2A3</t>
  </si>
  <si>
    <t>CSNK2A1</t>
  </si>
  <si>
    <t>Q60749</t>
  </si>
  <si>
    <t>Khdrbs1</t>
  </si>
  <si>
    <t>KHDRBS1</t>
  </si>
  <si>
    <t>Q60759</t>
  </si>
  <si>
    <t>Gcdh</t>
  </si>
  <si>
    <t>GCDH</t>
  </si>
  <si>
    <t>Q60770</t>
  </si>
  <si>
    <t>Stxbp3</t>
  </si>
  <si>
    <t>STXBP3</t>
  </si>
  <si>
    <t>Q60778</t>
  </si>
  <si>
    <t>Nfkbib</t>
  </si>
  <si>
    <t>NFKBIB</t>
  </si>
  <si>
    <t>Q60823</t>
  </si>
  <si>
    <t>Akt2</t>
  </si>
  <si>
    <t>AKT2</t>
  </si>
  <si>
    <t>Q60854</t>
  </si>
  <si>
    <t>Serpinb6a</t>
  </si>
  <si>
    <t>HMSD</t>
  </si>
  <si>
    <t>Q60864</t>
  </si>
  <si>
    <t>Stip1</t>
  </si>
  <si>
    <t>STIP1</t>
  </si>
  <si>
    <t>Q60865</t>
  </si>
  <si>
    <t>Caprin1</t>
  </si>
  <si>
    <t>CAPRIN1</t>
  </si>
  <si>
    <t>Q60866</t>
  </si>
  <si>
    <t>Pter</t>
  </si>
  <si>
    <t>PTER</t>
  </si>
  <si>
    <t>Q60876</t>
  </si>
  <si>
    <t>Eif4ebp1</t>
  </si>
  <si>
    <t>EIF4EBP1</t>
  </si>
  <si>
    <t>Q60902</t>
  </si>
  <si>
    <t>Eps15l1</t>
  </si>
  <si>
    <t>EPS15L1</t>
  </si>
  <si>
    <t>Q60930</t>
  </si>
  <si>
    <t>Vdac2</t>
  </si>
  <si>
    <t>VDAC2</t>
  </si>
  <si>
    <t>Q60931</t>
  </si>
  <si>
    <t>Vdac3</t>
  </si>
  <si>
    <t>VDAC3</t>
  </si>
  <si>
    <t>Q60932</t>
  </si>
  <si>
    <t>Vdac1</t>
  </si>
  <si>
    <t>VDAC1</t>
  </si>
  <si>
    <t>Q60936</t>
  </si>
  <si>
    <t>Coq8a</t>
  </si>
  <si>
    <t>COQ8A</t>
  </si>
  <si>
    <t>Q60953</t>
  </si>
  <si>
    <t>Pml</t>
  </si>
  <si>
    <t>PML</t>
  </si>
  <si>
    <t>Q60960</t>
  </si>
  <si>
    <t>Kpna1</t>
  </si>
  <si>
    <t>KPNA1</t>
  </si>
  <si>
    <t>Q60967</t>
  </si>
  <si>
    <t>Papss1</t>
  </si>
  <si>
    <t>PAPSS1</t>
  </si>
  <si>
    <t>Q60972</t>
  </si>
  <si>
    <t>Rbbp4</t>
  </si>
  <si>
    <t>RBBP4</t>
  </si>
  <si>
    <t>Q60973</t>
  </si>
  <si>
    <t>Rbbp7</t>
  </si>
  <si>
    <t>RBBP7</t>
  </si>
  <si>
    <t>Q60991</t>
  </si>
  <si>
    <t>Cyp7b1</t>
  </si>
  <si>
    <t>CYP7B1</t>
  </si>
  <si>
    <t>Q60996</t>
  </si>
  <si>
    <t>Ppp2r5c</t>
  </si>
  <si>
    <t>PPP2R5C</t>
  </si>
  <si>
    <t>Q61001</t>
  </si>
  <si>
    <t>Lama5</t>
  </si>
  <si>
    <t>LAMA5</t>
  </si>
  <si>
    <t>Q61009</t>
  </si>
  <si>
    <t>Scarb1</t>
  </si>
  <si>
    <t>SCARB1</t>
  </si>
  <si>
    <t>Q61024</t>
  </si>
  <si>
    <t>Asns</t>
  </si>
  <si>
    <t>ASNS</t>
  </si>
  <si>
    <t>Q61033</t>
  </si>
  <si>
    <t>Tmpo</t>
  </si>
  <si>
    <t>TMPO</t>
  </si>
  <si>
    <t>Q61070</t>
  </si>
  <si>
    <t>Ei24</t>
  </si>
  <si>
    <t>EI24</t>
  </si>
  <si>
    <t>Q61074</t>
  </si>
  <si>
    <t>Ppm1g</t>
  </si>
  <si>
    <t>PPM1G</t>
  </si>
  <si>
    <t>Q61081</t>
  </si>
  <si>
    <t>Cdc37</t>
  </si>
  <si>
    <t>CDC37</t>
  </si>
  <si>
    <t>Q61093</t>
  </si>
  <si>
    <t>Cybb</t>
  </si>
  <si>
    <t>CYBB</t>
  </si>
  <si>
    <t>Q61102</t>
  </si>
  <si>
    <t>Abcb7</t>
  </si>
  <si>
    <t>ABCB7</t>
  </si>
  <si>
    <t>Q61107</t>
  </si>
  <si>
    <t>Gbp3</t>
  </si>
  <si>
    <t>GBP4</t>
  </si>
  <si>
    <t>Q61112</t>
  </si>
  <si>
    <t>Sdf4</t>
  </si>
  <si>
    <t>SDF4</t>
  </si>
  <si>
    <t>Q61129</t>
  </si>
  <si>
    <t>Cfi</t>
  </si>
  <si>
    <t>CFI</t>
  </si>
  <si>
    <t>Q61133</t>
  </si>
  <si>
    <t>Gstt2</t>
  </si>
  <si>
    <t>GSTT2B</t>
  </si>
  <si>
    <t>GSTT2</t>
  </si>
  <si>
    <t>Q61147</t>
  </si>
  <si>
    <t>Cp</t>
  </si>
  <si>
    <t>CP</t>
  </si>
  <si>
    <t>Q61151</t>
  </si>
  <si>
    <t>Ppp2r5e</t>
  </si>
  <si>
    <t>PPP2R5E</t>
  </si>
  <si>
    <t>Q61160</t>
  </si>
  <si>
    <t>Fadd</t>
  </si>
  <si>
    <t>FADD</t>
  </si>
  <si>
    <t>Q61166</t>
  </si>
  <si>
    <t>Mapre1</t>
  </si>
  <si>
    <t>MAPRE1</t>
  </si>
  <si>
    <t>Q61171</t>
  </si>
  <si>
    <t>Prdx2</t>
  </si>
  <si>
    <t>PRDX2</t>
  </si>
  <si>
    <t>Q61176</t>
  </si>
  <si>
    <t>Arg1</t>
  </si>
  <si>
    <t>ARG1</t>
  </si>
  <si>
    <t>Q61187</t>
  </si>
  <si>
    <t>Tsg101</t>
  </si>
  <si>
    <t>TSG101</t>
  </si>
  <si>
    <t>Q61191</t>
  </si>
  <si>
    <t>Hcfc1</t>
  </si>
  <si>
    <t>HCFC1</t>
  </si>
  <si>
    <t>Q61205</t>
  </si>
  <si>
    <t>Pafah1b3</t>
  </si>
  <si>
    <t>PAFAH1B3</t>
  </si>
  <si>
    <t>Q61206</t>
  </si>
  <si>
    <t>Pafah1b2</t>
  </si>
  <si>
    <t>PAFAH1B2</t>
  </si>
  <si>
    <t>Q61207</t>
  </si>
  <si>
    <t>Psap</t>
  </si>
  <si>
    <t>PSAP</t>
  </si>
  <si>
    <t>Q61210</t>
  </si>
  <si>
    <t>Arhgef1</t>
  </si>
  <si>
    <t>ARHGEF1</t>
  </si>
  <si>
    <t>Q61211</t>
  </si>
  <si>
    <t>Eif2d</t>
  </si>
  <si>
    <t>EIF2D</t>
  </si>
  <si>
    <t>Q61233</t>
  </si>
  <si>
    <t>Lcp1</t>
  </si>
  <si>
    <t>LCP1</t>
  </si>
  <si>
    <t>Q61235</t>
  </si>
  <si>
    <t>Sntb2</t>
  </si>
  <si>
    <t>SNTB2</t>
  </si>
  <si>
    <t>Q61239</t>
  </si>
  <si>
    <t>Fnta</t>
  </si>
  <si>
    <t>FNTA</t>
  </si>
  <si>
    <t>Q61247</t>
  </si>
  <si>
    <t>Serpinf2</t>
  </si>
  <si>
    <t>SERPINF2</t>
  </si>
  <si>
    <t>Q61249</t>
  </si>
  <si>
    <t>Igbp1</t>
  </si>
  <si>
    <t>IGBP1C</t>
  </si>
  <si>
    <t>IGBP1</t>
  </si>
  <si>
    <t>Q61285</t>
  </si>
  <si>
    <t>Abcd2</t>
  </si>
  <si>
    <t>ABCD2</t>
  </si>
  <si>
    <t>Q61292</t>
  </si>
  <si>
    <t>Lamb2</t>
  </si>
  <si>
    <t>LAMB2</t>
  </si>
  <si>
    <t>Q61301</t>
  </si>
  <si>
    <t>Ctnna2</t>
  </si>
  <si>
    <t>CTNNA2</t>
  </si>
  <si>
    <t>Q61334</t>
  </si>
  <si>
    <t>Bcap29</t>
  </si>
  <si>
    <t>BCAP29</t>
  </si>
  <si>
    <t>Q61335</t>
  </si>
  <si>
    <t>Bcap31</t>
  </si>
  <si>
    <t>BCAP31</t>
  </si>
  <si>
    <t>Q61387</t>
  </si>
  <si>
    <t>Cox7a2l</t>
  </si>
  <si>
    <t>COX7A2L</t>
  </si>
  <si>
    <t>Q61391</t>
  </si>
  <si>
    <t>Mme</t>
  </si>
  <si>
    <t>MME</t>
  </si>
  <si>
    <t>Q61411</t>
  </si>
  <si>
    <t>Hras</t>
  </si>
  <si>
    <t>HRAS</t>
  </si>
  <si>
    <t>Q61425</t>
  </si>
  <si>
    <t>Hadh</t>
  </si>
  <si>
    <t>HADH</t>
  </si>
  <si>
    <t>Q61462</t>
  </si>
  <si>
    <t>Cyba</t>
  </si>
  <si>
    <t>CYBA</t>
  </si>
  <si>
    <t>Q61469</t>
  </si>
  <si>
    <t>Plpp1</t>
  </si>
  <si>
    <t>PLPP1</t>
  </si>
  <si>
    <t>Q61490</t>
  </si>
  <si>
    <t>Alcam</t>
  </si>
  <si>
    <t>ALCAM</t>
  </si>
  <si>
    <t>Q61503</t>
  </si>
  <si>
    <t>Nt5e</t>
  </si>
  <si>
    <t>NT5E</t>
  </si>
  <si>
    <t>Q61508</t>
  </si>
  <si>
    <t>Ecm1</t>
  </si>
  <si>
    <t>ECM1</t>
  </si>
  <si>
    <t>Q61510</t>
  </si>
  <si>
    <t>Trim25</t>
  </si>
  <si>
    <t>TRIM25</t>
  </si>
  <si>
    <t>Q61539</t>
  </si>
  <si>
    <t>Esrrb</t>
  </si>
  <si>
    <t>ESRRB</t>
  </si>
  <si>
    <t>Q61543</t>
  </si>
  <si>
    <t>Glg1</t>
  </si>
  <si>
    <t>GLG1</t>
  </si>
  <si>
    <t>Q61545</t>
  </si>
  <si>
    <t>Ewsr1</t>
  </si>
  <si>
    <t>EWSR1</t>
  </si>
  <si>
    <t>Q61550</t>
  </si>
  <si>
    <t>Rad21</t>
  </si>
  <si>
    <t>RAD21</t>
  </si>
  <si>
    <t>Q61553</t>
  </si>
  <si>
    <t>Fscn1</t>
  </si>
  <si>
    <t>FSCN1</t>
  </si>
  <si>
    <t>Q61554</t>
  </si>
  <si>
    <t>Fbn1</t>
  </si>
  <si>
    <t>FBN1</t>
  </si>
  <si>
    <t>Q61559</t>
  </si>
  <si>
    <t>Fcgrt</t>
  </si>
  <si>
    <t>FCGRT</t>
  </si>
  <si>
    <t>Q61584</t>
  </si>
  <si>
    <t>Fxr1</t>
  </si>
  <si>
    <t>FXR1</t>
  </si>
  <si>
    <t>Q61586</t>
  </si>
  <si>
    <t>Gpam</t>
  </si>
  <si>
    <t>GPAM</t>
  </si>
  <si>
    <t>Q61598</t>
  </si>
  <si>
    <t>Gdi2</t>
  </si>
  <si>
    <t>GDI2</t>
  </si>
  <si>
    <t>Q61599</t>
  </si>
  <si>
    <t>Arhgdib</t>
  </si>
  <si>
    <t>ARHGDIB</t>
  </si>
  <si>
    <t>Q61646</t>
  </si>
  <si>
    <t>Hp</t>
  </si>
  <si>
    <t>HP</t>
  </si>
  <si>
    <t>HPR</t>
  </si>
  <si>
    <t>Q61655</t>
  </si>
  <si>
    <t>Ddx19a</t>
  </si>
  <si>
    <t>DDX19A</t>
  </si>
  <si>
    <t>Q61699</t>
  </si>
  <si>
    <t>Hsph1</t>
  </si>
  <si>
    <t>HSPH1</t>
  </si>
  <si>
    <t>Q61702</t>
  </si>
  <si>
    <t>Itih1</t>
  </si>
  <si>
    <t>ITIH1</t>
  </si>
  <si>
    <t>Q61703</t>
  </si>
  <si>
    <t>Itih2</t>
  </si>
  <si>
    <t>ITIH2</t>
  </si>
  <si>
    <t>Q61704</t>
  </si>
  <si>
    <t>Itih3</t>
  </si>
  <si>
    <t>ITIH3</t>
  </si>
  <si>
    <t>Q61712</t>
  </si>
  <si>
    <t>Dnajc1</t>
  </si>
  <si>
    <t>DNAJC1</t>
  </si>
  <si>
    <t>Q61730</t>
  </si>
  <si>
    <t>Il1rap</t>
  </si>
  <si>
    <t>IL1RAP</t>
  </si>
  <si>
    <t>Q61733</t>
  </si>
  <si>
    <t>Mrps31</t>
  </si>
  <si>
    <t>MRPS31</t>
  </si>
  <si>
    <t>Q61749</t>
  </si>
  <si>
    <t>Eif2b4</t>
  </si>
  <si>
    <t>EIF2B4</t>
  </si>
  <si>
    <t>Q61753</t>
  </si>
  <si>
    <t>Phgdh</t>
  </si>
  <si>
    <t>PHGDH</t>
  </si>
  <si>
    <t>Q61768</t>
  </si>
  <si>
    <t>Kif5b</t>
  </si>
  <si>
    <t>KIF5B</t>
  </si>
  <si>
    <t>Q61792</t>
  </si>
  <si>
    <t>Lasp1</t>
  </si>
  <si>
    <t>LASP1</t>
  </si>
  <si>
    <t>Q61823</t>
  </si>
  <si>
    <t>Pdcd4</t>
  </si>
  <si>
    <t>PDCD4</t>
  </si>
  <si>
    <t>Q61830</t>
  </si>
  <si>
    <t>Mrc1</t>
  </si>
  <si>
    <t>MRC1</t>
  </si>
  <si>
    <t>Q61878</t>
  </si>
  <si>
    <t>Prg2</t>
  </si>
  <si>
    <t>PRG2</t>
  </si>
  <si>
    <t>Q61879</t>
  </si>
  <si>
    <t>Myh10</t>
  </si>
  <si>
    <t>MYH10</t>
  </si>
  <si>
    <t>Q61937</t>
  </si>
  <si>
    <t>Npm1</t>
  </si>
  <si>
    <t>NPM1</t>
  </si>
  <si>
    <t>Q61990</t>
  </si>
  <si>
    <t>Pcbp2</t>
  </si>
  <si>
    <t>PCBP2</t>
  </si>
  <si>
    <t>Q62000</t>
  </si>
  <si>
    <t>Ogn</t>
  </si>
  <si>
    <t>OGN</t>
  </si>
  <si>
    <t>Q62009</t>
  </si>
  <si>
    <t>Postn</t>
  </si>
  <si>
    <t>POSTN</t>
  </si>
  <si>
    <t>Q62048</t>
  </si>
  <si>
    <t>Pea15a</t>
  </si>
  <si>
    <t>PEA15</t>
  </si>
  <si>
    <t>Q62077</t>
  </si>
  <si>
    <t>Plcg1</t>
  </si>
  <si>
    <t>PLCG1</t>
  </si>
  <si>
    <t>Q62086</t>
  </si>
  <si>
    <t>Pon2</t>
  </si>
  <si>
    <t>PON2</t>
  </si>
  <si>
    <t>Q62087</t>
  </si>
  <si>
    <t>Pon3</t>
  </si>
  <si>
    <t>PON3</t>
  </si>
  <si>
    <t>Q62093</t>
  </si>
  <si>
    <t>Srsf2</t>
  </si>
  <si>
    <t>SRSF2</t>
  </si>
  <si>
    <t>Q62095</t>
  </si>
  <si>
    <t>Ddx3y</t>
  </si>
  <si>
    <t>DDX3Y</t>
  </si>
  <si>
    <t>Q62159</t>
  </si>
  <si>
    <t>Rhoc</t>
  </si>
  <si>
    <t>RHOC</t>
  </si>
  <si>
    <t>Q62165</t>
  </si>
  <si>
    <t>Dag1</t>
  </si>
  <si>
    <t>DAG1</t>
  </si>
  <si>
    <t>Q62186</t>
  </si>
  <si>
    <t>Ssr4</t>
  </si>
  <si>
    <t>SSR4</t>
  </si>
  <si>
    <t>Q62188</t>
  </si>
  <si>
    <t>Dpysl3</t>
  </si>
  <si>
    <t>DPYSL3</t>
  </si>
  <si>
    <t>Q62189</t>
  </si>
  <si>
    <t>Snrpa</t>
  </si>
  <si>
    <t>SNRPA</t>
  </si>
  <si>
    <t>Q62261</t>
  </si>
  <si>
    <t>Sptbn1</t>
  </si>
  <si>
    <t>SPTBN1</t>
  </si>
  <si>
    <t>Q62264</t>
  </si>
  <si>
    <t>Thrsp</t>
  </si>
  <si>
    <t>THRSP</t>
  </si>
  <si>
    <t>Q62318</t>
  </si>
  <si>
    <t>Trim28</t>
  </si>
  <si>
    <t>TRIM28</t>
  </si>
  <si>
    <t>Q62348</t>
  </si>
  <si>
    <t>Tsn</t>
  </si>
  <si>
    <t>TSN</t>
  </si>
  <si>
    <t>Q62351</t>
  </si>
  <si>
    <t>Tfrc</t>
  </si>
  <si>
    <t>TFRC</t>
  </si>
  <si>
    <t>Q62376</t>
  </si>
  <si>
    <t>Snrnp70</t>
  </si>
  <si>
    <t>SNRNP70</t>
  </si>
  <si>
    <t>Q62383</t>
  </si>
  <si>
    <t>Supt6</t>
  </si>
  <si>
    <t>SUPT6H</t>
  </si>
  <si>
    <t>Q62384</t>
  </si>
  <si>
    <t>Zpr1</t>
  </si>
  <si>
    <t>ZPR1</t>
  </si>
  <si>
    <t>Q62392</t>
  </si>
  <si>
    <t>Phlda1</t>
  </si>
  <si>
    <t>PHLDA1</t>
  </si>
  <si>
    <t>Q62393</t>
  </si>
  <si>
    <t>Tpd52</t>
  </si>
  <si>
    <t>TPD52</t>
  </si>
  <si>
    <t>Q62418</t>
  </si>
  <si>
    <t>Dbnl</t>
  </si>
  <si>
    <t>DBNL</t>
  </si>
  <si>
    <t>Q62419</t>
  </si>
  <si>
    <t>Sh3gl1</t>
  </si>
  <si>
    <t>SH3GL1</t>
  </si>
  <si>
    <t>Q62422</t>
  </si>
  <si>
    <t>Ostf1</t>
  </si>
  <si>
    <t>OSTF1</t>
  </si>
  <si>
    <t>Q62425</t>
  </si>
  <si>
    <t>Ndufa4</t>
  </si>
  <si>
    <t>NDUFA4</t>
  </si>
  <si>
    <t>Q62426</t>
  </si>
  <si>
    <t>Cstb</t>
  </si>
  <si>
    <t>CSTB</t>
  </si>
  <si>
    <t>Q62433</t>
  </si>
  <si>
    <t>Ndrg1</t>
  </si>
  <si>
    <t>NDRG1</t>
  </si>
  <si>
    <t>Q62446</t>
  </si>
  <si>
    <t>Fkbp3</t>
  </si>
  <si>
    <t>FKBP3</t>
  </si>
  <si>
    <t>Q62465</t>
  </si>
  <si>
    <t>Vat1</t>
  </si>
  <si>
    <t>VAT1</t>
  </si>
  <si>
    <t>Q62468</t>
  </si>
  <si>
    <t>Vil1</t>
  </si>
  <si>
    <t>VIL1</t>
  </si>
  <si>
    <t>Q62470</t>
  </si>
  <si>
    <t>Itga3</t>
  </si>
  <si>
    <t>ITGA3</t>
  </si>
  <si>
    <t>Q62523</t>
  </si>
  <si>
    <t>Zyx</t>
  </si>
  <si>
    <t>ZYX</t>
  </si>
  <si>
    <t>Q63829</t>
  </si>
  <si>
    <t>Commd3</t>
  </si>
  <si>
    <t>COMMD3</t>
  </si>
  <si>
    <t>Q63844</t>
  </si>
  <si>
    <t>Mapk3</t>
  </si>
  <si>
    <t>MAPK3</t>
  </si>
  <si>
    <t>Q63850</t>
  </si>
  <si>
    <t>Nup62</t>
  </si>
  <si>
    <t>NUP62</t>
  </si>
  <si>
    <t>Q63880</t>
  </si>
  <si>
    <t>Ces3a</t>
  </si>
  <si>
    <t>CES3</t>
  </si>
  <si>
    <t>Q63886</t>
  </si>
  <si>
    <t>Ugt1a1</t>
  </si>
  <si>
    <t>UGT1A1</t>
  </si>
  <si>
    <t>Q63918</t>
  </si>
  <si>
    <t>Cavin2</t>
  </si>
  <si>
    <t>CAVIN2</t>
  </si>
  <si>
    <t>Q63932</t>
  </si>
  <si>
    <t>Map2k2</t>
  </si>
  <si>
    <t>MAP2K2</t>
  </si>
  <si>
    <t>Q63961</t>
  </si>
  <si>
    <t>Eng</t>
  </si>
  <si>
    <t>ENG</t>
  </si>
  <si>
    <t>Q64010</t>
  </si>
  <si>
    <t>Crk</t>
  </si>
  <si>
    <t>CRK</t>
  </si>
  <si>
    <t>Q64012</t>
  </si>
  <si>
    <t>Raly</t>
  </si>
  <si>
    <t>RALY</t>
  </si>
  <si>
    <t>Q64133</t>
  </si>
  <si>
    <t>Maoa</t>
  </si>
  <si>
    <t>MAOA</t>
  </si>
  <si>
    <t>Q64152</t>
  </si>
  <si>
    <t>Btf3</t>
  </si>
  <si>
    <t>BTF3</t>
  </si>
  <si>
    <t>Q64191</t>
  </si>
  <si>
    <t>Aga</t>
  </si>
  <si>
    <t>AGA</t>
  </si>
  <si>
    <t>Q64261</t>
  </si>
  <si>
    <t>Cdk6</t>
  </si>
  <si>
    <t>CDK6</t>
  </si>
  <si>
    <t>Q64310</t>
  </si>
  <si>
    <t>Surf4</t>
  </si>
  <si>
    <t>SURF4</t>
  </si>
  <si>
    <t>Q64324</t>
  </si>
  <si>
    <t>Stxbp2</t>
  </si>
  <si>
    <t>STXBP2</t>
  </si>
  <si>
    <t>Q64337</t>
  </si>
  <si>
    <t>Sqstm1</t>
  </si>
  <si>
    <t>SQSTM1</t>
  </si>
  <si>
    <t>Q64339</t>
  </si>
  <si>
    <t>Isg15</t>
  </si>
  <si>
    <t>ISG15</t>
  </si>
  <si>
    <t>Q64345</t>
  </si>
  <si>
    <t>Ifit3</t>
  </si>
  <si>
    <t>IFIT3</t>
  </si>
  <si>
    <t>Q64373</t>
  </si>
  <si>
    <t>Bcl2l1</t>
  </si>
  <si>
    <t>BCL2L1</t>
  </si>
  <si>
    <t>Q64374</t>
  </si>
  <si>
    <t>Rgn</t>
  </si>
  <si>
    <t>RGN</t>
  </si>
  <si>
    <t>Q64378</t>
  </si>
  <si>
    <t>Fkbp5</t>
  </si>
  <si>
    <t>FKBP5</t>
  </si>
  <si>
    <t>Q64435</t>
  </si>
  <si>
    <t>Ugt1a6a</t>
  </si>
  <si>
    <t>UGT1A6</t>
  </si>
  <si>
    <t>Q64442</t>
  </si>
  <si>
    <t>Sord</t>
  </si>
  <si>
    <t>SORD</t>
  </si>
  <si>
    <t>Q64459</t>
  </si>
  <si>
    <t>Cyp3a11</t>
  </si>
  <si>
    <t>CYP3A4</t>
  </si>
  <si>
    <t>CYP3A7</t>
  </si>
  <si>
    <t>CYP3A5</t>
  </si>
  <si>
    <t>CYP3A43</t>
  </si>
  <si>
    <t>Q64462</t>
  </si>
  <si>
    <t>Cyp4b1</t>
  </si>
  <si>
    <t>CYP4B1</t>
  </si>
  <si>
    <t>Q64487</t>
  </si>
  <si>
    <t>Ptprd</t>
  </si>
  <si>
    <t>PTPRD</t>
  </si>
  <si>
    <t>Q64505</t>
  </si>
  <si>
    <t>Cyp7a1</t>
  </si>
  <si>
    <t>CYP7A1</t>
  </si>
  <si>
    <t>Q64511</t>
  </si>
  <si>
    <t>Top2b</t>
  </si>
  <si>
    <t>TOP2B</t>
  </si>
  <si>
    <t>Q64514</t>
  </si>
  <si>
    <t>Tpp2</t>
  </si>
  <si>
    <t>TPP2</t>
  </si>
  <si>
    <t>Q64516</t>
  </si>
  <si>
    <t>Gk</t>
  </si>
  <si>
    <t>GK3</t>
  </si>
  <si>
    <t>GK</t>
  </si>
  <si>
    <t>Q64520</t>
  </si>
  <si>
    <t>Guk1</t>
  </si>
  <si>
    <t>GUK1</t>
  </si>
  <si>
    <t>Q64521</t>
  </si>
  <si>
    <t>Gpd2</t>
  </si>
  <si>
    <t>GPD2</t>
  </si>
  <si>
    <t>Q64669</t>
  </si>
  <si>
    <t>Nqo1</t>
  </si>
  <si>
    <t>NQO1</t>
  </si>
  <si>
    <t>Q64674</t>
  </si>
  <si>
    <t>Srm</t>
  </si>
  <si>
    <t>SRM</t>
  </si>
  <si>
    <t>Q64685</t>
  </si>
  <si>
    <t>St6gal1</t>
  </si>
  <si>
    <t>ST6GAL1</t>
  </si>
  <si>
    <t>Q64726</t>
  </si>
  <si>
    <t>Azgp1</t>
  </si>
  <si>
    <t>AZGP1</t>
  </si>
  <si>
    <t>Q64727</t>
  </si>
  <si>
    <t>Vcl</t>
  </si>
  <si>
    <t>VCL</t>
  </si>
  <si>
    <t>Q64737</t>
  </si>
  <si>
    <t>Gart</t>
  </si>
  <si>
    <t>GART</t>
  </si>
  <si>
    <t>Q64FW2</t>
  </si>
  <si>
    <t>Retsat</t>
  </si>
  <si>
    <t>RETSAT</t>
  </si>
  <si>
    <t>Q65Z40</t>
  </si>
  <si>
    <t>Wapl</t>
  </si>
  <si>
    <t>WAPL</t>
  </si>
  <si>
    <t>Q66GT5</t>
  </si>
  <si>
    <t>Ptpmt1</t>
  </si>
  <si>
    <t>PTPMT1</t>
  </si>
  <si>
    <t>Q684R7</t>
  </si>
  <si>
    <t>Frem1</t>
  </si>
  <si>
    <t>FREM1</t>
  </si>
  <si>
    <t>Q68FD5</t>
  </si>
  <si>
    <t>Cltc</t>
  </si>
  <si>
    <t>CLTC</t>
  </si>
  <si>
    <t>Q68FH4</t>
  </si>
  <si>
    <t>Galk2</t>
  </si>
  <si>
    <t>GALK2</t>
  </si>
  <si>
    <t>Q68FL6</t>
  </si>
  <si>
    <t>Mars1</t>
  </si>
  <si>
    <t>MARS1</t>
  </si>
  <si>
    <t>Q69ZN7</t>
  </si>
  <si>
    <t>Myof</t>
  </si>
  <si>
    <t>MYOF</t>
  </si>
  <si>
    <t>Q69ZP3</t>
  </si>
  <si>
    <t>Pnkd</t>
  </si>
  <si>
    <t>PNKD</t>
  </si>
  <si>
    <t>Q69ZQ1</t>
  </si>
  <si>
    <t>Myorg</t>
  </si>
  <si>
    <t>MYORG</t>
  </si>
  <si>
    <t>Q69ZQ2</t>
  </si>
  <si>
    <t>Isy1</t>
  </si>
  <si>
    <t>ISY1</t>
  </si>
  <si>
    <t>Q69ZW3</t>
  </si>
  <si>
    <t>Ehbp1</t>
  </si>
  <si>
    <t>EHBP1</t>
  </si>
  <si>
    <t>Q6A009</t>
  </si>
  <si>
    <t>Ltn1</t>
  </si>
  <si>
    <t>LTN1</t>
  </si>
  <si>
    <t>Q6A028</t>
  </si>
  <si>
    <t>Swap70</t>
  </si>
  <si>
    <t>SWAP70</t>
  </si>
  <si>
    <t>Q6A068</t>
  </si>
  <si>
    <t>Cdc5l</t>
  </si>
  <si>
    <t>CDC5L</t>
  </si>
  <si>
    <t>Q6AW69</t>
  </si>
  <si>
    <t>Cgnl1</t>
  </si>
  <si>
    <t>CGNL1</t>
  </si>
  <si>
    <t>Q6DFW4</t>
  </si>
  <si>
    <t>Nop58</t>
  </si>
  <si>
    <t>NOP58</t>
  </si>
  <si>
    <t>Q6DYE8</t>
  </si>
  <si>
    <t>Enpp3</t>
  </si>
  <si>
    <t>ENPP3</t>
  </si>
  <si>
    <t>Q6EDY6</t>
  </si>
  <si>
    <t>Carmil1</t>
  </si>
  <si>
    <t>CARMIL1</t>
  </si>
  <si>
    <t>Q6GQS1</t>
  </si>
  <si>
    <t>Slc25a23</t>
  </si>
  <si>
    <t>SLC25A23</t>
  </si>
  <si>
    <t>Q6GQT9</t>
  </si>
  <si>
    <t>Nomo1</t>
  </si>
  <si>
    <t>NOMO1</t>
  </si>
  <si>
    <t>NOMO3</t>
  </si>
  <si>
    <t>NOMO2</t>
  </si>
  <si>
    <t>Q6IRU2</t>
  </si>
  <si>
    <t>Tpm4</t>
  </si>
  <si>
    <t>TPM4</t>
  </si>
  <si>
    <t>Q6IRU5</t>
  </si>
  <si>
    <t>Cltb</t>
  </si>
  <si>
    <t>CLTB</t>
  </si>
  <si>
    <t>Q6KCD5</t>
  </si>
  <si>
    <t>Nipbl</t>
  </si>
  <si>
    <t>NIPBL</t>
  </si>
  <si>
    <t>Q6NSR8</t>
  </si>
  <si>
    <t>Npepl1</t>
  </si>
  <si>
    <t>NPEPL1</t>
  </si>
  <si>
    <t>Q6NT99</t>
  </si>
  <si>
    <t>Dusp23</t>
  </si>
  <si>
    <t>DUSP23</t>
  </si>
  <si>
    <t>Q6NV83</t>
  </si>
  <si>
    <t>U2surp</t>
  </si>
  <si>
    <t>U2SURP</t>
  </si>
  <si>
    <t>Q6NVF9</t>
  </si>
  <si>
    <t>Cpsf6</t>
  </si>
  <si>
    <t>CPSF6</t>
  </si>
  <si>
    <t>Q6NZB0</t>
  </si>
  <si>
    <t>Dnajc8</t>
  </si>
  <si>
    <t>DNAJC8</t>
  </si>
  <si>
    <t>Q6NZJ6</t>
  </si>
  <si>
    <t>Eif4g1</t>
  </si>
  <si>
    <t>EIF4G1</t>
  </si>
  <si>
    <t>Q6P069</t>
  </si>
  <si>
    <t>Sri</t>
  </si>
  <si>
    <t>SRI</t>
  </si>
  <si>
    <t>Q6P1B1</t>
  </si>
  <si>
    <t>Xpnpep1</t>
  </si>
  <si>
    <t>XPNPEP1</t>
  </si>
  <si>
    <t>Q6P1F6</t>
  </si>
  <si>
    <t>Ppp2r2a</t>
  </si>
  <si>
    <t>PPP2R2A</t>
  </si>
  <si>
    <t>Q6P2B1</t>
  </si>
  <si>
    <t>Tnpo3</t>
  </si>
  <si>
    <t>TNPO3</t>
  </si>
  <si>
    <t>Q6P2K6</t>
  </si>
  <si>
    <t>Ppp4r3a</t>
  </si>
  <si>
    <t>PPP4R3A</t>
  </si>
  <si>
    <t>Q6P3A8</t>
  </si>
  <si>
    <t>Bckdhb</t>
  </si>
  <si>
    <t>BCKDHB</t>
  </si>
  <si>
    <t>Q6P3D0</t>
  </si>
  <si>
    <t>Nudt16</t>
  </si>
  <si>
    <t>NUDT16</t>
  </si>
  <si>
    <t>Q6P4T2</t>
  </si>
  <si>
    <t>Snrnp200</t>
  </si>
  <si>
    <t>SNRNP200</t>
  </si>
  <si>
    <t>Q6P542</t>
  </si>
  <si>
    <t>Abcf1</t>
  </si>
  <si>
    <t>ABCF1</t>
  </si>
  <si>
    <t>Q6P5B0</t>
  </si>
  <si>
    <t>Rrp12</t>
  </si>
  <si>
    <t>RRP12</t>
  </si>
  <si>
    <t>Q6P5D4</t>
  </si>
  <si>
    <t>Cep135</t>
  </si>
  <si>
    <t>CEP135</t>
  </si>
  <si>
    <t>Q6P5D8</t>
  </si>
  <si>
    <t>Smchd1</t>
  </si>
  <si>
    <t>SMCHD1</t>
  </si>
  <si>
    <t>Q6P5E4</t>
  </si>
  <si>
    <t>Uggt1</t>
  </si>
  <si>
    <t>UGGT1</t>
  </si>
  <si>
    <t>Q6P5F9</t>
  </si>
  <si>
    <t>Xpo1</t>
  </si>
  <si>
    <t>XPO1</t>
  </si>
  <si>
    <t>Q6P6J9</t>
  </si>
  <si>
    <t>Txndc15</t>
  </si>
  <si>
    <t>TXNDC15</t>
  </si>
  <si>
    <t>Q6P6M5</t>
  </si>
  <si>
    <t>Pex11g</t>
  </si>
  <si>
    <t>PEX11G</t>
  </si>
  <si>
    <t>Q6P6M7</t>
  </si>
  <si>
    <t>Sepsecs</t>
  </si>
  <si>
    <t>SEPSECS</t>
  </si>
  <si>
    <t>Q6P8H8</t>
  </si>
  <si>
    <t>Alg8</t>
  </si>
  <si>
    <t>ALG8</t>
  </si>
  <si>
    <t>Q6P8X1</t>
  </si>
  <si>
    <t>Snx6</t>
  </si>
  <si>
    <t>SNX6</t>
  </si>
  <si>
    <t>Q6P9Q6</t>
  </si>
  <si>
    <t>Fkbp15</t>
  </si>
  <si>
    <t>FKBP15</t>
  </si>
  <si>
    <t>Q6P9R2</t>
  </si>
  <si>
    <t>Oxsr1</t>
  </si>
  <si>
    <t>OXSR1</t>
  </si>
  <si>
    <t>Q6PA06</t>
  </si>
  <si>
    <t>Atl2</t>
  </si>
  <si>
    <t>ATL2</t>
  </si>
  <si>
    <t>Q6PAM1</t>
  </si>
  <si>
    <t>Txlna</t>
  </si>
  <si>
    <t>TXLNA</t>
  </si>
  <si>
    <t>Q6PAR5</t>
  </si>
  <si>
    <t>Gapvd1</t>
  </si>
  <si>
    <t>GAPVD1</t>
  </si>
  <si>
    <t>Q6PAV2</t>
  </si>
  <si>
    <t>Herc4</t>
  </si>
  <si>
    <t>HERC4</t>
  </si>
  <si>
    <t>Q6PB44</t>
  </si>
  <si>
    <t>Ptpn23</t>
  </si>
  <si>
    <t>PTPN23</t>
  </si>
  <si>
    <t>Q6PB66</t>
  </si>
  <si>
    <t>Lrpprc</t>
  </si>
  <si>
    <t>LRPPRC</t>
  </si>
  <si>
    <t>Q6PD03</t>
  </si>
  <si>
    <t>Ppp2r5a</t>
  </si>
  <si>
    <t>PPP2R5A</t>
  </si>
  <si>
    <t>Q6PD26</t>
  </si>
  <si>
    <t>Pigs</t>
  </si>
  <si>
    <t>PIGS</t>
  </si>
  <si>
    <t>Q6PDG5</t>
  </si>
  <si>
    <t>Smarcc2</t>
  </si>
  <si>
    <t>SMARCC2</t>
  </si>
  <si>
    <t>Q6PDI5</t>
  </si>
  <si>
    <t>Ecpas</t>
  </si>
  <si>
    <t>ECPAS</t>
  </si>
  <si>
    <t>Q6PDM2</t>
  </si>
  <si>
    <t>Srsf1</t>
  </si>
  <si>
    <t>SRSF1</t>
  </si>
  <si>
    <t>Q6PDQ2</t>
  </si>
  <si>
    <t>Chd4</t>
  </si>
  <si>
    <t>CHD4</t>
  </si>
  <si>
    <t>Q6PE01</t>
  </si>
  <si>
    <t>Snrnp40</t>
  </si>
  <si>
    <t>SNRNP40</t>
  </si>
  <si>
    <t>Q6PE15</t>
  </si>
  <si>
    <t>Abhd10</t>
  </si>
  <si>
    <t>ABHD10</t>
  </si>
  <si>
    <t>Q6PF93</t>
  </si>
  <si>
    <t>Pik3c3</t>
  </si>
  <si>
    <t>PIK3C3</t>
  </si>
  <si>
    <t>Q6PFE3</t>
  </si>
  <si>
    <t>Rad54b</t>
  </si>
  <si>
    <t>RAD54B</t>
  </si>
  <si>
    <t>Q6PGC1</t>
  </si>
  <si>
    <t>Dhx29</t>
  </si>
  <si>
    <t>DHX29</t>
  </si>
  <si>
    <t>Q6PGF7</t>
  </si>
  <si>
    <t>Exoc8</t>
  </si>
  <si>
    <t>EXOC8</t>
  </si>
  <si>
    <t>Q6PGH1</t>
  </si>
  <si>
    <t>Bud31</t>
  </si>
  <si>
    <t>BUD31</t>
  </si>
  <si>
    <t>Q6PGL7</t>
  </si>
  <si>
    <t>Washc2</t>
  </si>
  <si>
    <t>WASHC2A</t>
  </si>
  <si>
    <t>WASHC2C</t>
  </si>
  <si>
    <t>Q6PHN9</t>
  </si>
  <si>
    <t>Rab35</t>
  </si>
  <si>
    <t>RAB35</t>
  </si>
  <si>
    <t>Q6PIP5</t>
  </si>
  <si>
    <t>Nudcd1</t>
  </si>
  <si>
    <t>NUDCD1</t>
  </si>
  <si>
    <t>Q6QD59</t>
  </si>
  <si>
    <t>Bnip1</t>
  </si>
  <si>
    <t>BNIP1</t>
  </si>
  <si>
    <t>Q6R891</t>
  </si>
  <si>
    <t>Ppp1r9b</t>
  </si>
  <si>
    <t>PPP1R9B</t>
  </si>
  <si>
    <t>Q6TCG2</t>
  </si>
  <si>
    <t>Paqr9</t>
  </si>
  <si>
    <t>PAQR9</t>
  </si>
  <si>
    <t>Q6TEK5</t>
  </si>
  <si>
    <t>Vkorc1l1</t>
  </si>
  <si>
    <t>VKORC1L1</t>
  </si>
  <si>
    <t>Q6URW6</t>
  </si>
  <si>
    <t>Myh14</t>
  </si>
  <si>
    <t>MYH14</t>
  </si>
  <si>
    <t>Q6VN19</t>
  </si>
  <si>
    <t>Ranbp10</t>
  </si>
  <si>
    <t>RANBP10</t>
  </si>
  <si>
    <t>Q6WKZ7</t>
  </si>
  <si>
    <t>Nostrin</t>
  </si>
  <si>
    <t>NOSTRIN</t>
  </si>
  <si>
    <t>Q6X893</t>
  </si>
  <si>
    <t>Slc44a1</t>
  </si>
  <si>
    <t>SLC44A1</t>
  </si>
  <si>
    <t>Q6Y7W8</t>
  </si>
  <si>
    <t>Gigyf2</t>
  </si>
  <si>
    <t>GIGYF2</t>
  </si>
  <si>
    <t>Q6ZPE2</t>
  </si>
  <si>
    <t>Sbf1</t>
  </si>
  <si>
    <t>SBF1</t>
  </si>
  <si>
    <t>Q6ZPJ0</t>
  </si>
  <si>
    <t>Tex2</t>
  </si>
  <si>
    <t>TEX2</t>
  </si>
  <si>
    <t>Q6ZQ38</t>
  </si>
  <si>
    <t>Cand1</t>
  </si>
  <si>
    <t>CAND1</t>
  </si>
  <si>
    <t>Q6ZQ58</t>
  </si>
  <si>
    <t>Larp1</t>
  </si>
  <si>
    <t>LARP1</t>
  </si>
  <si>
    <t>Q6ZQ88</t>
  </si>
  <si>
    <t>Kdm1a</t>
  </si>
  <si>
    <t>KDM1A</t>
  </si>
  <si>
    <t>Q6ZQB6</t>
  </si>
  <si>
    <t>Ppip5k2</t>
  </si>
  <si>
    <t>PPIP5K2</t>
  </si>
  <si>
    <t>Q6ZQI3</t>
  </si>
  <si>
    <t>Mlec</t>
  </si>
  <si>
    <t>MLEC</t>
  </si>
  <si>
    <t>Q6ZWM4</t>
  </si>
  <si>
    <t>Lsm8</t>
  </si>
  <si>
    <t>LSM8</t>
  </si>
  <si>
    <t>Q6ZWN5</t>
  </si>
  <si>
    <t>Rps9</t>
  </si>
  <si>
    <t>RPS9</t>
  </si>
  <si>
    <t>Q6ZWQ0</t>
  </si>
  <si>
    <t>Syne2</t>
  </si>
  <si>
    <t>SYNE2</t>
  </si>
  <si>
    <t>Q6ZWV7</t>
  </si>
  <si>
    <t>Rpl35</t>
  </si>
  <si>
    <t>RPL35</t>
  </si>
  <si>
    <t>Q6ZWX6</t>
  </si>
  <si>
    <t>Eif2s1</t>
  </si>
  <si>
    <t>EIF2S1</t>
  </si>
  <si>
    <t>Q6ZWY3</t>
  </si>
  <si>
    <t>Rps27l</t>
  </si>
  <si>
    <t>RPS27L</t>
  </si>
  <si>
    <t>Q6ZWZ2</t>
  </si>
  <si>
    <t>Ube2r2</t>
  </si>
  <si>
    <t>UBE2R2</t>
  </si>
  <si>
    <t>Q70IV5</t>
  </si>
  <si>
    <t>Synm</t>
  </si>
  <si>
    <t>SYNM</t>
  </si>
  <si>
    <t>Q711T7</t>
  </si>
  <si>
    <t>Nadsyn1</t>
  </si>
  <si>
    <t>NADSYN1</t>
  </si>
  <si>
    <t>Q71KT5</t>
  </si>
  <si>
    <t>Tm7sf2</t>
  </si>
  <si>
    <t>TM7SF2</t>
  </si>
  <si>
    <t>Q71RI9</t>
  </si>
  <si>
    <t>Kyat3</t>
  </si>
  <si>
    <t>KYAT3</t>
  </si>
  <si>
    <t>Q75N73</t>
  </si>
  <si>
    <t>Slc39a14</t>
  </si>
  <si>
    <t>SLC39A14</t>
  </si>
  <si>
    <t>Q76LS9</t>
  </si>
  <si>
    <t>Mindy1</t>
  </si>
  <si>
    <t>MINDY1</t>
  </si>
  <si>
    <t>Q76M72</t>
  </si>
  <si>
    <t>Slc22a27</t>
  </si>
  <si>
    <t>SLC22A9</t>
  </si>
  <si>
    <t>Q76MZ3</t>
  </si>
  <si>
    <t>Ppp2r1a</t>
  </si>
  <si>
    <t>PPP2R1A</t>
  </si>
  <si>
    <t>Q78IK4</t>
  </si>
  <si>
    <t>Apool</t>
  </si>
  <si>
    <t>APOOL</t>
  </si>
  <si>
    <t>Q78IQ7</t>
  </si>
  <si>
    <t>Slc39a4</t>
  </si>
  <si>
    <t>SLC39A4</t>
  </si>
  <si>
    <t>Q78IS1</t>
  </si>
  <si>
    <t>Tmed3</t>
  </si>
  <si>
    <t>TMED3</t>
  </si>
  <si>
    <t>Q78JE5</t>
  </si>
  <si>
    <t>Fbxo22</t>
  </si>
  <si>
    <t>FBXO22</t>
  </si>
  <si>
    <t>Q78JT3</t>
  </si>
  <si>
    <t>Haao</t>
  </si>
  <si>
    <t>HAAO</t>
  </si>
  <si>
    <t>Q78PG9</t>
  </si>
  <si>
    <t>Ccdc25</t>
  </si>
  <si>
    <t>CCDC25</t>
  </si>
  <si>
    <t>Q78PY7</t>
  </si>
  <si>
    <t>Snd1</t>
  </si>
  <si>
    <t>SND1</t>
  </si>
  <si>
    <t>Q78T54</t>
  </si>
  <si>
    <t>Vma21</t>
  </si>
  <si>
    <t>VMA21</t>
  </si>
  <si>
    <t>Q78ZA7</t>
  </si>
  <si>
    <t>Nap1l4</t>
  </si>
  <si>
    <t>NAP1L4</t>
  </si>
  <si>
    <t>Q791T5</t>
  </si>
  <si>
    <t>Mtch1</t>
  </si>
  <si>
    <t>MTCH1</t>
  </si>
  <si>
    <t>Q791V5</t>
  </si>
  <si>
    <t>Mtch2</t>
  </si>
  <si>
    <t>MTCH2</t>
  </si>
  <si>
    <t>Q7M6Y3</t>
  </si>
  <si>
    <t>Picalm</t>
  </si>
  <si>
    <t>PICALM</t>
  </si>
  <si>
    <t>Q7TMB8</t>
  </si>
  <si>
    <t>Cyfip1</t>
  </si>
  <si>
    <t>CYFIP1</t>
  </si>
  <si>
    <t>Q7TMC8</t>
  </si>
  <si>
    <t>Fcsk</t>
  </si>
  <si>
    <t>FCSK</t>
  </si>
  <si>
    <t>Q7TMF3</t>
  </si>
  <si>
    <t>Ndufa12</t>
  </si>
  <si>
    <t>NDUFA12</t>
  </si>
  <si>
    <t>Q7TMK6</t>
  </si>
  <si>
    <t>Hook2</t>
  </si>
  <si>
    <t>HOOK2</t>
  </si>
  <si>
    <t>Q7TMK9</t>
  </si>
  <si>
    <t>Syncrip</t>
  </si>
  <si>
    <t>SYNCRIP</t>
  </si>
  <si>
    <t>Q7TMQ7</t>
  </si>
  <si>
    <t>Wdr91</t>
  </si>
  <si>
    <t>WDR91</t>
  </si>
  <si>
    <t>Q7TMR0</t>
  </si>
  <si>
    <t>Prcp</t>
  </si>
  <si>
    <t>PRCP</t>
  </si>
  <si>
    <t>Q7TMY4</t>
  </si>
  <si>
    <t>Thoc7</t>
  </si>
  <si>
    <t>THOC7</t>
  </si>
  <si>
    <t>Q7TMY8</t>
  </si>
  <si>
    <t>Huwe1</t>
  </si>
  <si>
    <t>HUWE1</t>
  </si>
  <si>
    <t>Q7TN29</t>
  </si>
  <si>
    <t>Smap2</t>
  </si>
  <si>
    <t>SMAP2</t>
  </si>
  <si>
    <t>Q7TNC4</t>
  </si>
  <si>
    <t>Luc7l2</t>
  </si>
  <si>
    <t>LUC7L2</t>
  </si>
  <si>
    <t>Q7TNE1</t>
  </si>
  <si>
    <t>Sugct</t>
  </si>
  <si>
    <t>SUGCT</t>
  </si>
  <si>
    <t>Q7TNG5</t>
  </si>
  <si>
    <t>Eml2</t>
  </si>
  <si>
    <t>EML2</t>
  </si>
  <si>
    <t>Q7TNG8</t>
  </si>
  <si>
    <t>Ldhd</t>
  </si>
  <si>
    <t>LDHD</t>
  </si>
  <si>
    <t>Q7TNP2</t>
  </si>
  <si>
    <t>Ppp2r1b</t>
  </si>
  <si>
    <t>PPP2R1B</t>
  </si>
  <si>
    <t>Q7TNV0</t>
  </si>
  <si>
    <t>Dek</t>
  </si>
  <si>
    <t>DEK</t>
  </si>
  <si>
    <t>Q7TPD0</t>
  </si>
  <si>
    <t>Ints3</t>
  </si>
  <si>
    <t>INTS3</t>
  </si>
  <si>
    <t>Q7TPR4</t>
  </si>
  <si>
    <t>Actn1</t>
  </si>
  <si>
    <t>ACTN1</t>
  </si>
  <si>
    <t>Q7TPV4</t>
  </si>
  <si>
    <t>Mybbp1a</t>
  </si>
  <si>
    <t>MYBBP1A</t>
  </si>
  <si>
    <t>Q7TQ95</t>
  </si>
  <si>
    <t>Lnpk</t>
  </si>
  <si>
    <t>LNPK</t>
  </si>
  <si>
    <t>Q7TQH0</t>
  </si>
  <si>
    <t>Atxn2l</t>
  </si>
  <si>
    <t>ATXN2L</t>
  </si>
  <si>
    <t>Q7TQI3</t>
  </si>
  <si>
    <t>Otub1</t>
  </si>
  <si>
    <t>OTUB1</t>
  </si>
  <si>
    <t>Q7TQK5</t>
  </si>
  <si>
    <t>Ccdc93</t>
  </si>
  <si>
    <t>CCDC93</t>
  </si>
  <si>
    <t>Q7TSH2</t>
  </si>
  <si>
    <t>Phkb</t>
  </si>
  <si>
    <t>PHKB</t>
  </si>
  <si>
    <t>Q7TSI3</t>
  </si>
  <si>
    <t>Ppp6r1</t>
  </si>
  <si>
    <t>PPP6R1</t>
  </si>
  <si>
    <t>Q7TSV4</t>
  </si>
  <si>
    <t>Pgm2</t>
  </si>
  <si>
    <t>PGM2</t>
  </si>
  <si>
    <t>Q7TT37</t>
  </si>
  <si>
    <t>Elp1</t>
  </si>
  <si>
    <t>ELP1</t>
  </si>
  <si>
    <t>Q7TT50</t>
  </si>
  <si>
    <t>Cdc42bpb</t>
  </si>
  <si>
    <t>CDC42BPB</t>
  </si>
  <si>
    <t>Q80SW1</t>
  </si>
  <si>
    <t>Ahcyl1</t>
  </si>
  <si>
    <t>AHCYL1</t>
  </si>
  <si>
    <t>Q80SY4</t>
  </si>
  <si>
    <t>Mib1</t>
  </si>
  <si>
    <t>MIB1</t>
  </si>
  <si>
    <t>Q80TA1</t>
  </si>
  <si>
    <t>Selenoi</t>
  </si>
  <si>
    <t>SELENOI</t>
  </si>
  <si>
    <t>Q80TH2</t>
  </si>
  <si>
    <t>Erbin</t>
  </si>
  <si>
    <t>ERBIN</t>
  </si>
  <si>
    <t>Q80TL7</t>
  </si>
  <si>
    <t>Mon2</t>
  </si>
  <si>
    <t>MON2</t>
  </si>
  <si>
    <t>Q80TM9</t>
  </si>
  <si>
    <t>Nisch</t>
  </si>
  <si>
    <t>NISCH</t>
  </si>
  <si>
    <t>Q80U63</t>
  </si>
  <si>
    <t>Mfn2</t>
  </si>
  <si>
    <t>MFN2</t>
  </si>
  <si>
    <t>Q80U72</t>
  </si>
  <si>
    <t>Scrib</t>
  </si>
  <si>
    <t>SCRIB</t>
  </si>
  <si>
    <t>Q80U93</t>
  </si>
  <si>
    <t>Nup214</t>
  </si>
  <si>
    <t>NUP214</t>
  </si>
  <si>
    <t>Q80UG1</t>
  </si>
  <si>
    <t>Fads6</t>
  </si>
  <si>
    <t>FADS6</t>
  </si>
  <si>
    <t>Q80UG5</t>
  </si>
  <si>
    <t>Septin9</t>
  </si>
  <si>
    <t>SEPTIN9</t>
  </si>
  <si>
    <t>Q80UJ7</t>
  </si>
  <si>
    <t>Rab3gap1</t>
  </si>
  <si>
    <t>RAB3GAP1</t>
  </si>
  <si>
    <t>Q80UM7</t>
  </si>
  <si>
    <t>Mogs</t>
  </si>
  <si>
    <t>MOGS</t>
  </si>
  <si>
    <t>Q80UU9</t>
  </si>
  <si>
    <t>Pgrmc2</t>
  </si>
  <si>
    <t>PGRMC2</t>
  </si>
  <si>
    <t>Q80UW8</t>
  </si>
  <si>
    <t>Polr2e</t>
  </si>
  <si>
    <t>POLR2E</t>
  </si>
  <si>
    <t>Q80V26</t>
  </si>
  <si>
    <t>Bpnt2</t>
  </si>
  <si>
    <t>BPNT2</t>
  </si>
  <si>
    <t>Q80VD1</t>
  </si>
  <si>
    <t>Fam98b</t>
  </si>
  <si>
    <t>FAM98B</t>
  </si>
  <si>
    <t>Q80VP1</t>
  </si>
  <si>
    <t>Epn1</t>
  </si>
  <si>
    <t>EPN1</t>
  </si>
  <si>
    <t>Q80W21</t>
  </si>
  <si>
    <t>Gstm7</t>
  </si>
  <si>
    <t>GSTM2</t>
  </si>
  <si>
    <t>Q80W22</t>
  </si>
  <si>
    <t>Thnsl2</t>
  </si>
  <si>
    <t>THNSL2</t>
  </si>
  <si>
    <t>Q80W54</t>
  </si>
  <si>
    <t>Zmpste24</t>
  </si>
  <si>
    <t>ZMPSTE24</t>
  </si>
  <si>
    <t>Q80WC7</t>
  </si>
  <si>
    <t>Agfg2</t>
  </si>
  <si>
    <t>AGFG2</t>
  </si>
  <si>
    <t>Q80WJ7</t>
  </si>
  <si>
    <t>Mtdh</t>
  </si>
  <si>
    <t>MTDH</t>
  </si>
  <si>
    <t>Q80WQ2</t>
  </si>
  <si>
    <t>Vac14</t>
  </si>
  <si>
    <t>VAC14</t>
  </si>
  <si>
    <t>Q80WS3</t>
  </si>
  <si>
    <t>Fbll1</t>
  </si>
  <si>
    <t>FBLL1</t>
  </si>
  <si>
    <t>Q80WW9</t>
  </si>
  <si>
    <t>Ddrgk1</t>
  </si>
  <si>
    <t>DDRGK1</t>
  </si>
  <si>
    <t>Q80X19</t>
  </si>
  <si>
    <t>Col14a1</t>
  </si>
  <si>
    <t>COL14A1</t>
  </si>
  <si>
    <t>Q80X41</t>
  </si>
  <si>
    <t>Vrk1</t>
  </si>
  <si>
    <t>VRK1</t>
  </si>
  <si>
    <t>Q80X71</t>
  </si>
  <si>
    <t>Tmem106b</t>
  </si>
  <si>
    <t>TMEM106B</t>
  </si>
  <si>
    <t>Q80X73</t>
  </si>
  <si>
    <t>Pelo</t>
  </si>
  <si>
    <t>PELO</t>
  </si>
  <si>
    <t>Q80X80</t>
  </si>
  <si>
    <t>C2cd2l</t>
  </si>
  <si>
    <t>C2CD2L</t>
  </si>
  <si>
    <t>Q80X85</t>
  </si>
  <si>
    <t>Mrps7</t>
  </si>
  <si>
    <t>MRPS7</t>
  </si>
  <si>
    <t>Q80X90</t>
  </si>
  <si>
    <t>Flnb</t>
  </si>
  <si>
    <t>FLNB</t>
  </si>
  <si>
    <t>Q80X95</t>
  </si>
  <si>
    <t>Rraga</t>
  </si>
  <si>
    <t>RRAGA</t>
  </si>
  <si>
    <t>Q80XN0</t>
  </si>
  <si>
    <t>Bdh1</t>
  </si>
  <si>
    <t>BDH1</t>
  </si>
  <si>
    <t>Q80XU3</t>
  </si>
  <si>
    <t>Nucks1</t>
  </si>
  <si>
    <t>NUCKS1</t>
  </si>
  <si>
    <t>Q80Y14</t>
  </si>
  <si>
    <t>Glrx5</t>
  </si>
  <si>
    <t>GLRX5</t>
  </si>
  <si>
    <t>Q80Y55</t>
  </si>
  <si>
    <t>Bsdc1</t>
  </si>
  <si>
    <t>BSDC1</t>
  </si>
  <si>
    <t>Q80Y75</t>
  </si>
  <si>
    <t>Dnajb13</t>
  </si>
  <si>
    <t>DNAJB13</t>
  </si>
  <si>
    <t>Q80Y81</t>
  </si>
  <si>
    <t>Elac2</t>
  </si>
  <si>
    <t>ELAC2</t>
  </si>
  <si>
    <t>Q80YD1</t>
  </si>
  <si>
    <t>Supv3l1</t>
  </si>
  <si>
    <t>SUPV3L1</t>
  </si>
  <si>
    <t>Q80YQ8</t>
  </si>
  <si>
    <t>Rmnd5a</t>
  </si>
  <si>
    <t>RMND5A</t>
  </si>
  <si>
    <t>Q80YR5</t>
  </si>
  <si>
    <t>Safb2</t>
  </si>
  <si>
    <t>SAFB2</t>
  </si>
  <si>
    <t>Q80YX1</t>
  </si>
  <si>
    <t>Tnc</t>
  </si>
  <si>
    <t>TNC</t>
  </si>
  <si>
    <t>Q80ZE4</t>
  </si>
  <si>
    <t>Paqr7</t>
  </si>
  <si>
    <t>PAQR7</t>
  </si>
  <si>
    <t>Q80ZM8</t>
  </si>
  <si>
    <t>Crls1</t>
  </si>
  <si>
    <t>CRLS1</t>
  </si>
  <si>
    <t>Q80ZS3</t>
  </si>
  <si>
    <t>Mrps26</t>
  </si>
  <si>
    <t>MRPS26</t>
  </si>
  <si>
    <t>Q810A7</t>
  </si>
  <si>
    <t>Ddx42</t>
  </si>
  <si>
    <t>DDX42</t>
  </si>
  <si>
    <t>Q810B6</t>
  </si>
  <si>
    <t>Ankfy1</t>
  </si>
  <si>
    <t>ANKFY1</t>
  </si>
  <si>
    <t>Q811D0</t>
  </si>
  <si>
    <t>Dlg1</t>
  </si>
  <si>
    <t>DLG1</t>
  </si>
  <si>
    <t>Q811U4</t>
  </si>
  <si>
    <t>Mfn1</t>
  </si>
  <si>
    <t>MFN1</t>
  </si>
  <si>
    <t>Q812F8</t>
  </si>
  <si>
    <t>Mgat4b</t>
  </si>
  <si>
    <t>MGAT4B</t>
  </si>
  <si>
    <t>Q8BFP9</t>
  </si>
  <si>
    <t>Pdk1</t>
  </si>
  <si>
    <t>PDK1</t>
  </si>
  <si>
    <t>Q8BFQ4</t>
  </si>
  <si>
    <t>Wdr82</t>
  </si>
  <si>
    <t>WDR82</t>
  </si>
  <si>
    <t>Q8BFQ8</t>
  </si>
  <si>
    <t>Gatd1</t>
  </si>
  <si>
    <t>GATD1</t>
  </si>
  <si>
    <t>Q8BFR4</t>
  </si>
  <si>
    <t>Gns</t>
  </si>
  <si>
    <t>GNS</t>
  </si>
  <si>
    <t>Q8BFR5</t>
  </si>
  <si>
    <t>Tufm</t>
  </si>
  <si>
    <t>TUFM</t>
  </si>
  <si>
    <t>Q8BFS6</t>
  </si>
  <si>
    <t>Cpped1</t>
  </si>
  <si>
    <t>CPPED1</t>
  </si>
  <si>
    <t>Q8BFW7</t>
  </si>
  <si>
    <t>Lpp</t>
  </si>
  <si>
    <t>LPP</t>
  </si>
  <si>
    <t>Q8BFY6</t>
  </si>
  <si>
    <t>Pef1</t>
  </si>
  <si>
    <t>PEF1</t>
  </si>
  <si>
    <t>Q8BFY9</t>
  </si>
  <si>
    <t>Tnpo1</t>
  </si>
  <si>
    <t>TNPO1</t>
  </si>
  <si>
    <t>Q8BFZ9</t>
  </si>
  <si>
    <t>Erlin2</t>
  </si>
  <si>
    <t>ERLIN2</t>
  </si>
  <si>
    <t>Q8BG07</t>
  </si>
  <si>
    <t>Pld4</t>
  </si>
  <si>
    <t>PLD4</t>
  </si>
  <si>
    <t>Q8BG32</t>
  </si>
  <si>
    <t>Psmd11</t>
  </si>
  <si>
    <t>PSMD11</t>
  </si>
  <si>
    <t>Q8BG51</t>
  </si>
  <si>
    <t>Rhot1</t>
  </si>
  <si>
    <t>RHOT1</t>
  </si>
  <si>
    <t>Q8BG67</t>
  </si>
  <si>
    <t>Efr3a</t>
  </si>
  <si>
    <t>EFR3A</t>
  </si>
  <si>
    <t>Q8BG73</t>
  </si>
  <si>
    <t>Sh3bgrl2</t>
  </si>
  <si>
    <t>SH3BGRL2</t>
  </si>
  <si>
    <t>Q8BGA8</t>
  </si>
  <si>
    <t>Acsm5</t>
  </si>
  <si>
    <t>ACSM5</t>
  </si>
  <si>
    <t>Q8BGA9</t>
  </si>
  <si>
    <t>Oxa1l</t>
  </si>
  <si>
    <t>OXA1L</t>
  </si>
  <si>
    <t>Q8BGB8</t>
  </si>
  <si>
    <t>Coq4</t>
  </si>
  <si>
    <t>COQ4</t>
  </si>
  <si>
    <t>Q8BGC0</t>
  </si>
  <si>
    <t>Htatsf1</t>
  </si>
  <si>
    <t>HTATSF1</t>
  </si>
  <si>
    <t>Q8BGD9</t>
  </si>
  <si>
    <t>Eif4b</t>
  </si>
  <si>
    <t>EIF4B</t>
  </si>
  <si>
    <t>Q8BGH2</t>
  </si>
  <si>
    <t>Samm50</t>
  </si>
  <si>
    <t>SAMM50</t>
  </si>
  <si>
    <t>Q8BGI5</t>
  </si>
  <si>
    <t>Pex26</t>
  </si>
  <si>
    <t>PEX26</t>
  </si>
  <si>
    <t>Q8BGL3</t>
  </si>
  <si>
    <t>Sult2a8</t>
  </si>
  <si>
    <t>SULT2A1</t>
  </si>
  <si>
    <t>Q8BGQ7</t>
  </si>
  <si>
    <t>Aars</t>
  </si>
  <si>
    <t>AARS1</t>
  </si>
  <si>
    <t>Q8BGR9</t>
  </si>
  <si>
    <t>Ublcp1</t>
  </si>
  <si>
    <t>UBLCP1</t>
  </si>
  <si>
    <t>Q8BGS1</t>
  </si>
  <si>
    <t>Epb41l5</t>
  </si>
  <si>
    <t>EPB41L5</t>
  </si>
  <si>
    <t>Q8BGS2</t>
  </si>
  <si>
    <t>Bola2</t>
  </si>
  <si>
    <t>BOLA2B</t>
  </si>
  <si>
    <t>BOLA2</t>
  </si>
  <si>
    <t>Q8BGS7</t>
  </si>
  <si>
    <t>Cept1</t>
  </si>
  <si>
    <t>CEPT1</t>
  </si>
  <si>
    <t>Q8BGT5</t>
  </si>
  <si>
    <t>Gpt2</t>
  </si>
  <si>
    <t>GPT2</t>
  </si>
  <si>
    <t>Q8BGU5</t>
  </si>
  <si>
    <t>Ccny</t>
  </si>
  <si>
    <t>CCNY</t>
  </si>
  <si>
    <t>Q8BGW1</t>
  </si>
  <si>
    <t>Fto</t>
  </si>
  <si>
    <t>FTO</t>
  </si>
  <si>
    <t>Q8BGX2</t>
  </si>
  <si>
    <t>Timm29</t>
  </si>
  <si>
    <t>TIMM29</t>
  </si>
  <si>
    <t>Q8BGY7</t>
  </si>
  <si>
    <t>Fam210a</t>
  </si>
  <si>
    <t>FAM210A</t>
  </si>
  <si>
    <t>Q8BH00</t>
  </si>
  <si>
    <t>Aldh8a1</t>
  </si>
  <si>
    <t>ALDH8A1</t>
  </si>
  <si>
    <t>Q8BH04</t>
  </si>
  <si>
    <t>Pck2</t>
  </si>
  <si>
    <t>PCK2</t>
  </si>
  <si>
    <t>Q8BH24</t>
  </si>
  <si>
    <t>Tm9sf4</t>
  </si>
  <si>
    <t>TM9SF4</t>
  </si>
  <si>
    <t>Q8BH35</t>
  </si>
  <si>
    <t>C8b</t>
  </si>
  <si>
    <t>C8B</t>
  </si>
  <si>
    <t>Q8BH43</t>
  </si>
  <si>
    <t>Wasf2</t>
  </si>
  <si>
    <t>WASF2</t>
  </si>
  <si>
    <t>Q8BH58</t>
  </si>
  <si>
    <t>Tiprl</t>
  </si>
  <si>
    <t>TIPRL</t>
  </si>
  <si>
    <t>Q8BH59</t>
  </si>
  <si>
    <t>Slc25a12</t>
  </si>
  <si>
    <t>SLC25A12</t>
  </si>
  <si>
    <t>Q8BH64</t>
  </si>
  <si>
    <t>Ehd2</t>
  </si>
  <si>
    <t>EHD2</t>
  </si>
  <si>
    <t>Q8BH69</t>
  </si>
  <si>
    <t>Sephs1</t>
  </si>
  <si>
    <t>SEPHS1</t>
  </si>
  <si>
    <t>Q8BH79</t>
  </si>
  <si>
    <t>Ano10</t>
  </si>
  <si>
    <t>ANO10</t>
  </si>
  <si>
    <t>Q8BH86</t>
  </si>
  <si>
    <t>Dglucy</t>
  </si>
  <si>
    <t>DGLUCY</t>
  </si>
  <si>
    <t>Q8BH95</t>
  </si>
  <si>
    <t>Echs1</t>
  </si>
  <si>
    <t>ECHS1</t>
  </si>
  <si>
    <t>Q8BH97</t>
  </si>
  <si>
    <t>Rcn3</t>
  </si>
  <si>
    <t>RCN3</t>
  </si>
  <si>
    <t>Q8BHC4</t>
  </si>
  <si>
    <t>Dcakd</t>
  </si>
  <si>
    <t>DCAKD</t>
  </si>
  <si>
    <t>Q8BHD7</t>
  </si>
  <si>
    <t>Ptbp3</t>
  </si>
  <si>
    <t>PTBP3</t>
  </si>
  <si>
    <t>Q8BHE8</t>
  </si>
  <si>
    <t>Maip1</t>
  </si>
  <si>
    <t>MAIP1</t>
  </si>
  <si>
    <t>Q8BHG2</t>
  </si>
  <si>
    <t>Czib</t>
  </si>
  <si>
    <t>CZIB</t>
  </si>
  <si>
    <t>Q8BHI7</t>
  </si>
  <si>
    <t>Elovl5</t>
  </si>
  <si>
    <t>ELOVL5</t>
  </si>
  <si>
    <t>Q8BHL8</t>
  </si>
  <si>
    <t>Psmf1</t>
  </si>
  <si>
    <t>PSMF1</t>
  </si>
  <si>
    <t>Q8BHN3</t>
  </si>
  <si>
    <t>Ganab</t>
  </si>
  <si>
    <t>GANAB</t>
  </si>
  <si>
    <t>Q8BHS3</t>
  </si>
  <si>
    <t>Rbm22</t>
  </si>
  <si>
    <t>RBM22</t>
  </si>
  <si>
    <t>Q8BI08</t>
  </si>
  <si>
    <t>Mal2</t>
  </si>
  <si>
    <t>MAL2</t>
  </si>
  <si>
    <t>Q8BIG7</t>
  </si>
  <si>
    <t>Comtd1</t>
  </si>
  <si>
    <t>COMTD1</t>
  </si>
  <si>
    <t>Q8BIJ6</t>
  </si>
  <si>
    <t>Iars2</t>
  </si>
  <si>
    <t>IARS2</t>
  </si>
  <si>
    <t>Q8BIJ7</t>
  </si>
  <si>
    <t>Rufy1</t>
  </si>
  <si>
    <t>RUFY1</t>
  </si>
  <si>
    <t>Q8BIL5</t>
  </si>
  <si>
    <t>Hook1</t>
  </si>
  <si>
    <t>HOOK1</t>
  </si>
  <si>
    <t>Q8BIQ5</t>
  </si>
  <si>
    <t>Cstf2</t>
  </si>
  <si>
    <t>CSTF2</t>
  </si>
  <si>
    <t>Q8BIW1</t>
  </si>
  <si>
    <t>Prune1</t>
  </si>
  <si>
    <t>PRUNE1</t>
  </si>
  <si>
    <t>Q8BJ03</t>
  </si>
  <si>
    <t>Cox15</t>
  </si>
  <si>
    <t>COX15</t>
  </si>
  <si>
    <t>Q8BJ64</t>
  </si>
  <si>
    <t>Chdh</t>
  </si>
  <si>
    <t>CHDH</t>
  </si>
  <si>
    <t>Q8BJ71</t>
  </si>
  <si>
    <t>Nup93</t>
  </si>
  <si>
    <t>NUP93</t>
  </si>
  <si>
    <t>Q8BJF9</t>
  </si>
  <si>
    <t>Chmp2b</t>
  </si>
  <si>
    <t>CHMP2B</t>
  </si>
  <si>
    <t>Q8BJS4</t>
  </si>
  <si>
    <t>Sun2</t>
  </si>
  <si>
    <t>SUN2</t>
  </si>
  <si>
    <t>Q8BJU0</t>
  </si>
  <si>
    <t>Sgta</t>
  </si>
  <si>
    <t>SGTA</t>
  </si>
  <si>
    <t>Q8BJU2</t>
  </si>
  <si>
    <t>Tspan9</t>
  </si>
  <si>
    <t>TSPAN9</t>
  </si>
  <si>
    <t>Q8BJW5</t>
  </si>
  <si>
    <t>Nol11</t>
  </si>
  <si>
    <t>NOL11</t>
  </si>
  <si>
    <t>Q8BJW6</t>
  </si>
  <si>
    <t>Eif2a</t>
  </si>
  <si>
    <t>EIF2A</t>
  </si>
  <si>
    <t>Q8BJY1</t>
  </si>
  <si>
    <t>Psmd5</t>
  </si>
  <si>
    <t>PSMD5</t>
  </si>
  <si>
    <t>Q8BK03</t>
  </si>
  <si>
    <t>Miga2</t>
  </si>
  <si>
    <t>MIGA2</t>
  </si>
  <si>
    <t>Q8BK08</t>
  </si>
  <si>
    <t>Tmem11</t>
  </si>
  <si>
    <t>TMEM11</t>
  </si>
  <si>
    <t>Q8BK30</t>
  </si>
  <si>
    <t>Ndufv3</t>
  </si>
  <si>
    <t>NDUFV3</t>
  </si>
  <si>
    <t>Q8BK64</t>
  </si>
  <si>
    <t>Ahsa1</t>
  </si>
  <si>
    <t>AHSA1</t>
  </si>
  <si>
    <t>Q8BK67</t>
  </si>
  <si>
    <t>Rcc2</t>
  </si>
  <si>
    <t>RCC2</t>
  </si>
  <si>
    <t>Q8BK72</t>
  </si>
  <si>
    <t>Mrps27</t>
  </si>
  <si>
    <t>MRPS27</t>
  </si>
  <si>
    <t>Q8BKC5</t>
  </si>
  <si>
    <t>Ipo5</t>
  </si>
  <si>
    <t>IPO5</t>
  </si>
  <si>
    <t>Q8BKE6</t>
  </si>
  <si>
    <t>Cyp20a1</t>
  </si>
  <si>
    <t>CYP20A1</t>
  </si>
  <si>
    <t>Q8BKZ9</t>
  </si>
  <si>
    <t>Pdhx</t>
  </si>
  <si>
    <t>PDHX</t>
  </si>
  <si>
    <t>Q8BL66</t>
  </si>
  <si>
    <t>Eea1</t>
  </si>
  <si>
    <t>EEA1</t>
  </si>
  <si>
    <t>Q8BLF1</t>
  </si>
  <si>
    <t>Nceh1</t>
  </si>
  <si>
    <t>NCEH1</t>
  </si>
  <si>
    <t>Q8BLN5</t>
  </si>
  <si>
    <t>Lss</t>
  </si>
  <si>
    <t>LSS</t>
  </si>
  <si>
    <t>Q8BLY2</t>
  </si>
  <si>
    <t>Tarsl2</t>
  </si>
  <si>
    <t>TARS3</t>
  </si>
  <si>
    <t>Q8BM55</t>
  </si>
  <si>
    <t>Tmem214</t>
  </si>
  <si>
    <t>TMEM214</t>
  </si>
  <si>
    <t>Q8BM72</t>
  </si>
  <si>
    <t>Hspa13</t>
  </si>
  <si>
    <t>HSPA13</t>
  </si>
  <si>
    <t>Q8BMA6</t>
  </si>
  <si>
    <t>Srp68</t>
  </si>
  <si>
    <t>SRP68</t>
  </si>
  <si>
    <t>Q8BMB3</t>
  </si>
  <si>
    <t>Eif4e2</t>
  </si>
  <si>
    <t>EIF4E2</t>
  </si>
  <si>
    <t>Q8BMD8</t>
  </si>
  <si>
    <t>Slc25a24</t>
  </si>
  <si>
    <t>SLC25A24</t>
  </si>
  <si>
    <t>Q8BMF4</t>
  </si>
  <si>
    <t>Dlat</t>
  </si>
  <si>
    <t>DLAT</t>
  </si>
  <si>
    <t>Q8BMJ2</t>
  </si>
  <si>
    <t>Lars</t>
  </si>
  <si>
    <t>LARS1</t>
  </si>
  <si>
    <t>Q8BMJ3</t>
  </si>
  <si>
    <t>Eif1ax</t>
  </si>
  <si>
    <t>EIF1AX</t>
  </si>
  <si>
    <t>Q8BMK4</t>
  </si>
  <si>
    <t>Ckap4</t>
  </si>
  <si>
    <t>CKAP4</t>
  </si>
  <si>
    <t>Q8BML9</t>
  </si>
  <si>
    <t>Qars</t>
  </si>
  <si>
    <t>QARS1</t>
  </si>
  <si>
    <t>Q8BMS1</t>
  </si>
  <si>
    <t>Hadha</t>
  </si>
  <si>
    <t>HADHA</t>
  </si>
  <si>
    <t>Q8BMS4</t>
  </si>
  <si>
    <t>Coq3</t>
  </si>
  <si>
    <t>COQ3</t>
  </si>
  <si>
    <t>Q8BNI4</t>
  </si>
  <si>
    <t>Derl2</t>
  </si>
  <si>
    <t>DERL2</t>
  </si>
  <si>
    <t>Q8BNV1</t>
  </si>
  <si>
    <t>Trmt2a</t>
  </si>
  <si>
    <t>TRMT2A</t>
  </si>
  <si>
    <t>Q8BNX1</t>
  </si>
  <si>
    <t>Clec4g</t>
  </si>
  <si>
    <t>CLEC4G</t>
  </si>
  <si>
    <t>Q8BP40</t>
  </si>
  <si>
    <t>Acp6</t>
  </si>
  <si>
    <t>ACP6</t>
  </si>
  <si>
    <t>Q8BP47</t>
  </si>
  <si>
    <t>Nars</t>
  </si>
  <si>
    <t>NARS1</t>
  </si>
  <si>
    <t>Q8BP48</t>
  </si>
  <si>
    <t>Metap1</t>
  </si>
  <si>
    <t>METAP1</t>
  </si>
  <si>
    <t>Q8BP56</t>
  </si>
  <si>
    <t>Pgghg</t>
  </si>
  <si>
    <t>PGGHG</t>
  </si>
  <si>
    <t>Q8BP67</t>
  </si>
  <si>
    <t>Rpl24</t>
  </si>
  <si>
    <t>RPL24</t>
  </si>
  <si>
    <t>Q8BP92</t>
  </si>
  <si>
    <t>Rcn2</t>
  </si>
  <si>
    <t>RCN2</t>
  </si>
  <si>
    <t>Q8BPE4</t>
  </si>
  <si>
    <t>Tmem177</t>
  </si>
  <si>
    <t>TMEM177</t>
  </si>
  <si>
    <t>Q8BPG6</t>
  </si>
  <si>
    <t>Sumf2</t>
  </si>
  <si>
    <t>SUMF2</t>
  </si>
  <si>
    <t>Q8BPU7</t>
  </si>
  <si>
    <t>Elmo1</t>
  </si>
  <si>
    <t>ELMO1</t>
  </si>
  <si>
    <t>Q8BRF7</t>
  </si>
  <si>
    <t>Scfd1</t>
  </si>
  <si>
    <t>SCFD1</t>
  </si>
  <si>
    <t>Q8BRK8</t>
  </si>
  <si>
    <t>Prkaa2</t>
  </si>
  <si>
    <t>PRKAA2</t>
  </si>
  <si>
    <t>Q8BRN9</t>
  </si>
  <si>
    <t>Cc2d1b</t>
  </si>
  <si>
    <t>CC2D1B</t>
  </si>
  <si>
    <t>Q8BRV5</t>
  </si>
  <si>
    <t>2900026A02Rik</t>
  </si>
  <si>
    <t>KIAA1671</t>
  </si>
  <si>
    <t>Q8BS35</t>
  </si>
  <si>
    <t>Agmo</t>
  </si>
  <si>
    <t>AGMO</t>
  </si>
  <si>
    <t>Q8BSE0</t>
  </si>
  <si>
    <t>Rmdn2</t>
  </si>
  <si>
    <t>RMDN2</t>
  </si>
  <si>
    <t>Q8BSF4</t>
  </si>
  <si>
    <t>Pisd</t>
  </si>
  <si>
    <t>PISD</t>
  </si>
  <si>
    <t>Q8BSY0</t>
  </si>
  <si>
    <t>Asph</t>
  </si>
  <si>
    <t>ASPH</t>
  </si>
  <si>
    <t>Q8BT60</t>
  </si>
  <si>
    <t>Cpne3</t>
  </si>
  <si>
    <t>CPNE3</t>
  </si>
  <si>
    <t>Q8BTE0</t>
  </si>
  <si>
    <t>Sdhaf4</t>
  </si>
  <si>
    <t>SDHAF4</t>
  </si>
  <si>
    <t>Q8BTI8</t>
  </si>
  <si>
    <t>Srrm2</t>
  </si>
  <si>
    <t>SRRM2</t>
  </si>
  <si>
    <t>Q8BTM8</t>
  </si>
  <si>
    <t>Flna</t>
  </si>
  <si>
    <t>FLNA</t>
  </si>
  <si>
    <t>Q8BTS4</t>
  </si>
  <si>
    <t>Nup54</t>
  </si>
  <si>
    <t>NUP54</t>
  </si>
  <si>
    <t>Q8BTV2</t>
  </si>
  <si>
    <t>Cpsf7</t>
  </si>
  <si>
    <t>CPSF7</t>
  </si>
  <si>
    <t>Q8BTW3</t>
  </si>
  <si>
    <t>Exosc6</t>
  </si>
  <si>
    <t>EXOSC6</t>
  </si>
  <si>
    <t>Q8BTY1</t>
  </si>
  <si>
    <t>Kyat1</t>
  </si>
  <si>
    <t>KYAT1</t>
  </si>
  <si>
    <t>Q8BTY8</t>
  </si>
  <si>
    <t>Scfd2</t>
  </si>
  <si>
    <t>SCFD2</t>
  </si>
  <si>
    <t>Q8BTZ7</t>
  </si>
  <si>
    <t>Gmppb</t>
  </si>
  <si>
    <t>GMPPB</t>
  </si>
  <si>
    <t>Q8BU14</t>
  </si>
  <si>
    <t>Sec62</t>
  </si>
  <si>
    <t>SEC62</t>
  </si>
  <si>
    <t>Q8BU30</t>
  </si>
  <si>
    <t>Iars</t>
  </si>
  <si>
    <t>IARS1</t>
  </si>
  <si>
    <t>Q8BU31</t>
  </si>
  <si>
    <t>Rap2c</t>
  </si>
  <si>
    <t>RAP2C</t>
  </si>
  <si>
    <t>Q8BU33</t>
  </si>
  <si>
    <t>Ilvbl</t>
  </si>
  <si>
    <t>ILVBL</t>
  </si>
  <si>
    <t>Q8BU88</t>
  </si>
  <si>
    <t>Mrpl22</t>
  </si>
  <si>
    <t>MRPL22</t>
  </si>
  <si>
    <t>Q8BUE4</t>
  </si>
  <si>
    <t>Aifm2</t>
  </si>
  <si>
    <t>AIFM2</t>
  </si>
  <si>
    <t>Q8BUK6</t>
  </si>
  <si>
    <t>Hook3</t>
  </si>
  <si>
    <t>HOOK3</t>
  </si>
  <si>
    <t>Q8BUV3</t>
  </si>
  <si>
    <t>Gphn</t>
  </si>
  <si>
    <t>GPHN</t>
  </si>
  <si>
    <t>Q8BUY5</t>
  </si>
  <si>
    <t>Timmdc1</t>
  </si>
  <si>
    <t>TIMMDC1</t>
  </si>
  <si>
    <t>Q8BVE3</t>
  </si>
  <si>
    <t>Atp6v1h</t>
  </si>
  <si>
    <t>ATP6V1H</t>
  </si>
  <si>
    <t>Q8BVG4</t>
  </si>
  <si>
    <t>Dpp9</t>
  </si>
  <si>
    <t>DPP9</t>
  </si>
  <si>
    <t>Q8BVI4</t>
  </si>
  <si>
    <t>Qdpr</t>
  </si>
  <si>
    <t>QDPR</t>
  </si>
  <si>
    <t>Q8BVQ5</t>
  </si>
  <si>
    <t>Ppme1</t>
  </si>
  <si>
    <t>PPME1</t>
  </si>
  <si>
    <t>Q8BVU5</t>
  </si>
  <si>
    <t>Nudt9</t>
  </si>
  <si>
    <t>NUDT9</t>
  </si>
  <si>
    <t>Q8BVW3</t>
  </si>
  <si>
    <t>Trim14</t>
  </si>
  <si>
    <t>TRIM14</t>
  </si>
  <si>
    <t>Q8BVY0</t>
  </si>
  <si>
    <t>Rsl1d1</t>
  </si>
  <si>
    <t>RSL1D1</t>
  </si>
  <si>
    <t>Q8BVZ1</t>
  </si>
  <si>
    <t>Plin5</t>
  </si>
  <si>
    <t>PLIN5</t>
  </si>
  <si>
    <t>Q8BW75</t>
  </si>
  <si>
    <t>Maob</t>
  </si>
  <si>
    <t>MAOB</t>
  </si>
  <si>
    <t>Q8BWF0</t>
  </si>
  <si>
    <t>Aldh5a1</t>
  </si>
  <si>
    <t>ALDH5A1</t>
  </si>
  <si>
    <t>Q8BWG8</t>
  </si>
  <si>
    <t>Arrb1</t>
  </si>
  <si>
    <t>ARRB1</t>
  </si>
  <si>
    <t>Q8BWM0</t>
  </si>
  <si>
    <t>Ptges2</t>
  </si>
  <si>
    <t>PTGES2</t>
  </si>
  <si>
    <t>Q8BWN8</t>
  </si>
  <si>
    <t>Acot4</t>
  </si>
  <si>
    <t>ACOT4</t>
  </si>
  <si>
    <t>Q8BWP5</t>
  </si>
  <si>
    <t>Ttpa</t>
  </si>
  <si>
    <t>TTPA</t>
  </si>
  <si>
    <t>Q8BWQ1</t>
  </si>
  <si>
    <t>Ugt2a3</t>
  </si>
  <si>
    <t>UGT2A3</t>
  </si>
  <si>
    <t>Q8BWQ6</t>
  </si>
  <si>
    <t>Vps35l</t>
  </si>
  <si>
    <t>VPS35L</t>
  </si>
  <si>
    <t>Q8BWT1</t>
  </si>
  <si>
    <t>Acaa2</t>
  </si>
  <si>
    <t>ACAA2</t>
  </si>
  <si>
    <t>Q8BWU8</t>
  </si>
  <si>
    <t>Etnppl</t>
  </si>
  <si>
    <t>ETNPPL</t>
  </si>
  <si>
    <t>Q8BWW9</t>
  </si>
  <si>
    <t>Pkn2</t>
  </si>
  <si>
    <t>PKN2</t>
  </si>
  <si>
    <t>Q8BWY3</t>
  </si>
  <si>
    <t>Etf1</t>
  </si>
  <si>
    <t>ETF1</t>
  </si>
  <si>
    <t>Q8BWZ3</t>
  </si>
  <si>
    <t>Naa25</t>
  </si>
  <si>
    <t>NAA25</t>
  </si>
  <si>
    <t>Q8BX02</t>
  </si>
  <si>
    <t>Kank2</t>
  </si>
  <si>
    <t>KANK2</t>
  </si>
  <si>
    <t>Q8BX10</t>
  </si>
  <si>
    <t>Pgam5</t>
  </si>
  <si>
    <t>PGAM5</t>
  </si>
  <si>
    <t>Q8BX70</t>
  </si>
  <si>
    <t>Vps13c</t>
  </si>
  <si>
    <t>VPS13C</t>
  </si>
  <si>
    <t>Q8BX90</t>
  </si>
  <si>
    <t>Fndc3a</t>
  </si>
  <si>
    <t>FNDC3A</t>
  </si>
  <si>
    <t>Q8BXA1</t>
  </si>
  <si>
    <t>Golim4</t>
  </si>
  <si>
    <t>GOLIM4</t>
  </si>
  <si>
    <t>Q8BXA5</t>
  </si>
  <si>
    <t>Clptm1l</t>
  </si>
  <si>
    <t>CLPTM1L</t>
  </si>
  <si>
    <t>Q8BXB6</t>
  </si>
  <si>
    <t>Slco2b1</t>
  </si>
  <si>
    <t>SLCO2B1</t>
  </si>
  <si>
    <t>Q8BXC6</t>
  </si>
  <si>
    <t>Commd2</t>
  </si>
  <si>
    <t>COMMD2</t>
  </si>
  <si>
    <t>Q8BXQ2</t>
  </si>
  <si>
    <t>Pigt</t>
  </si>
  <si>
    <t>PIGT</t>
  </si>
  <si>
    <t>Q8BXV2</t>
  </si>
  <si>
    <t>Bri3bp</t>
  </si>
  <si>
    <t>BRI3BP</t>
  </si>
  <si>
    <t>Q8BXZ1</t>
  </si>
  <si>
    <t>Tmx3</t>
  </si>
  <si>
    <t>TMX3</t>
  </si>
  <si>
    <t>Q8BY87</t>
  </si>
  <si>
    <t>Usp47</t>
  </si>
  <si>
    <t>USP47</t>
  </si>
  <si>
    <t>Q8BYA0</t>
  </si>
  <si>
    <t>Tbcd</t>
  </si>
  <si>
    <t>TBCD</t>
  </si>
  <si>
    <t>Q8BYB9</t>
  </si>
  <si>
    <t>Poglut1</t>
  </si>
  <si>
    <t>POGLUT1</t>
  </si>
  <si>
    <t>Q8BYC6</t>
  </si>
  <si>
    <t>Taok3</t>
  </si>
  <si>
    <t>TAOK3</t>
  </si>
  <si>
    <t>Q8BYL4</t>
  </si>
  <si>
    <t>Yars2</t>
  </si>
  <si>
    <t>YARS2</t>
  </si>
  <si>
    <t>Q8BYU6</t>
  </si>
  <si>
    <t>Tor1aip2</t>
  </si>
  <si>
    <t>TOR1AIP2</t>
  </si>
  <si>
    <t>Q8BYZ7</t>
  </si>
  <si>
    <t>Elmo3</t>
  </si>
  <si>
    <t>ELMO3</t>
  </si>
  <si>
    <t>Q8BZ09</t>
  </si>
  <si>
    <t>Slc25a21</t>
  </si>
  <si>
    <t>SLC25A21</t>
  </si>
  <si>
    <t>Q8BZ20</t>
  </si>
  <si>
    <t>Parp12</t>
  </si>
  <si>
    <t>PARP12</t>
  </si>
  <si>
    <t>Q8BZA9</t>
  </si>
  <si>
    <t>Tigar</t>
  </si>
  <si>
    <t>TIGAR</t>
  </si>
  <si>
    <t>Q8BZR9</t>
  </si>
  <si>
    <t>Ncbp3</t>
  </si>
  <si>
    <t>NCBP3</t>
  </si>
  <si>
    <t>Q8BZW8</t>
  </si>
  <si>
    <t>Nhlrc2</t>
  </si>
  <si>
    <t>NHLRC2</t>
  </si>
  <si>
    <t>Q8C025</t>
  </si>
  <si>
    <t>Chpt1</t>
  </si>
  <si>
    <t>CHPT1</t>
  </si>
  <si>
    <t>Q8C052</t>
  </si>
  <si>
    <t>Map1s</t>
  </si>
  <si>
    <t>MAP1S</t>
  </si>
  <si>
    <t>Q8C0C7</t>
  </si>
  <si>
    <t>Farsa</t>
  </si>
  <si>
    <t>FARSA</t>
  </si>
  <si>
    <t>Q8C0D5</t>
  </si>
  <si>
    <t>Efl1</t>
  </si>
  <si>
    <t>EFL1</t>
  </si>
  <si>
    <t>Q8C0E2</t>
  </si>
  <si>
    <t>Vps26b</t>
  </si>
  <si>
    <t>VPS26B</t>
  </si>
  <si>
    <t>Q8C0K5</t>
  </si>
  <si>
    <t>Slc25a16</t>
  </si>
  <si>
    <t>SLC25A16</t>
  </si>
  <si>
    <t>Q8C0L0</t>
  </si>
  <si>
    <t>Tmx4</t>
  </si>
  <si>
    <t>TMX4</t>
  </si>
  <si>
    <t>Q8C0L9</t>
  </si>
  <si>
    <t>Gpcpd1</t>
  </si>
  <si>
    <t>GPCPD1</t>
  </si>
  <si>
    <t>Q8C0M9</t>
  </si>
  <si>
    <t>Asrgl1</t>
  </si>
  <si>
    <t>ASRGL1</t>
  </si>
  <si>
    <t>Q8C0Z1</t>
  </si>
  <si>
    <t>Fam234a</t>
  </si>
  <si>
    <t>FAM234A</t>
  </si>
  <si>
    <t>Q8C129</t>
  </si>
  <si>
    <t>Lnpep</t>
  </si>
  <si>
    <t>LNPEP</t>
  </si>
  <si>
    <t>Q8C142</t>
  </si>
  <si>
    <t>Ldlrap1</t>
  </si>
  <si>
    <t>LDLRAP1</t>
  </si>
  <si>
    <t>Q8C147</t>
  </si>
  <si>
    <t>Dock8</t>
  </si>
  <si>
    <t>DOCK8</t>
  </si>
  <si>
    <t>Q8C165</t>
  </si>
  <si>
    <t>Pm20d1</t>
  </si>
  <si>
    <t>PM20D1</t>
  </si>
  <si>
    <t>Q8C196</t>
  </si>
  <si>
    <t>Cps1</t>
  </si>
  <si>
    <t>CPS1</t>
  </si>
  <si>
    <t>Q8C1B7</t>
  </si>
  <si>
    <t>Septin11</t>
  </si>
  <si>
    <t>SEPTIN11</t>
  </si>
  <si>
    <t>Q8C1E7</t>
  </si>
  <si>
    <t>Tmem120a</t>
  </si>
  <si>
    <t>TMEM120A</t>
  </si>
  <si>
    <t>Q8C2E7</t>
  </si>
  <si>
    <t>Washc5</t>
  </si>
  <si>
    <t>WASHC5</t>
  </si>
  <si>
    <t>Q8C2Q3</t>
  </si>
  <si>
    <t>Rbm14</t>
  </si>
  <si>
    <t>RBM14</t>
  </si>
  <si>
    <t>Q8C3J5</t>
  </si>
  <si>
    <t>Dock2</t>
  </si>
  <si>
    <t>DOCK2</t>
  </si>
  <si>
    <t>Q8C3X8</t>
  </si>
  <si>
    <t>Lmf2</t>
  </si>
  <si>
    <t>LMF2</t>
  </si>
  <si>
    <t>Q8C522</t>
  </si>
  <si>
    <t>Endod1</t>
  </si>
  <si>
    <t>ENDOD1</t>
  </si>
  <si>
    <t>Q8C570</t>
  </si>
  <si>
    <t>Rae1</t>
  </si>
  <si>
    <t>RAE1</t>
  </si>
  <si>
    <t>Q8C5H8</t>
  </si>
  <si>
    <t>Nadk2</t>
  </si>
  <si>
    <t>NADK2</t>
  </si>
  <si>
    <t>Q8C5N3</t>
  </si>
  <si>
    <t>Cwc22</t>
  </si>
  <si>
    <t>CWC22</t>
  </si>
  <si>
    <t>Q8C5Q4</t>
  </si>
  <si>
    <t>Grsf1</t>
  </si>
  <si>
    <t>GRSF1</t>
  </si>
  <si>
    <t>Q8C5W0</t>
  </si>
  <si>
    <t>Clmn</t>
  </si>
  <si>
    <t>CLMN</t>
  </si>
  <si>
    <t>Q8C5W3</t>
  </si>
  <si>
    <t>Tbcel</t>
  </si>
  <si>
    <t>TBCEL</t>
  </si>
  <si>
    <t>Q8C6I2</t>
  </si>
  <si>
    <t>Sdhaf2</t>
  </si>
  <si>
    <t>SDHAF2</t>
  </si>
  <si>
    <t>Q8C6K9</t>
  </si>
  <si>
    <t>Col6a6</t>
  </si>
  <si>
    <t>COL6A6</t>
  </si>
  <si>
    <t>Q8C754</t>
  </si>
  <si>
    <t>Vps52</t>
  </si>
  <si>
    <t>VPS52</t>
  </si>
  <si>
    <t>Q8C7E7</t>
  </si>
  <si>
    <t>Stbd1</t>
  </si>
  <si>
    <t>STBD1</t>
  </si>
  <si>
    <t>Q8C7G5</t>
  </si>
  <si>
    <t>Apoa5</t>
  </si>
  <si>
    <t>APOA5</t>
  </si>
  <si>
    <t>Q8C7H1</t>
  </si>
  <si>
    <t>Mmaa</t>
  </si>
  <si>
    <t>MMAA</t>
  </si>
  <si>
    <t>Q8C7R4</t>
  </si>
  <si>
    <t>Uba6</t>
  </si>
  <si>
    <t>UBA6</t>
  </si>
  <si>
    <t>Q8C7X2</t>
  </si>
  <si>
    <t>Emc1</t>
  </si>
  <si>
    <t>EMC1</t>
  </si>
  <si>
    <t>Q8C854</t>
  </si>
  <si>
    <t>Myef2</t>
  </si>
  <si>
    <t>MYEF2</t>
  </si>
  <si>
    <t>Q8C878</t>
  </si>
  <si>
    <t>Uba3</t>
  </si>
  <si>
    <t>UBA3</t>
  </si>
  <si>
    <t>Q8C8U0</t>
  </si>
  <si>
    <t>Ppfibp1</t>
  </si>
  <si>
    <t>PPFIBP1</t>
  </si>
  <si>
    <t>Q8CAK1</t>
  </si>
  <si>
    <t>Iba57</t>
  </si>
  <si>
    <t>IBA57</t>
  </si>
  <si>
    <t>Q8CAK3</t>
  </si>
  <si>
    <t>Shfl</t>
  </si>
  <si>
    <t>SHFL</t>
  </si>
  <si>
    <t>Q8CAQ8</t>
  </si>
  <si>
    <t>Immt</t>
  </si>
  <si>
    <t>IMMT</t>
  </si>
  <si>
    <t>Q8CAY6</t>
  </si>
  <si>
    <t>Acat2</t>
  </si>
  <si>
    <t>ACAT2</t>
  </si>
  <si>
    <t>Q8CBW3</t>
  </si>
  <si>
    <t>Abi1</t>
  </si>
  <si>
    <t>ABI1</t>
  </si>
  <si>
    <t>Q8CBY8</t>
  </si>
  <si>
    <t>Dctn4</t>
  </si>
  <si>
    <t>DCTN4</t>
  </si>
  <si>
    <t>Q8CC86</t>
  </si>
  <si>
    <t>Naprt</t>
  </si>
  <si>
    <t>NAPRT</t>
  </si>
  <si>
    <t>Q8CC88</t>
  </si>
  <si>
    <t>Vwa8</t>
  </si>
  <si>
    <t>VWA8</t>
  </si>
  <si>
    <t>Q8CCB4</t>
  </si>
  <si>
    <t>Vps53</t>
  </si>
  <si>
    <t>VPS53</t>
  </si>
  <si>
    <t>Q8CCF0</t>
  </si>
  <si>
    <t>Prpf31</t>
  </si>
  <si>
    <t>PRPF31</t>
  </si>
  <si>
    <t>Q8CCH2</t>
  </si>
  <si>
    <t>Nhlrc3</t>
  </si>
  <si>
    <t>NHLRC3</t>
  </si>
  <si>
    <t>Q8CCJ3</t>
  </si>
  <si>
    <t>Ufl1</t>
  </si>
  <si>
    <t>UFL1</t>
  </si>
  <si>
    <t>Q8CCK0</t>
  </si>
  <si>
    <t>Macroh2a2</t>
  </si>
  <si>
    <t>MACROH2A2</t>
  </si>
  <si>
    <t>Q8CCM6</t>
  </si>
  <si>
    <t>Timm21</t>
  </si>
  <si>
    <t>TIMM21</t>
  </si>
  <si>
    <t>Q8CCN5</t>
  </si>
  <si>
    <t>Bcas3</t>
  </si>
  <si>
    <t>BCAS3</t>
  </si>
  <si>
    <t>Q8CCP0</t>
  </si>
  <si>
    <t>Nemf</t>
  </si>
  <si>
    <t>NEMF</t>
  </si>
  <si>
    <t>Q8CCS6</t>
  </si>
  <si>
    <t>Pabpn1</t>
  </si>
  <si>
    <t>PABPN1</t>
  </si>
  <si>
    <t>Q8CDN6</t>
  </si>
  <si>
    <t>Txnl1</t>
  </si>
  <si>
    <t>TXNL1</t>
  </si>
  <si>
    <t>Q8CDN9</t>
  </si>
  <si>
    <t>Lrrc9</t>
  </si>
  <si>
    <t>LRRC9</t>
  </si>
  <si>
    <t>Q8CEE7</t>
  </si>
  <si>
    <t>Rdh13</t>
  </si>
  <si>
    <t>RDH13</t>
  </si>
  <si>
    <t>Q8CEI1</t>
  </si>
  <si>
    <t>Bola3</t>
  </si>
  <si>
    <t>BOLA3</t>
  </si>
  <si>
    <t>Q8CF66</t>
  </si>
  <si>
    <t>Lamtor4</t>
  </si>
  <si>
    <t>LAMTOR4</t>
  </si>
  <si>
    <t>Q8CFA2</t>
  </si>
  <si>
    <t>Amt</t>
  </si>
  <si>
    <t>AMT</t>
  </si>
  <si>
    <t>Q8CFE4</t>
  </si>
  <si>
    <t>Scyl2</t>
  </si>
  <si>
    <t>SCYL2</t>
  </si>
  <si>
    <t>Q8CFI7</t>
  </si>
  <si>
    <t>Polr2b</t>
  </si>
  <si>
    <t>POLR2B</t>
  </si>
  <si>
    <t>Q8CFJ7</t>
  </si>
  <si>
    <t>Slc25a45</t>
  </si>
  <si>
    <t>SLC25A45</t>
  </si>
  <si>
    <t>Q8CFX1</t>
  </si>
  <si>
    <t>H6pd</t>
  </si>
  <si>
    <t>H6PD</t>
  </si>
  <si>
    <t>Q8CG50</t>
  </si>
  <si>
    <t>Rab43</t>
  </si>
  <si>
    <t>RAB43</t>
  </si>
  <si>
    <t>Q8CG72</t>
  </si>
  <si>
    <t>Adprs</t>
  </si>
  <si>
    <t>ADPRS</t>
  </si>
  <si>
    <t>Q8CG76</t>
  </si>
  <si>
    <t>Akr7a5</t>
  </si>
  <si>
    <t>AKR7L</t>
  </si>
  <si>
    <t>Q8CGA0</t>
  </si>
  <si>
    <t>Ppm1f</t>
  </si>
  <si>
    <t>PPM1F</t>
  </si>
  <si>
    <t>Q8CGB6</t>
  </si>
  <si>
    <t>Tns2</t>
  </si>
  <si>
    <t>TNS2</t>
  </si>
  <si>
    <t>Q8CGC7</t>
  </si>
  <si>
    <t>Eprs</t>
  </si>
  <si>
    <t>EPRS1</t>
  </si>
  <si>
    <t>Q8CGF5</t>
  </si>
  <si>
    <t>Tlcd4</t>
  </si>
  <si>
    <t>TLCD4</t>
  </si>
  <si>
    <t>Q8CGF7</t>
  </si>
  <si>
    <t>Tcerg1</t>
  </si>
  <si>
    <t>TCERG1</t>
  </si>
  <si>
    <t>Q8CGK3</t>
  </si>
  <si>
    <t>Lonp1</t>
  </si>
  <si>
    <t>LONP1</t>
  </si>
  <si>
    <t>Q8CGP1</t>
  </si>
  <si>
    <t>H2bc12</t>
  </si>
  <si>
    <t>H2BC13</t>
  </si>
  <si>
    <t>Q8CGY8</t>
  </si>
  <si>
    <t>Ogt</t>
  </si>
  <si>
    <t>OGT</t>
  </si>
  <si>
    <t>Q8CH18</t>
  </si>
  <si>
    <t>Ccar1</t>
  </si>
  <si>
    <t>CCAR1</t>
  </si>
  <si>
    <t>Q8CHH9</t>
  </si>
  <si>
    <t>Septin8</t>
  </si>
  <si>
    <t>SEPTIN8</t>
  </si>
  <si>
    <t>Q8CHK3</t>
  </si>
  <si>
    <t>Mboat7</t>
  </si>
  <si>
    <t>MBOAT7</t>
  </si>
  <si>
    <t>Q8CHP8</t>
  </si>
  <si>
    <t>Pgp</t>
  </si>
  <si>
    <t>PGP</t>
  </si>
  <si>
    <t>Q8CHR6</t>
  </si>
  <si>
    <t>Dpyd</t>
  </si>
  <si>
    <t>DPYD</t>
  </si>
  <si>
    <t>Q8CHT0</t>
  </si>
  <si>
    <t>Aldh4a1</t>
  </si>
  <si>
    <t>ALDH4A1</t>
  </si>
  <si>
    <t>Q8CHW4</t>
  </si>
  <si>
    <t>Eif2b5</t>
  </si>
  <si>
    <t>EIF2B5</t>
  </si>
  <si>
    <t>Q8CI11</t>
  </si>
  <si>
    <t>Gnl3</t>
  </si>
  <si>
    <t>GNL3</t>
  </si>
  <si>
    <t>Q8CI32</t>
  </si>
  <si>
    <t>Bag5</t>
  </si>
  <si>
    <t>BAG5</t>
  </si>
  <si>
    <t>Q8CI51</t>
  </si>
  <si>
    <t>Pdlim5</t>
  </si>
  <si>
    <t>PDLIM5</t>
  </si>
  <si>
    <t>Q8CI75</t>
  </si>
  <si>
    <t>Dis3l2</t>
  </si>
  <si>
    <t>DIS3L2</t>
  </si>
  <si>
    <t>Q8CI78</t>
  </si>
  <si>
    <t>Rmnd1</t>
  </si>
  <si>
    <t>RMND1</t>
  </si>
  <si>
    <t>Q8CI94</t>
  </si>
  <si>
    <t>Pygb</t>
  </si>
  <si>
    <t>PYGB</t>
  </si>
  <si>
    <t>Q8CIB5</t>
  </si>
  <si>
    <t>Fermt2</t>
  </si>
  <si>
    <t>FERMT2</t>
  </si>
  <si>
    <t>Q8CIE6</t>
  </si>
  <si>
    <t>Copa</t>
  </si>
  <si>
    <t>COPA</t>
  </si>
  <si>
    <t>Q8CIF6</t>
  </si>
  <si>
    <t>Sidt2</t>
  </si>
  <si>
    <t>SIDT2</t>
  </si>
  <si>
    <t>Q8CIH5</t>
  </si>
  <si>
    <t>Plcg2</t>
  </si>
  <si>
    <t>PLCG2</t>
  </si>
  <si>
    <t>Q8CIN4</t>
  </si>
  <si>
    <t>Pak2</t>
  </si>
  <si>
    <t>PAK2</t>
  </si>
  <si>
    <t>Q8CJ61</t>
  </si>
  <si>
    <t>Cmtm4</t>
  </si>
  <si>
    <t>CMTM4</t>
  </si>
  <si>
    <t>Q8CJG0</t>
  </si>
  <si>
    <t>Ago2</t>
  </si>
  <si>
    <t>AGO2</t>
  </si>
  <si>
    <t>Q8JZK9</t>
  </si>
  <si>
    <t>Hmgcs1</t>
  </si>
  <si>
    <t>HMGCS1</t>
  </si>
  <si>
    <t>Q8JZL3</t>
  </si>
  <si>
    <t>Thtpa</t>
  </si>
  <si>
    <t>THTPA</t>
  </si>
  <si>
    <t>Q8JZN5</t>
  </si>
  <si>
    <t>Acad9</t>
  </si>
  <si>
    <t>ACAD9</t>
  </si>
  <si>
    <t>Q8JZN7</t>
  </si>
  <si>
    <t>Rhot2</t>
  </si>
  <si>
    <t>RHOT2</t>
  </si>
  <si>
    <t>Q8JZQ2</t>
  </si>
  <si>
    <t>Afg3l2</t>
  </si>
  <si>
    <t>AFG3L2</t>
  </si>
  <si>
    <t>Q8JZQ9</t>
  </si>
  <si>
    <t>Eif3b</t>
  </si>
  <si>
    <t>EIF3B</t>
  </si>
  <si>
    <t>Q8JZR0</t>
  </si>
  <si>
    <t>Acsl5</t>
  </si>
  <si>
    <t>ACSL5</t>
  </si>
  <si>
    <t>Q8JZS0</t>
  </si>
  <si>
    <t>Lin7a</t>
  </si>
  <si>
    <t>LIN7A</t>
  </si>
  <si>
    <t>Q8JZU2</t>
  </si>
  <si>
    <t>Slc25a1</t>
  </si>
  <si>
    <t>SLC25A1</t>
  </si>
  <si>
    <t>Q8JZV7</t>
  </si>
  <si>
    <t>Amdhd2</t>
  </si>
  <si>
    <t>AMDHD2</t>
  </si>
  <si>
    <t>Q8JZV9</t>
  </si>
  <si>
    <t>Bdh2</t>
  </si>
  <si>
    <t>BDH2</t>
  </si>
  <si>
    <t>Q8JZX4</t>
  </si>
  <si>
    <t>Rbm17</t>
  </si>
  <si>
    <t>RBM17</t>
  </si>
  <si>
    <t>Q8JZY2</t>
  </si>
  <si>
    <t>Commd10</t>
  </si>
  <si>
    <t>COMMD10</t>
  </si>
  <si>
    <t>Q8K003</t>
  </si>
  <si>
    <t>Tma7</t>
  </si>
  <si>
    <t>TMA7</t>
  </si>
  <si>
    <t>Q8K010</t>
  </si>
  <si>
    <t>Oplah</t>
  </si>
  <si>
    <t>OPLAH</t>
  </si>
  <si>
    <t>Q8K019</t>
  </si>
  <si>
    <t>Bclaf1</t>
  </si>
  <si>
    <t>BCLAF1</t>
  </si>
  <si>
    <t>Q8K021</t>
  </si>
  <si>
    <t>Scamp1</t>
  </si>
  <si>
    <t>SCAMP1</t>
  </si>
  <si>
    <t>Q8K0C4</t>
  </si>
  <si>
    <t>Cyp51</t>
  </si>
  <si>
    <t>CYP51A1</t>
  </si>
  <si>
    <t>Q8K0C8</t>
  </si>
  <si>
    <t>Cox19</t>
  </si>
  <si>
    <t>COX19</t>
  </si>
  <si>
    <t>Q8K0C9</t>
  </si>
  <si>
    <t>Gmds</t>
  </si>
  <si>
    <t>GMDS</t>
  </si>
  <si>
    <t>Q8K0D5</t>
  </si>
  <si>
    <t>Gfm1</t>
  </si>
  <si>
    <t>GFM1</t>
  </si>
  <si>
    <t>Q8K0E8</t>
  </si>
  <si>
    <t>Fgb</t>
  </si>
  <si>
    <t>FGB</t>
  </si>
  <si>
    <t>Q8K0G8</t>
  </si>
  <si>
    <t>Esrp2</t>
  </si>
  <si>
    <t>ESRP2</t>
  </si>
  <si>
    <t>Q8K0L9</t>
  </si>
  <si>
    <t>Zbtb20</t>
  </si>
  <si>
    <t>ZBTB20</t>
  </si>
  <si>
    <t>Q8K0R6</t>
  </si>
  <si>
    <t>Gltpd2</t>
  </si>
  <si>
    <t>GLTPD2</t>
  </si>
  <si>
    <t>Q8K0T0</t>
  </si>
  <si>
    <t>Rtn1</t>
  </si>
  <si>
    <t>RTN1</t>
  </si>
  <si>
    <t>Q8K0T2</t>
  </si>
  <si>
    <t>Dync2li1</t>
  </si>
  <si>
    <t>DYNC2LI1</t>
  </si>
  <si>
    <t>Q8K0Z7</t>
  </si>
  <si>
    <t>Taco1</t>
  </si>
  <si>
    <t>TACO1</t>
  </si>
  <si>
    <t>Q8K124</t>
  </si>
  <si>
    <t>Plekho2</t>
  </si>
  <si>
    <t>PLEKHO2</t>
  </si>
  <si>
    <t>Q8K157</t>
  </si>
  <si>
    <t>Galm</t>
  </si>
  <si>
    <t>GALM</t>
  </si>
  <si>
    <t>Q8K182</t>
  </si>
  <si>
    <t>C8a</t>
  </si>
  <si>
    <t>C8A</t>
  </si>
  <si>
    <t>Q8K183</t>
  </si>
  <si>
    <t>Pdxk</t>
  </si>
  <si>
    <t>PDXK</t>
  </si>
  <si>
    <t>Q8K1B8</t>
  </si>
  <si>
    <t>Fermt3</t>
  </si>
  <si>
    <t>FERMT3</t>
  </si>
  <si>
    <t>Q8K1E0</t>
  </si>
  <si>
    <t>Stx5a</t>
  </si>
  <si>
    <t>STX5</t>
  </si>
  <si>
    <t>Q8K1J6</t>
  </si>
  <si>
    <t>Trnt1</t>
  </si>
  <si>
    <t>TRNT1</t>
  </si>
  <si>
    <t>Q8K1N1</t>
  </si>
  <si>
    <t>Pnpla8</t>
  </si>
  <si>
    <t>PNPLA8</t>
  </si>
  <si>
    <t>Q8K1R3</t>
  </si>
  <si>
    <t>Pnpt1</t>
  </si>
  <si>
    <t>PNPT1</t>
  </si>
  <si>
    <t>Q8K1Z0</t>
  </si>
  <si>
    <t>Coq9</t>
  </si>
  <si>
    <t>COQ9</t>
  </si>
  <si>
    <t>Q8K211</t>
  </si>
  <si>
    <t>Slc31a1</t>
  </si>
  <si>
    <t>SLC31A1</t>
  </si>
  <si>
    <t>Q8K268</t>
  </si>
  <si>
    <t>Abcf3</t>
  </si>
  <si>
    <t>ABCF3</t>
  </si>
  <si>
    <t>Q8K273</t>
  </si>
  <si>
    <t>Mmgt1</t>
  </si>
  <si>
    <t>MMGT1</t>
  </si>
  <si>
    <t>Q8K274</t>
  </si>
  <si>
    <t>Fn3krp</t>
  </si>
  <si>
    <t>FN3KRP</t>
  </si>
  <si>
    <t>Q8K297</t>
  </si>
  <si>
    <t>Colgalt1</t>
  </si>
  <si>
    <t>COLGALT1</t>
  </si>
  <si>
    <t>Q8K2B3</t>
  </si>
  <si>
    <t>Sdha</t>
  </si>
  <si>
    <t>SDHA</t>
  </si>
  <si>
    <t>Q8K2C6</t>
  </si>
  <si>
    <t>Sirt5</t>
  </si>
  <si>
    <t>SIRT5</t>
  </si>
  <si>
    <t>Q8K2C7</t>
  </si>
  <si>
    <t>Os9</t>
  </si>
  <si>
    <t>OS9</t>
  </si>
  <si>
    <t>Q8K2C8</t>
  </si>
  <si>
    <t>Gpat4</t>
  </si>
  <si>
    <t>GPAT4</t>
  </si>
  <si>
    <t>Q8K2C9</t>
  </si>
  <si>
    <t>Hacd3</t>
  </si>
  <si>
    <t>HACD3</t>
  </si>
  <si>
    <t>Q8K2I3</t>
  </si>
  <si>
    <t>Fmo2</t>
  </si>
  <si>
    <t>FMO2</t>
  </si>
  <si>
    <t>Q8K2K6</t>
  </si>
  <si>
    <t>Agfg1</t>
  </si>
  <si>
    <t>AGFG1</t>
  </si>
  <si>
    <t>Q8K2L8</t>
  </si>
  <si>
    <t>Trappc12</t>
  </si>
  <si>
    <t>TRAPPC12</t>
  </si>
  <si>
    <t>Q8K2M0</t>
  </si>
  <si>
    <t>Mrpl38</t>
  </si>
  <si>
    <t>MRPL38</t>
  </si>
  <si>
    <t>Q8K2Q0</t>
  </si>
  <si>
    <t>Commd9</t>
  </si>
  <si>
    <t>COMMD9</t>
  </si>
  <si>
    <t>Q8K2Q7</t>
  </si>
  <si>
    <t>Brox</t>
  </si>
  <si>
    <t>BROX</t>
  </si>
  <si>
    <t>Q8K2Q9</t>
  </si>
  <si>
    <t>Shtn1</t>
  </si>
  <si>
    <t>SHTN1</t>
  </si>
  <si>
    <t>Q8K2T1</t>
  </si>
  <si>
    <t>Nmral1</t>
  </si>
  <si>
    <t>NMRAL1</t>
  </si>
  <si>
    <t>Q8K2W3</t>
  </si>
  <si>
    <t>Txndc11</t>
  </si>
  <si>
    <t>TXNDC11</t>
  </si>
  <si>
    <t>Q8K2Y7</t>
  </si>
  <si>
    <t>Mrpl47</t>
  </si>
  <si>
    <t>MRPL47</t>
  </si>
  <si>
    <t>Q8K310</t>
  </si>
  <si>
    <t>Matr3</t>
  </si>
  <si>
    <t>MATR3</t>
  </si>
  <si>
    <t>Q8K354</t>
  </si>
  <si>
    <t>Cbr3</t>
  </si>
  <si>
    <t>CBR3</t>
  </si>
  <si>
    <t>Q8K370</t>
  </si>
  <si>
    <t>Acad10</t>
  </si>
  <si>
    <t>ACAD10</t>
  </si>
  <si>
    <t>Q8K3C3</t>
  </si>
  <si>
    <t>Lzic</t>
  </si>
  <si>
    <t>LZIC</t>
  </si>
  <si>
    <t>Q8K3G5</t>
  </si>
  <si>
    <t>Vrk3</t>
  </si>
  <si>
    <t>VRK3</t>
  </si>
  <si>
    <t>Q8K3H0</t>
  </si>
  <si>
    <t>Appl1</t>
  </si>
  <si>
    <t>APPL1</t>
  </si>
  <si>
    <t>Q8K3J1</t>
  </si>
  <si>
    <t>Ndufs8</t>
  </si>
  <si>
    <t>NDUFS8</t>
  </si>
  <si>
    <t>Q8K3K7</t>
  </si>
  <si>
    <t>Agpat2</t>
  </si>
  <si>
    <t>AGPAT2</t>
  </si>
  <si>
    <t>Q8K3K8</t>
  </si>
  <si>
    <t>Optn</t>
  </si>
  <si>
    <t>OPTN</t>
  </si>
  <si>
    <t>Q8K3W0</t>
  </si>
  <si>
    <t>Babam2</t>
  </si>
  <si>
    <t>BABAM2</t>
  </si>
  <si>
    <t>Q8K411</t>
  </si>
  <si>
    <t>Pitrm1</t>
  </si>
  <si>
    <t>PITRM1</t>
  </si>
  <si>
    <t>Q8K440</t>
  </si>
  <si>
    <t>Abca8b</t>
  </si>
  <si>
    <t>ABCA8</t>
  </si>
  <si>
    <t>Q8K441</t>
  </si>
  <si>
    <t>Abca6</t>
  </si>
  <si>
    <t>ABCA6</t>
  </si>
  <si>
    <t>Q8K4F5</t>
  </si>
  <si>
    <t>Abhd11</t>
  </si>
  <si>
    <t>ABHD11</t>
  </si>
  <si>
    <t>Q8K4H1</t>
  </si>
  <si>
    <t>Afmid</t>
  </si>
  <si>
    <t>AFMID</t>
  </si>
  <si>
    <t>Q8K4L0</t>
  </si>
  <si>
    <t>Ddx54</t>
  </si>
  <si>
    <t>DDX54</t>
  </si>
  <si>
    <t>Q8K4L3</t>
  </si>
  <si>
    <t>Svil</t>
  </si>
  <si>
    <t>SVIL</t>
  </si>
  <si>
    <t>Q8K4P0</t>
  </si>
  <si>
    <t>Wdr33</t>
  </si>
  <si>
    <t>WDR33</t>
  </si>
  <si>
    <t>Q8K4Z3</t>
  </si>
  <si>
    <t>Naxe</t>
  </si>
  <si>
    <t>NAXE</t>
  </si>
  <si>
    <t>Q8K4Z5</t>
  </si>
  <si>
    <t>Sf3a1</t>
  </si>
  <si>
    <t>SF3A1</t>
  </si>
  <si>
    <t>Q8K5B2</t>
  </si>
  <si>
    <t>Mcfd2</t>
  </si>
  <si>
    <t>MCFD2</t>
  </si>
  <si>
    <t>Q8N7N5</t>
  </si>
  <si>
    <t>Dcaf8</t>
  </si>
  <si>
    <t>DCAF8</t>
  </si>
  <si>
    <t>Q8QZR1</t>
  </si>
  <si>
    <t>Tat</t>
  </si>
  <si>
    <t>TAT</t>
  </si>
  <si>
    <t>Q8QZR3</t>
  </si>
  <si>
    <t>Ces2a</t>
  </si>
  <si>
    <t>CES2</t>
  </si>
  <si>
    <t>Q8QZR5</t>
  </si>
  <si>
    <t>Gpt</t>
  </si>
  <si>
    <t>GPT</t>
  </si>
  <si>
    <t>Q8QZS1</t>
  </si>
  <si>
    <t>Hibch</t>
  </si>
  <si>
    <t>HIBCH</t>
  </si>
  <si>
    <t>Q8QZT1</t>
  </si>
  <si>
    <t>Acat1</t>
  </si>
  <si>
    <t>ACAT1</t>
  </si>
  <si>
    <t>Q8QZY1</t>
  </si>
  <si>
    <t>Eif3l</t>
  </si>
  <si>
    <t>EIF3L</t>
  </si>
  <si>
    <t>Q8QZY9</t>
  </si>
  <si>
    <t>Sf3b4</t>
  </si>
  <si>
    <t>SF3B4</t>
  </si>
  <si>
    <t>Q8QZZ7</t>
  </si>
  <si>
    <t>Tprkb</t>
  </si>
  <si>
    <t>TPRKB</t>
  </si>
  <si>
    <t>Q8R001</t>
  </si>
  <si>
    <t>Mapre2</t>
  </si>
  <si>
    <t>MAPRE2</t>
  </si>
  <si>
    <t>Q8R010</t>
  </si>
  <si>
    <t>Aimp2</t>
  </si>
  <si>
    <t>AIMP2</t>
  </si>
  <si>
    <t>Q8R016</t>
  </si>
  <si>
    <t>Blmh</t>
  </si>
  <si>
    <t>BLMH</t>
  </si>
  <si>
    <t>Q8R035</t>
  </si>
  <si>
    <t>Mrpl58</t>
  </si>
  <si>
    <t>MRPL58</t>
  </si>
  <si>
    <t>Q8R059</t>
  </si>
  <si>
    <t>Gale</t>
  </si>
  <si>
    <t>GALE</t>
  </si>
  <si>
    <t>Q8R081</t>
  </si>
  <si>
    <t>Hnrnpl</t>
  </si>
  <si>
    <t>HNRNPL</t>
  </si>
  <si>
    <t>Q8R086</t>
  </si>
  <si>
    <t>Suox</t>
  </si>
  <si>
    <t>SUOX</t>
  </si>
  <si>
    <t>Q8R0F8</t>
  </si>
  <si>
    <t>Fahd1</t>
  </si>
  <si>
    <t>FAHD1</t>
  </si>
  <si>
    <t>Q8R0F9</t>
  </si>
  <si>
    <t>Sec14l4</t>
  </si>
  <si>
    <t>SEC14L4</t>
  </si>
  <si>
    <t>Q8R0G9</t>
  </si>
  <si>
    <t>Nup133</t>
  </si>
  <si>
    <t>NUP133</t>
  </si>
  <si>
    <t>Q8R0H9</t>
  </si>
  <si>
    <t>Gga1</t>
  </si>
  <si>
    <t>GGA1</t>
  </si>
  <si>
    <t>Q8R0J8</t>
  </si>
  <si>
    <t>Idnk</t>
  </si>
  <si>
    <t>IDNK</t>
  </si>
  <si>
    <t>Q8R0N6</t>
  </si>
  <si>
    <t>Adhfe1</t>
  </si>
  <si>
    <t>ADHFE1</t>
  </si>
  <si>
    <t>Q8R0V5</t>
  </si>
  <si>
    <t>Ido2</t>
  </si>
  <si>
    <t>IDO2</t>
  </si>
  <si>
    <t>Q8R0X7</t>
  </si>
  <si>
    <t>Sgpl1</t>
  </si>
  <si>
    <t>SGPL1</t>
  </si>
  <si>
    <t>Q8R0Y6</t>
  </si>
  <si>
    <t>Aldh1l1</t>
  </si>
  <si>
    <t>ALDH1L1</t>
  </si>
  <si>
    <t>Q8R0Y8</t>
  </si>
  <si>
    <t>Slc25a42</t>
  </si>
  <si>
    <t>SLC25A42</t>
  </si>
  <si>
    <t>Q8R121</t>
  </si>
  <si>
    <t>Serpina10</t>
  </si>
  <si>
    <t>SERPINA10</t>
  </si>
  <si>
    <t>Q8R123</t>
  </si>
  <si>
    <t>Flad1</t>
  </si>
  <si>
    <t>FLAD1</t>
  </si>
  <si>
    <t>Q8R146</t>
  </si>
  <si>
    <t>Apeh</t>
  </si>
  <si>
    <t>APEH</t>
  </si>
  <si>
    <t>Q8R164</t>
  </si>
  <si>
    <t>Bphl</t>
  </si>
  <si>
    <t>BPHL</t>
  </si>
  <si>
    <t>Q8R180</t>
  </si>
  <si>
    <t>Ero1a</t>
  </si>
  <si>
    <t>ERO1A</t>
  </si>
  <si>
    <t>Q8R1B4</t>
  </si>
  <si>
    <t>Eif3c</t>
  </si>
  <si>
    <t>EIF3CL</t>
  </si>
  <si>
    <t>EIF3C</t>
  </si>
  <si>
    <t>Q8R1G2</t>
  </si>
  <si>
    <t>Cmbl</t>
  </si>
  <si>
    <t>CMBL</t>
  </si>
  <si>
    <t>Q8R1I1</t>
  </si>
  <si>
    <t>Uqcr10</t>
  </si>
  <si>
    <t>UQCR10</t>
  </si>
  <si>
    <t>Q8R1K1</t>
  </si>
  <si>
    <t>Ubac2</t>
  </si>
  <si>
    <t>UBAC2</t>
  </si>
  <si>
    <t>Q8R1Q8</t>
  </si>
  <si>
    <t>Dync1li1</t>
  </si>
  <si>
    <t>DYNC1LI1</t>
  </si>
  <si>
    <t>Q8R1Q9</t>
  </si>
  <si>
    <t>Rbks</t>
  </si>
  <si>
    <t>RBKS</t>
  </si>
  <si>
    <t>Q8R1S0</t>
  </si>
  <si>
    <t>Coq6</t>
  </si>
  <si>
    <t>COQ6</t>
  </si>
  <si>
    <t>Q8R1S9</t>
  </si>
  <si>
    <t>Slc38a4</t>
  </si>
  <si>
    <t>SLC38A4</t>
  </si>
  <si>
    <t>Q8R1T1</t>
  </si>
  <si>
    <t>Chmp7</t>
  </si>
  <si>
    <t>CHMP7</t>
  </si>
  <si>
    <t>Q8R1T4</t>
  </si>
  <si>
    <t>Slc35a3</t>
  </si>
  <si>
    <t>SLC35A3</t>
  </si>
  <si>
    <t>Q8R1V4</t>
  </si>
  <si>
    <t>Tmed4</t>
  </si>
  <si>
    <t>TMED4</t>
  </si>
  <si>
    <t>Q8R238</t>
  </si>
  <si>
    <t>Sdsl</t>
  </si>
  <si>
    <t>SDSL</t>
  </si>
  <si>
    <t>Q8R2E9</t>
  </si>
  <si>
    <t>Ero1b</t>
  </si>
  <si>
    <t>ERO1B</t>
  </si>
  <si>
    <t>Q8R2K1</t>
  </si>
  <si>
    <t>Fuom</t>
  </si>
  <si>
    <t>FUOM</t>
  </si>
  <si>
    <t>Q8R2Q0</t>
  </si>
  <si>
    <t>Trim29</t>
  </si>
  <si>
    <t>TRIM29</t>
  </si>
  <si>
    <t>Q8R2Q4</t>
  </si>
  <si>
    <t>Gfm2</t>
  </si>
  <si>
    <t>GFM2</t>
  </si>
  <si>
    <t>Q8R2Q8</t>
  </si>
  <si>
    <t>Bst2</t>
  </si>
  <si>
    <t>BST2</t>
  </si>
  <si>
    <t>Q8R2U0</t>
  </si>
  <si>
    <t>Seh1l</t>
  </si>
  <si>
    <t>SEH1L</t>
  </si>
  <si>
    <t>Q8R2U6</t>
  </si>
  <si>
    <t>Nudt4</t>
  </si>
  <si>
    <t>NUDT4</t>
  </si>
  <si>
    <t>NUDT4B</t>
  </si>
  <si>
    <t>Q8R2Y0</t>
  </si>
  <si>
    <t>Abhd6</t>
  </si>
  <si>
    <t>ABHD6</t>
  </si>
  <si>
    <t>Q8R2Y2</t>
  </si>
  <si>
    <t>Mcam</t>
  </si>
  <si>
    <t>MCAM</t>
  </si>
  <si>
    <t>Q8R2Y8</t>
  </si>
  <si>
    <t>Ptrh2</t>
  </si>
  <si>
    <t>PTRH2</t>
  </si>
  <si>
    <t>Q8R307</t>
  </si>
  <si>
    <t>Vps18</t>
  </si>
  <si>
    <t>VPS18</t>
  </si>
  <si>
    <t>Q8R317</t>
  </si>
  <si>
    <t>Ubqln1</t>
  </si>
  <si>
    <t>UBQLN1</t>
  </si>
  <si>
    <t>Q8R326</t>
  </si>
  <si>
    <t>Pspc1</t>
  </si>
  <si>
    <t>PSPC1</t>
  </si>
  <si>
    <t>Q8R344</t>
  </si>
  <si>
    <t>Ccdc12</t>
  </si>
  <si>
    <t>CCDC12</t>
  </si>
  <si>
    <t>Q8R3F5</t>
  </si>
  <si>
    <t>Mcat</t>
  </si>
  <si>
    <t>MCAT</t>
  </si>
  <si>
    <t>Q8R3G9</t>
  </si>
  <si>
    <t>Tspan8</t>
  </si>
  <si>
    <t>TSPAN8</t>
  </si>
  <si>
    <t>Q8R3L2</t>
  </si>
  <si>
    <t>Tcf25</t>
  </si>
  <si>
    <t>TCF25</t>
  </si>
  <si>
    <t>Q8R3N6</t>
  </si>
  <si>
    <t>Thoc1</t>
  </si>
  <si>
    <t>THOC1</t>
  </si>
  <si>
    <t>Q8R3R8</t>
  </si>
  <si>
    <t>Gabarapl1</t>
  </si>
  <si>
    <t>GABARAPL1</t>
  </si>
  <si>
    <t>Q8R3S6</t>
  </si>
  <si>
    <t>Exoc1</t>
  </si>
  <si>
    <t>EXOC1</t>
  </si>
  <si>
    <t>Q8R404</t>
  </si>
  <si>
    <t>Micos13</t>
  </si>
  <si>
    <t>MICOS13</t>
  </si>
  <si>
    <t>Q8R409</t>
  </si>
  <si>
    <t>Hexim1</t>
  </si>
  <si>
    <t>HEXIM1</t>
  </si>
  <si>
    <t>Q8R429</t>
  </si>
  <si>
    <t>Atp2a1</t>
  </si>
  <si>
    <t>ATP2A1</t>
  </si>
  <si>
    <t>Q8R480</t>
  </si>
  <si>
    <t>Nup85</t>
  </si>
  <si>
    <t>NUP85</t>
  </si>
  <si>
    <t>Q8R4H7</t>
  </si>
  <si>
    <t>Nags</t>
  </si>
  <si>
    <t>NAGS</t>
  </si>
  <si>
    <t>Q8R4N0</t>
  </si>
  <si>
    <t>Clybl</t>
  </si>
  <si>
    <t>CLYBL</t>
  </si>
  <si>
    <t>Q8R4U0</t>
  </si>
  <si>
    <t>Stab2</t>
  </si>
  <si>
    <t>STAB2</t>
  </si>
  <si>
    <t>Q8R519</t>
  </si>
  <si>
    <t>Acmsd</t>
  </si>
  <si>
    <t>ACMSD</t>
  </si>
  <si>
    <t>Q8R570</t>
  </si>
  <si>
    <t>Snap47</t>
  </si>
  <si>
    <t>SNAP47</t>
  </si>
  <si>
    <t>Q8R574</t>
  </si>
  <si>
    <t>Prpsap2</t>
  </si>
  <si>
    <t>PRPSAP2</t>
  </si>
  <si>
    <t>Q8R5C5</t>
  </si>
  <si>
    <t>Actr1b</t>
  </si>
  <si>
    <t>ACTR1B</t>
  </si>
  <si>
    <t>Q8R5F7</t>
  </si>
  <si>
    <t>Ifih1</t>
  </si>
  <si>
    <t>IFIH1</t>
  </si>
  <si>
    <t>Q8R5H1</t>
  </si>
  <si>
    <t>Usp15</t>
  </si>
  <si>
    <t>USP15</t>
  </si>
  <si>
    <t>Q8R5I6</t>
  </si>
  <si>
    <t>Gstm4</t>
  </si>
  <si>
    <t>GSTM4</t>
  </si>
  <si>
    <t>Q8R5J9</t>
  </si>
  <si>
    <t>Arl6ip5</t>
  </si>
  <si>
    <t>ARL6IP5</t>
  </si>
  <si>
    <t>Q8R5M8</t>
  </si>
  <si>
    <t>Cadm1</t>
  </si>
  <si>
    <t>CADM1</t>
  </si>
  <si>
    <t>Q8VBT0</t>
  </si>
  <si>
    <t>Tmx1</t>
  </si>
  <si>
    <t>TMX1</t>
  </si>
  <si>
    <t>Q8VBT2</t>
  </si>
  <si>
    <t>Sds</t>
  </si>
  <si>
    <t>SDS</t>
  </si>
  <si>
    <t>Q8VBT9</t>
  </si>
  <si>
    <t>Aspscr1</t>
  </si>
  <si>
    <t>ASPSCR1</t>
  </si>
  <si>
    <t>Q8VBV7</t>
  </si>
  <si>
    <t>Cops8</t>
  </si>
  <si>
    <t>COPS8</t>
  </si>
  <si>
    <t>Q8VBW6</t>
  </si>
  <si>
    <t>Nae1</t>
  </si>
  <si>
    <t>NAE1</t>
  </si>
  <si>
    <t>Q8VBW8</t>
  </si>
  <si>
    <t>Ttc36</t>
  </si>
  <si>
    <t>TTC36</t>
  </si>
  <si>
    <t>Q8VBZ3</t>
  </si>
  <si>
    <t>Clptm1</t>
  </si>
  <si>
    <t>CLPTM1</t>
  </si>
  <si>
    <t>Q8VC12</t>
  </si>
  <si>
    <t>Uroc1</t>
  </si>
  <si>
    <t>UROC1</t>
  </si>
  <si>
    <t>Q8VC19</t>
  </si>
  <si>
    <t>Alas1</t>
  </si>
  <si>
    <t>ALAS1</t>
  </si>
  <si>
    <t>Q8VC30</t>
  </si>
  <si>
    <t>Tkfc</t>
  </si>
  <si>
    <t>TKFC</t>
  </si>
  <si>
    <t>Q8VC31</t>
  </si>
  <si>
    <t>Ccdc9</t>
  </si>
  <si>
    <t>CCDC9</t>
  </si>
  <si>
    <t>Q8VC48</t>
  </si>
  <si>
    <t>Pex12</t>
  </si>
  <si>
    <t>PEX12</t>
  </si>
  <si>
    <t>Q8VC52</t>
  </si>
  <si>
    <t>Rbpms2</t>
  </si>
  <si>
    <t>RBPMS2</t>
  </si>
  <si>
    <t>Q8VC97</t>
  </si>
  <si>
    <t>Upb1</t>
  </si>
  <si>
    <t>UPB1</t>
  </si>
  <si>
    <t>Q8VCA8</t>
  </si>
  <si>
    <t>Scrn2</t>
  </si>
  <si>
    <t>SCRN2</t>
  </si>
  <si>
    <t>Q8VCB3</t>
  </si>
  <si>
    <t>Gys2</t>
  </si>
  <si>
    <t>GYS2</t>
  </si>
  <si>
    <t>Q8VCC1</t>
  </si>
  <si>
    <t>Hpgd</t>
  </si>
  <si>
    <t>HPGD</t>
  </si>
  <si>
    <t>Q8VCF0</t>
  </si>
  <si>
    <t>Mavs</t>
  </si>
  <si>
    <t>MAVS</t>
  </si>
  <si>
    <t>Q8VCG4</t>
  </si>
  <si>
    <t>C8g</t>
  </si>
  <si>
    <t>C8G</t>
  </si>
  <si>
    <t>Q8VCH6</t>
  </si>
  <si>
    <t>Dhcr24</t>
  </si>
  <si>
    <t>DHCR24</t>
  </si>
  <si>
    <t>Q8VCI5</t>
  </si>
  <si>
    <t>Pex19</t>
  </si>
  <si>
    <t>PEX19</t>
  </si>
  <si>
    <t>Q8VCL2</t>
  </si>
  <si>
    <t>Sco2</t>
  </si>
  <si>
    <t>SCO2</t>
  </si>
  <si>
    <t>Q8VCM7</t>
  </si>
  <si>
    <t>Fgg</t>
  </si>
  <si>
    <t>FGG</t>
  </si>
  <si>
    <t>Q8VCM8</t>
  </si>
  <si>
    <t>Ncln</t>
  </si>
  <si>
    <t>NCLN</t>
  </si>
  <si>
    <t>Q8VCN5</t>
  </si>
  <si>
    <t>Cth</t>
  </si>
  <si>
    <t>CTH</t>
  </si>
  <si>
    <t>Q8VCR2</t>
  </si>
  <si>
    <t>Hsd17b13</t>
  </si>
  <si>
    <t>HSD17B13</t>
  </si>
  <si>
    <t>Q8VCS0</t>
  </si>
  <si>
    <t>Pglyrp2</t>
  </si>
  <si>
    <t>PGLYRP2</t>
  </si>
  <si>
    <t>Q8VCT3</t>
  </si>
  <si>
    <t>Rnpep</t>
  </si>
  <si>
    <t>RNPEP</t>
  </si>
  <si>
    <t>Q8VCW8</t>
  </si>
  <si>
    <t>Acsf2</t>
  </si>
  <si>
    <t>ACSF2</t>
  </si>
  <si>
    <t>Q8VCX1</t>
  </si>
  <si>
    <t>Akr1d1</t>
  </si>
  <si>
    <t>AKR1D1</t>
  </si>
  <si>
    <t>Q8VCZ9</t>
  </si>
  <si>
    <t>Prodh2</t>
  </si>
  <si>
    <t>PRODH2</t>
  </si>
  <si>
    <t>Q8VD00</t>
  </si>
  <si>
    <t>Tmem97</t>
  </si>
  <si>
    <t>TMEM97</t>
  </si>
  <si>
    <t>Q8VD04</t>
  </si>
  <si>
    <t>Gripap1</t>
  </si>
  <si>
    <t>GRIPAP1</t>
  </si>
  <si>
    <t>Q8VD31</t>
  </si>
  <si>
    <t>Tapbpl</t>
  </si>
  <si>
    <t>TAPBPL</t>
  </si>
  <si>
    <t>Q8VD62</t>
  </si>
  <si>
    <t>AI837181</t>
  </si>
  <si>
    <t>C11orf68</t>
  </si>
  <si>
    <t>Q8VD65</t>
  </si>
  <si>
    <t>Pik3r4</t>
  </si>
  <si>
    <t>PIK3R4</t>
  </si>
  <si>
    <t>Q8VD75</t>
  </si>
  <si>
    <t>Hip1</t>
  </si>
  <si>
    <t>HIP1</t>
  </si>
  <si>
    <t>Q8VDC0</t>
  </si>
  <si>
    <t>Lars2</t>
  </si>
  <si>
    <t>LARS2</t>
  </si>
  <si>
    <t>Q8VDC1</t>
  </si>
  <si>
    <t>Fyco1</t>
  </si>
  <si>
    <t>FYCO1</t>
  </si>
  <si>
    <t>Q8VDD5</t>
  </si>
  <si>
    <t>Myh9</t>
  </si>
  <si>
    <t>MYH9</t>
  </si>
  <si>
    <t>Q8VDG5</t>
  </si>
  <si>
    <t>Ppcs</t>
  </si>
  <si>
    <t>PPCS</t>
  </si>
  <si>
    <t>Q8VDG7</t>
  </si>
  <si>
    <t>Pafah2</t>
  </si>
  <si>
    <t>PAFAH2</t>
  </si>
  <si>
    <t>Q8VDH1</t>
  </si>
  <si>
    <t>Fbxo21</t>
  </si>
  <si>
    <t>FBXO21</t>
  </si>
  <si>
    <t>Q8VDI7</t>
  </si>
  <si>
    <t>Ubac1</t>
  </si>
  <si>
    <t>UBAC1</t>
  </si>
  <si>
    <t>Q8VDI9</t>
  </si>
  <si>
    <t>Alg9</t>
  </si>
  <si>
    <t>ALG9</t>
  </si>
  <si>
    <t>Q8VDJ3</t>
  </si>
  <si>
    <t>Hdlbp</t>
  </si>
  <si>
    <t>HDLBP</t>
  </si>
  <si>
    <t>Q8VDK1</t>
  </si>
  <si>
    <t>Nit1</t>
  </si>
  <si>
    <t>NIT1</t>
  </si>
  <si>
    <t>Q8VDM4</t>
  </si>
  <si>
    <t>Psmd2</t>
  </si>
  <si>
    <t>PSMD2</t>
  </si>
  <si>
    <t>Q8VDM6</t>
  </si>
  <si>
    <t>Hnrnpul1</t>
  </si>
  <si>
    <t>HNRNPUL1</t>
  </si>
  <si>
    <t>Q8VDN2</t>
  </si>
  <si>
    <t>Atp1a1</t>
  </si>
  <si>
    <t>ATP1A1</t>
  </si>
  <si>
    <t>Q8VDP4</t>
  </si>
  <si>
    <t>Ccar2</t>
  </si>
  <si>
    <t>CCAR2</t>
  </si>
  <si>
    <t>Q8VDP6</t>
  </si>
  <si>
    <t>Cdipt</t>
  </si>
  <si>
    <t>CDIPT</t>
  </si>
  <si>
    <t>Q8VDQ1</t>
  </si>
  <si>
    <t>Ptgr2</t>
  </si>
  <si>
    <t>PTGR2</t>
  </si>
  <si>
    <t>Q8VDQ8</t>
  </si>
  <si>
    <t>Sirt2</t>
  </si>
  <si>
    <t>SIRT2</t>
  </si>
  <si>
    <t>Q8VDS8</t>
  </si>
  <si>
    <t>Stx18</t>
  </si>
  <si>
    <t>STX18</t>
  </si>
  <si>
    <t>Q8VDT9</t>
  </si>
  <si>
    <t>Mrpl50</t>
  </si>
  <si>
    <t>MRPL50</t>
  </si>
  <si>
    <t>Q8VDW0</t>
  </si>
  <si>
    <t>Ddx39a</t>
  </si>
  <si>
    <t>DDX39A</t>
  </si>
  <si>
    <t>Q8VE22</t>
  </si>
  <si>
    <t>Mrps23</t>
  </si>
  <si>
    <t>MRPS23</t>
  </si>
  <si>
    <t>Q8VE37</t>
  </si>
  <si>
    <t>Rcc1</t>
  </si>
  <si>
    <t>RCC1</t>
  </si>
  <si>
    <t>Q8VE47</t>
  </si>
  <si>
    <t>Uba5</t>
  </si>
  <si>
    <t>UBA5</t>
  </si>
  <si>
    <t>Q8VE62</t>
  </si>
  <si>
    <t>Paip1</t>
  </si>
  <si>
    <t>PAIP1</t>
  </si>
  <si>
    <t>Q8VE70</t>
  </si>
  <si>
    <t>Pdcd10</t>
  </si>
  <si>
    <t>PDCD10</t>
  </si>
  <si>
    <t>Q8VE88</t>
  </si>
  <si>
    <t>Fam114a2</t>
  </si>
  <si>
    <t>FAM114A2</t>
  </si>
  <si>
    <t>Q8VE96</t>
  </si>
  <si>
    <t>Slc35f6</t>
  </si>
  <si>
    <t>SLC35F6</t>
  </si>
  <si>
    <t>Q8VEB4</t>
  </si>
  <si>
    <t>Pla2g15</t>
  </si>
  <si>
    <t>PLA2G15</t>
  </si>
  <si>
    <t>Q8VED2</t>
  </si>
  <si>
    <t>Bloc1s4</t>
  </si>
  <si>
    <t>BLOC1S4</t>
  </si>
  <si>
    <t>Q8VEE0</t>
  </si>
  <si>
    <t>Rpe</t>
  </si>
  <si>
    <t>RPE</t>
  </si>
  <si>
    <t>RPEL1</t>
  </si>
  <si>
    <t>Q8VEH3</t>
  </si>
  <si>
    <t>Arl8a</t>
  </si>
  <si>
    <t>ARL8A</t>
  </si>
  <si>
    <t>Q8VEH8</t>
  </si>
  <si>
    <t>Erlec1</t>
  </si>
  <si>
    <t>ERLEC1</t>
  </si>
  <si>
    <t>Q8VEJ9</t>
  </si>
  <si>
    <t>Vps4a</t>
  </si>
  <si>
    <t>VPS4A</t>
  </si>
  <si>
    <t>Q8VEK0</t>
  </si>
  <si>
    <t>Tmem30a</t>
  </si>
  <si>
    <t>TMEM30A</t>
  </si>
  <si>
    <t>Q8VEK3</t>
  </si>
  <si>
    <t>Hnrnpu</t>
  </si>
  <si>
    <t>HNRNPU</t>
  </si>
  <si>
    <t>Q8VEM8</t>
  </si>
  <si>
    <t>Slc25a3</t>
  </si>
  <si>
    <t>SLC25A3</t>
  </si>
  <si>
    <t>Q8VH51</t>
  </si>
  <si>
    <t>Rbm39</t>
  </si>
  <si>
    <t>RBM39</t>
  </si>
  <si>
    <t>Q8VHE0</t>
  </si>
  <si>
    <t>Sec63</t>
  </si>
  <si>
    <t>SEC63</t>
  </si>
  <si>
    <t>Q8VHG0</t>
  </si>
  <si>
    <t>Fmo4</t>
  </si>
  <si>
    <t>FMO4</t>
  </si>
  <si>
    <t>Q8VHK9</t>
  </si>
  <si>
    <t>Dhx36</t>
  </si>
  <si>
    <t>DHX36</t>
  </si>
  <si>
    <t>Q8VI47</t>
  </si>
  <si>
    <t>Abcc2</t>
  </si>
  <si>
    <t>ABCC2</t>
  </si>
  <si>
    <t>Q8VI75</t>
  </si>
  <si>
    <t>Ipo4</t>
  </si>
  <si>
    <t>IPO4</t>
  </si>
  <si>
    <t>Q8VI94</t>
  </si>
  <si>
    <t>Oasl1</t>
  </si>
  <si>
    <t>OASL</t>
  </si>
  <si>
    <t>Q8VIJ6</t>
  </si>
  <si>
    <t>Sfpq</t>
  </si>
  <si>
    <t>SFPQ</t>
  </si>
  <si>
    <t>Q8WTY4</t>
  </si>
  <si>
    <t>Ciapin1</t>
  </si>
  <si>
    <t>CIAPIN1</t>
  </si>
  <si>
    <t>Q91V01</t>
  </si>
  <si>
    <t>Lpcat3</t>
  </si>
  <si>
    <t>LPCAT3</t>
  </si>
  <si>
    <t>Q91V04</t>
  </si>
  <si>
    <t>Tram1</t>
  </si>
  <si>
    <t>TRAM1</t>
  </si>
  <si>
    <t>Q91V08</t>
  </si>
  <si>
    <t>Clec2d</t>
  </si>
  <si>
    <t>CLEC2D</t>
  </si>
  <si>
    <t>Q91V12</t>
  </si>
  <si>
    <t>Acot7</t>
  </si>
  <si>
    <t>ACOT7</t>
  </si>
  <si>
    <t>Q91V24</t>
  </si>
  <si>
    <t>Abca7</t>
  </si>
  <si>
    <t>ABCA7</t>
  </si>
  <si>
    <t>Q91V41</t>
  </si>
  <si>
    <t>Rab14</t>
  </si>
  <si>
    <t>RAB14</t>
  </si>
  <si>
    <t>Q91V61</t>
  </si>
  <si>
    <t>Sfxn3</t>
  </si>
  <si>
    <t>SFXN3</t>
  </si>
  <si>
    <t>Q91V64</t>
  </si>
  <si>
    <t>Isoc1</t>
  </si>
  <si>
    <t>ISOC1</t>
  </si>
  <si>
    <t>Q91V81</t>
  </si>
  <si>
    <t>Rbm42</t>
  </si>
  <si>
    <t>RBM42</t>
  </si>
  <si>
    <t>Q91V92</t>
  </si>
  <si>
    <t>Acly</t>
  </si>
  <si>
    <t>ACLY</t>
  </si>
  <si>
    <t>Q91VA0</t>
  </si>
  <si>
    <t>Acsm1</t>
  </si>
  <si>
    <t>ACSM1</t>
  </si>
  <si>
    <t>Q91VA6</t>
  </si>
  <si>
    <t>Poldip2</t>
  </si>
  <si>
    <t>POLDIP2</t>
  </si>
  <si>
    <t>Q91VC3</t>
  </si>
  <si>
    <t>Eif4a3</t>
  </si>
  <si>
    <t>EIF4A3</t>
  </si>
  <si>
    <t>Q91VC9</t>
  </si>
  <si>
    <t>Ghitm</t>
  </si>
  <si>
    <t>GHITM</t>
  </si>
  <si>
    <t>Q91VD9</t>
  </si>
  <si>
    <t>Ndufs1</t>
  </si>
  <si>
    <t>NDUFS1</t>
  </si>
  <si>
    <t>Q91VE0</t>
  </si>
  <si>
    <t>Slc27a4</t>
  </si>
  <si>
    <t>SLC27A4</t>
  </si>
  <si>
    <t>Q91VF2</t>
  </si>
  <si>
    <t>Hnmt</t>
  </si>
  <si>
    <t>HNMT</t>
  </si>
  <si>
    <t>Q91VH2</t>
  </si>
  <si>
    <t>Snx9</t>
  </si>
  <si>
    <t>SNX9</t>
  </si>
  <si>
    <t>Q91VH6</t>
  </si>
  <si>
    <t>Memo1</t>
  </si>
  <si>
    <t>MEMO1</t>
  </si>
  <si>
    <t>Q91VI7</t>
  </si>
  <si>
    <t>Rnh1</t>
  </si>
  <si>
    <t>RNH1</t>
  </si>
  <si>
    <t>Q91VJ4</t>
  </si>
  <si>
    <t>Stk38</t>
  </si>
  <si>
    <t>STK38</t>
  </si>
  <si>
    <t>Q91VM9</t>
  </si>
  <si>
    <t>Ppa2</t>
  </si>
  <si>
    <t>PPA2</t>
  </si>
  <si>
    <t>Q91VR5</t>
  </si>
  <si>
    <t>Ddx1</t>
  </si>
  <si>
    <t>DDX1</t>
  </si>
  <si>
    <t>Q91VS7</t>
  </si>
  <si>
    <t>Mgst1</t>
  </si>
  <si>
    <t>MGST1</t>
  </si>
  <si>
    <t>Q91VT4</t>
  </si>
  <si>
    <t>Cbr4</t>
  </si>
  <si>
    <t>CBR4</t>
  </si>
  <si>
    <t>Q91VU0</t>
  </si>
  <si>
    <t>Fam3c</t>
  </si>
  <si>
    <t>FAM3C</t>
  </si>
  <si>
    <t>Q91VU6</t>
  </si>
  <si>
    <t>Dcaf11</t>
  </si>
  <si>
    <t>DCAF11</t>
  </si>
  <si>
    <t>Q91VW3</t>
  </si>
  <si>
    <t>Sh3bgrl3</t>
  </si>
  <si>
    <t>SH3BGRL3</t>
  </si>
  <si>
    <t>Q91VW5</t>
  </si>
  <si>
    <t>Golga4</t>
  </si>
  <si>
    <t>GOLGA4</t>
  </si>
  <si>
    <t>Q91VY9</t>
  </si>
  <si>
    <t>Zfp622</t>
  </si>
  <si>
    <t>ZNF622</t>
  </si>
  <si>
    <t>Q91VZ6</t>
  </si>
  <si>
    <t>Smap1</t>
  </si>
  <si>
    <t>SMAP1</t>
  </si>
  <si>
    <t>Q91W43</t>
  </si>
  <si>
    <t>Gldc</t>
  </si>
  <si>
    <t>GLDC</t>
  </si>
  <si>
    <t>Q91W50</t>
  </si>
  <si>
    <t>Csde1</t>
  </si>
  <si>
    <t>CSDE1</t>
  </si>
  <si>
    <t>Q91W52</t>
  </si>
  <si>
    <t>Tmem19</t>
  </si>
  <si>
    <t>TMEM19</t>
  </si>
  <si>
    <t>Q91W53</t>
  </si>
  <si>
    <t>Golga7</t>
  </si>
  <si>
    <t>GOLGA7</t>
  </si>
  <si>
    <t>Q91W86</t>
  </si>
  <si>
    <t>Vps11</t>
  </si>
  <si>
    <t>VPS11</t>
  </si>
  <si>
    <t>Q91W89</t>
  </si>
  <si>
    <t>Man2c1</t>
  </si>
  <si>
    <t>MAN2C1</t>
  </si>
  <si>
    <t>Q91W90</t>
  </si>
  <si>
    <t>Txndc5</t>
  </si>
  <si>
    <t>TXNDC5</t>
  </si>
  <si>
    <t>Q91W96</t>
  </si>
  <si>
    <t>Anapc4</t>
  </si>
  <si>
    <t>ANAPC4</t>
  </si>
  <si>
    <t>Q91WC0</t>
  </si>
  <si>
    <t>Setd3</t>
  </si>
  <si>
    <t>SETD3</t>
  </si>
  <si>
    <t>Q91WD5</t>
  </si>
  <si>
    <t>Ndufs2</t>
  </si>
  <si>
    <t>NDUFS2</t>
  </si>
  <si>
    <t>Q91WE2</t>
  </si>
  <si>
    <t>Psme3ip1</t>
  </si>
  <si>
    <t>PSME3IP1</t>
  </si>
  <si>
    <t>Q91WG2</t>
  </si>
  <si>
    <t>Rabep2</t>
  </si>
  <si>
    <t>RABEP2</t>
  </si>
  <si>
    <t>Q91WG8</t>
  </si>
  <si>
    <t>Gne</t>
  </si>
  <si>
    <t>GNE</t>
  </si>
  <si>
    <t>Q91WK1</t>
  </si>
  <si>
    <t>Spryd4</t>
  </si>
  <si>
    <t>SPRYD4</t>
  </si>
  <si>
    <t>Q91WK2</t>
  </si>
  <si>
    <t>Eif3h</t>
  </si>
  <si>
    <t>EIF3H</t>
  </si>
  <si>
    <t>Q91WK5</t>
  </si>
  <si>
    <t>Gcsh</t>
  </si>
  <si>
    <t>GCSH</t>
  </si>
  <si>
    <t>Q91WM2</t>
  </si>
  <si>
    <t>Hdhd5</t>
  </si>
  <si>
    <t>HDHD5</t>
  </si>
  <si>
    <t>Q91WM3</t>
  </si>
  <si>
    <t>Rrp9</t>
  </si>
  <si>
    <t>RRP9</t>
  </si>
  <si>
    <t>Q91WM6</t>
  </si>
  <si>
    <t>Eva1a</t>
  </si>
  <si>
    <t>EVA1A</t>
  </si>
  <si>
    <t>Q91WN4</t>
  </si>
  <si>
    <t>Kmo</t>
  </si>
  <si>
    <t>KMO</t>
  </si>
  <si>
    <t>Q91WP0</t>
  </si>
  <si>
    <t>Masp2</t>
  </si>
  <si>
    <t>MASP2</t>
  </si>
  <si>
    <t>Q91WQ3</t>
  </si>
  <si>
    <t>Yars</t>
  </si>
  <si>
    <t>YARS1</t>
  </si>
  <si>
    <t>Q91WR3</t>
  </si>
  <si>
    <t>Ascc2</t>
  </si>
  <si>
    <t>ASCC2</t>
  </si>
  <si>
    <t>Q91WS0</t>
  </si>
  <si>
    <t>Cisd1</t>
  </si>
  <si>
    <t>CISD1</t>
  </si>
  <si>
    <t>Q91WT8</t>
  </si>
  <si>
    <t>Rbm47</t>
  </si>
  <si>
    <t>RBM47</t>
  </si>
  <si>
    <t>Q91WT9</t>
  </si>
  <si>
    <t>Cbs</t>
  </si>
  <si>
    <t>CBS</t>
  </si>
  <si>
    <t>Q91WU5</t>
  </si>
  <si>
    <t>As3mt</t>
  </si>
  <si>
    <t>AS3MT</t>
  </si>
  <si>
    <t>Q91X34</t>
  </si>
  <si>
    <t>Baat</t>
  </si>
  <si>
    <t>BAAT</t>
  </si>
  <si>
    <t>Q91X44</t>
  </si>
  <si>
    <t>Gckr</t>
  </si>
  <si>
    <t>GCKR</t>
  </si>
  <si>
    <t>Q91X52</t>
  </si>
  <si>
    <t>Dcxr</t>
  </si>
  <si>
    <t>DCXR</t>
  </si>
  <si>
    <t>Q91X72</t>
  </si>
  <si>
    <t>Hpx</t>
  </si>
  <si>
    <t>HPX</t>
  </si>
  <si>
    <t>Q91X78</t>
  </si>
  <si>
    <t>Erlin1</t>
  </si>
  <si>
    <t>ERLIN1</t>
  </si>
  <si>
    <t>Q91X83</t>
  </si>
  <si>
    <t>Mat1a</t>
  </si>
  <si>
    <t>MAT1A</t>
  </si>
  <si>
    <t>Q91X91</t>
  </si>
  <si>
    <t>Qprt</t>
  </si>
  <si>
    <t>QPRT</t>
  </si>
  <si>
    <t>Q91XA2</t>
  </si>
  <si>
    <t>Golm1</t>
  </si>
  <si>
    <t>GOLM1</t>
  </si>
  <si>
    <t>Q91XB7</t>
  </si>
  <si>
    <t>Yif1a</t>
  </si>
  <si>
    <t>YIF1A</t>
  </si>
  <si>
    <t>Q91XC8</t>
  </si>
  <si>
    <t>Dap</t>
  </si>
  <si>
    <t>DAP</t>
  </si>
  <si>
    <t>Q91XC9</t>
  </si>
  <si>
    <t>Pex16</t>
  </si>
  <si>
    <t>PEX16</t>
  </si>
  <si>
    <t>Q91XD4</t>
  </si>
  <si>
    <t>Ftcd</t>
  </si>
  <si>
    <t>FTCD</t>
  </si>
  <si>
    <t>Q91XD6</t>
  </si>
  <si>
    <t>Vps36</t>
  </si>
  <si>
    <t>VPS36</t>
  </si>
  <si>
    <t>Q91XD7</t>
  </si>
  <si>
    <t>Creld1</t>
  </si>
  <si>
    <t>CRELD1</t>
  </si>
  <si>
    <t>Q91XE0</t>
  </si>
  <si>
    <t>Glyat</t>
  </si>
  <si>
    <t>GLYAT</t>
  </si>
  <si>
    <t>Q91XE4</t>
  </si>
  <si>
    <t>Acy3</t>
  </si>
  <si>
    <t>ACY3</t>
  </si>
  <si>
    <t>Q91XE8</t>
  </si>
  <si>
    <t>Tmem205</t>
  </si>
  <si>
    <t>TMEM205</t>
  </si>
  <si>
    <t>Q91XF0</t>
  </si>
  <si>
    <t>Pnpo</t>
  </si>
  <si>
    <t>PNPO</t>
  </si>
  <si>
    <t>Q91XL9</t>
  </si>
  <si>
    <t>Osbpl1a</t>
  </si>
  <si>
    <t>OSBPL1A</t>
  </si>
  <si>
    <t>Q91XT4</t>
  </si>
  <si>
    <t>Sec16b</t>
  </si>
  <si>
    <t>SEC16B</t>
  </si>
  <si>
    <t>Q91XU0</t>
  </si>
  <si>
    <t>Wrnip1</t>
  </si>
  <si>
    <t>WRNIP1</t>
  </si>
  <si>
    <t>Q91XU3</t>
  </si>
  <si>
    <t>Pip4k2c</t>
  </si>
  <si>
    <t>PIP4K2C</t>
  </si>
  <si>
    <t>Q91XV3</t>
  </si>
  <si>
    <t>Basp1</t>
  </si>
  <si>
    <t>BASP1</t>
  </si>
  <si>
    <t>Q91Y97</t>
  </si>
  <si>
    <t>Aldob</t>
  </si>
  <si>
    <t>ALDOB</t>
  </si>
  <si>
    <t>Q91YD9</t>
  </si>
  <si>
    <t>Wasl</t>
  </si>
  <si>
    <t>WASL</t>
  </si>
  <si>
    <t>Q91YH5</t>
  </si>
  <si>
    <t>Atl3</t>
  </si>
  <si>
    <t>ATL3</t>
  </si>
  <si>
    <t>Q91YI0</t>
  </si>
  <si>
    <t>Asl</t>
  </si>
  <si>
    <t>ASL</t>
  </si>
  <si>
    <t>Q91YJ2</t>
  </si>
  <si>
    <t>Snx4</t>
  </si>
  <si>
    <t>SNX4</t>
  </si>
  <si>
    <t>Q91YJ5</t>
  </si>
  <si>
    <t>Mtif2</t>
  </si>
  <si>
    <t>MTIF2</t>
  </si>
  <si>
    <t>Q91YL3</t>
  </si>
  <si>
    <t>Uckl1</t>
  </si>
  <si>
    <t>UCKL1</t>
  </si>
  <si>
    <t>Q91YM4</t>
  </si>
  <si>
    <t>Tbrg4</t>
  </si>
  <si>
    <t>TBRG4</t>
  </si>
  <si>
    <t>Q91YP0</t>
  </si>
  <si>
    <t>L2hgdh</t>
  </si>
  <si>
    <t>L2HGDH</t>
  </si>
  <si>
    <t>Q91YP2</t>
  </si>
  <si>
    <t>Nln</t>
  </si>
  <si>
    <t>NLN</t>
  </si>
  <si>
    <t>Q91YP3</t>
  </si>
  <si>
    <t>Dera</t>
  </si>
  <si>
    <t>DERA</t>
  </si>
  <si>
    <t>Q91YQ5</t>
  </si>
  <si>
    <t>Rpn1</t>
  </si>
  <si>
    <t>RPN1</t>
  </si>
  <si>
    <t>Q91YR1</t>
  </si>
  <si>
    <t>Twf1</t>
  </si>
  <si>
    <t>TWF1</t>
  </si>
  <si>
    <t>Q91YR7</t>
  </si>
  <si>
    <t>Prpf6</t>
  </si>
  <si>
    <t>PRPF6</t>
  </si>
  <si>
    <t>Q91YR9</t>
  </si>
  <si>
    <t>Ptgr1</t>
  </si>
  <si>
    <t>PTGR1</t>
  </si>
  <si>
    <t>Q91YS8</t>
  </si>
  <si>
    <t>Camk1</t>
  </si>
  <si>
    <t>CAMK1</t>
  </si>
  <si>
    <t>Q91YT0</t>
  </si>
  <si>
    <t>Ndufv1</t>
  </si>
  <si>
    <t>NDUFV1</t>
  </si>
  <si>
    <t>Q91YT2</t>
  </si>
  <si>
    <t>Rnf185</t>
  </si>
  <si>
    <t>RNF185</t>
  </si>
  <si>
    <t>Q91YW3</t>
  </si>
  <si>
    <t>Dnajc3</t>
  </si>
  <si>
    <t>DNAJC3</t>
  </si>
  <si>
    <t>Q91YX5</t>
  </si>
  <si>
    <t>Lpgat1</t>
  </si>
  <si>
    <t>LPGAT1</t>
  </si>
  <si>
    <t>Q91YY4</t>
  </si>
  <si>
    <t>Atpaf2</t>
  </si>
  <si>
    <t>ATPAF2</t>
  </si>
  <si>
    <t>Q91Z38</t>
  </si>
  <si>
    <t>Ttc1</t>
  </si>
  <si>
    <t>TTC1</t>
  </si>
  <si>
    <t>Q91Z53</t>
  </si>
  <si>
    <t>Grhpr</t>
  </si>
  <si>
    <t>GRHPR</t>
  </si>
  <si>
    <t>Q91Z83</t>
  </si>
  <si>
    <t>Myh7</t>
  </si>
  <si>
    <t>MYH7</t>
  </si>
  <si>
    <t>Q91ZA3</t>
  </si>
  <si>
    <t>Pcca</t>
  </si>
  <si>
    <t>PCCA</t>
  </si>
  <si>
    <t>Q91ZH7</t>
  </si>
  <si>
    <t>Abhd3</t>
  </si>
  <si>
    <t>ABHD3</t>
  </si>
  <si>
    <t>Q91ZJ5</t>
  </si>
  <si>
    <t>Ugp2</t>
  </si>
  <si>
    <t>UGP2</t>
  </si>
  <si>
    <t>Q91ZJ9</t>
  </si>
  <si>
    <t>Hyal1</t>
  </si>
  <si>
    <t>HYAL1</t>
  </si>
  <si>
    <t>Q91ZR1</t>
  </si>
  <si>
    <t>Rab4b</t>
  </si>
  <si>
    <t>RAB4B</t>
  </si>
  <si>
    <t>Q91ZW3</t>
  </si>
  <si>
    <t>Smarca5</t>
  </si>
  <si>
    <t>SMARCA5</t>
  </si>
  <si>
    <t>Q920A5</t>
  </si>
  <si>
    <t>Scpep1</t>
  </si>
  <si>
    <t>SCPEP1</t>
  </si>
  <si>
    <t>Q920E5</t>
  </si>
  <si>
    <t>Fdps</t>
  </si>
  <si>
    <t>FDPS</t>
  </si>
  <si>
    <t>Q920L1</t>
  </si>
  <si>
    <t>Fads1</t>
  </si>
  <si>
    <t>FADS1</t>
  </si>
  <si>
    <t>Q920Q6</t>
  </si>
  <si>
    <t>Msi2</t>
  </si>
  <si>
    <t>MSI2</t>
  </si>
  <si>
    <t>Q921F2</t>
  </si>
  <si>
    <t>Tardbp</t>
  </si>
  <si>
    <t>TARDBP</t>
  </si>
  <si>
    <t>Q921F4</t>
  </si>
  <si>
    <t>Hnrnpll</t>
  </si>
  <si>
    <t>HNRNPLL</t>
  </si>
  <si>
    <t>Q921G7</t>
  </si>
  <si>
    <t>Etfdh</t>
  </si>
  <si>
    <t>ETFDH</t>
  </si>
  <si>
    <t>Q921H8</t>
  </si>
  <si>
    <t>Acaa1a</t>
  </si>
  <si>
    <t>ACAA1</t>
  </si>
  <si>
    <t>Q921H9</t>
  </si>
  <si>
    <t>Coa7</t>
  </si>
  <si>
    <t>COA7</t>
  </si>
  <si>
    <t>Q921I1</t>
  </si>
  <si>
    <t>Trf</t>
  </si>
  <si>
    <t>TF</t>
  </si>
  <si>
    <t>Q921J2</t>
  </si>
  <si>
    <t>Rheb</t>
  </si>
  <si>
    <t>RHEB</t>
  </si>
  <si>
    <t>Q921L3</t>
  </si>
  <si>
    <t>Tmco1</t>
  </si>
  <si>
    <t>TMCO1</t>
  </si>
  <si>
    <t>Q921M3</t>
  </si>
  <si>
    <t>Sf3b3</t>
  </si>
  <si>
    <t>SF3B3</t>
  </si>
  <si>
    <t>Q921M4</t>
  </si>
  <si>
    <t>Golga2</t>
  </si>
  <si>
    <t>GOLGA6D</t>
  </si>
  <si>
    <t>GOLGA8J</t>
  </si>
  <si>
    <t>GOLGA8T</t>
  </si>
  <si>
    <t>GOLGA8O</t>
  </si>
  <si>
    <t>GOLGA8K</t>
  </si>
  <si>
    <t>GOLGA6A</t>
  </si>
  <si>
    <t>GOLGA8S</t>
  </si>
  <si>
    <t>GOLGA6B</t>
  </si>
  <si>
    <t>GOLGA8G</t>
  </si>
  <si>
    <t>GOLGA8A</t>
  </si>
  <si>
    <t>GOLGA8N</t>
  </si>
  <si>
    <t>GOLGA8F</t>
  </si>
  <si>
    <t>GOLGA8Q</t>
  </si>
  <si>
    <t>GOLGA8M</t>
  </si>
  <si>
    <t>GOLGA8R</t>
  </si>
  <si>
    <t>GOLGA2</t>
  </si>
  <si>
    <t>GOLGA6C</t>
  </si>
  <si>
    <t>GOLGA8B</t>
  </si>
  <si>
    <t>GOLGA8H</t>
  </si>
  <si>
    <t>Q921M7</t>
  </si>
  <si>
    <t>Cyrib</t>
  </si>
  <si>
    <t>CYRIB</t>
  </si>
  <si>
    <t>Q921N6</t>
  </si>
  <si>
    <t>Ddx27</t>
  </si>
  <si>
    <t>DDX27</t>
  </si>
  <si>
    <t>Q921N7</t>
  </si>
  <si>
    <t>Tmem70</t>
  </si>
  <si>
    <t>TMEM70</t>
  </si>
  <si>
    <t>Q921N8</t>
  </si>
  <si>
    <t>Gps2</t>
  </si>
  <si>
    <t>GPS2</t>
  </si>
  <si>
    <t>Q921S7</t>
  </si>
  <si>
    <t>Mrpl37</t>
  </si>
  <si>
    <t>MRPL37</t>
  </si>
  <si>
    <t>Q921V5</t>
  </si>
  <si>
    <t>Mgat2</t>
  </si>
  <si>
    <t>MGAT2</t>
  </si>
  <si>
    <t>Q921W0</t>
  </si>
  <si>
    <t>Chmp1a</t>
  </si>
  <si>
    <t>CHMP1A</t>
  </si>
  <si>
    <t>Q921X9</t>
  </si>
  <si>
    <t>Pdia5</t>
  </si>
  <si>
    <t>PDIA5</t>
  </si>
  <si>
    <t>Q922B1</t>
  </si>
  <si>
    <t>Macrod1</t>
  </si>
  <si>
    <t>MACROD1</t>
  </si>
  <si>
    <t>Q922B2</t>
  </si>
  <si>
    <t>Dars</t>
  </si>
  <si>
    <t>DARS1</t>
  </si>
  <si>
    <t>Q922B9</t>
  </si>
  <si>
    <t>Itprid2</t>
  </si>
  <si>
    <t>ITPRID2</t>
  </si>
  <si>
    <t>Q922D4</t>
  </si>
  <si>
    <t>Ppp6r3</t>
  </si>
  <si>
    <t>PPP6R3</t>
  </si>
  <si>
    <t>Q922D8</t>
  </si>
  <si>
    <t>Mthfd1</t>
  </si>
  <si>
    <t>MTHFD1</t>
  </si>
  <si>
    <t>Q922E4</t>
  </si>
  <si>
    <t>Pcyt2</t>
  </si>
  <si>
    <t>PCYT2</t>
  </si>
  <si>
    <t>Q922F4</t>
  </si>
  <si>
    <t>Tubb6</t>
  </si>
  <si>
    <t>TUBB6</t>
  </si>
  <si>
    <t>Q922H4</t>
  </si>
  <si>
    <t>Gmppa</t>
  </si>
  <si>
    <t>GMPPA</t>
  </si>
  <si>
    <t>Q922J3</t>
  </si>
  <si>
    <t>Clip1</t>
  </si>
  <si>
    <t>CLIP1</t>
  </si>
  <si>
    <t>Q922Q1</t>
  </si>
  <si>
    <t>Mtarc2</t>
  </si>
  <si>
    <t>MTARC2</t>
  </si>
  <si>
    <t>Q922Q8</t>
  </si>
  <si>
    <t>Lrrc59</t>
  </si>
  <si>
    <t>LRRC59</t>
  </si>
  <si>
    <t>Q922Q9</t>
  </si>
  <si>
    <t>Chid1</t>
  </si>
  <si>
    <t>CHID1</t>
  </si>
  <si>
    <t>Q922U1</t>
  </si>
  <si>
    <t>Prpf3</t>
  </si>
  <si>
    <t>PRPF3</t>
  </si>
  <si>
    <t>Q922Y1</t>
  </si>
  <si>
    <t>Ubxn1</t>
  </si>
  <si>
    <t>UBXN1</t>
  </si>
  <si>
    <t>Q923B0</t>
  </si>
  <si>
    <t>Ggact</t>
  </si>
  <si>
    <t>GGACT</t>
  </si>
  <si>
    <t>Q923B6</t>
  </si>
  <si>
    <t>Steap4</t>
  </si>
  <si>
    <t>STEAP4</t>
  </si>
  <si>
    <t>Q923D2</t>
  </si>
  <si>
    <t>Blvrb</t>
  </si>
  <si>
    <t>BLVRB</t>
  </si>
  <si>
    <t>Q923D4</t>
  </si>
  <si>
    <t>Sf3b5</t>
  </si>
  <si>
    <t>SF3B5</t>
  </si>
  <si>
    <t>Q923G2</t>
  </si>
  <si>
    <t>Polr2h</t>
  </si>
  <si>
    <t>POLR2H</t>
  </si>
  <si>
    <t>Q924L1</t>
  </si>
  <si>
    <t>Letmd1</t>
  </si>
  <si>
    <t>LETMD1</t>
  </si>
  <si>
    <t>Q924M7</t>
  </si>
  <si>
    <t>Mpi</t>
  </si>
  <si>
    <t>MPI</t>
  </si>
  <si>
    <t>Q924T2</t>
  </si>
  <si>
    <t>Mrps2</t>
  </si>
  <si>
    <t>MRPS2</t>
  </si>
  <si>
    <t>Q924Y0</t>
  </si>
  <si>
    <t>Bbox1</t>
  </si>
  <si>
    <t>BBOX1</t>
  </si>
  <si>
    <t>Q924Z4</t>
  </si>
  <si>
    <t>Cers2</t>
  </si>
  <si>
    <t>CERS2</t>
  </si>
  <si>
    <t>Q925B0</t>
  </si>
  <si>
    <t>Pawr</t>
  </si>
  <si>
    <t>PAWR</t>
  </si>
  <si>
    <t>Q925I1</t>
  </si>
  <si>
    <t>Atad3a</t>
  </si>
  <si>
    <t>ATAD3A</t>
  </si>
  <si>
    <t>Q925N0</t>
  </si>
  <si>
    <t>Sfxn5</t>
  </si>
  <si>
    <t>SFXN5</t>
  </si>
  <si>
    <t>Q925N2</t>
  </si>
  <si>
    <t>Sfxn2</t>
  </si>
  <si>
    <t>SFXN2</t>
  </si>
  <si>
    <t>Q93092</t>
  </si>
  <si>
    <t>Taldo1</t>
  </si>
  <si>
    <t>TALDO1</t>
  </si>
  <si>
    <t>Q99020</t>
  </si>
  <si>
    <t>Hnrnpab</t>
  </si>
  <si>
    <t>HNRNPAB</t>
  </si>
  <si>
    <t>Q99J08</t>
  </si>
  <si>
    <t>Sec14l2</t>
  </si>
  <si>
    <t>SEC14L2</t>
  </si>
  <si>
    <t>Q99J23</t>
  </si>
  <si>
    <t>Ghdc</t>
  </si>
  <si>
    <t>GHDC</t>
  </si>
  <si>
    <t>Q99J27</t>
  </si>
  <si>
    <t>Slc33a1</t>
  </si>
  <si>
    <t>SLC33A1</t>
  </si>
  <si>
    <t>Q99J36</t>
  </si>
  <si>
    <t>Thumpd1</t>
  </si>
  <si>
    <t>THUMPD1</t>
  </si>
  <si>
    <t>Q99J39</t>
  </si>
  <si>
    <t>Mlycd</t>
  </si>
  <si>
    <t>MLYCD</t>
  </si>
  <si>
    <t>Q99J47</t>
  </si>
  <si>
    <t>Dhrs7b</t>
  </si>
  <si>
    <t>DHRS7B</t>
  </si>
  <si>
    <t>Q99J56</t>
  </si>
  <si>
    <t>Derl1</t>
  </si>
  <si>
    <t>DERL1</t>
  </si>
  <si>
    <t>Q99J77</t>
  </si>
  <si>
    <t>Nans</t>
  </si>
  <si>
    <t>NANS</t>
  </si>
  <si>
    <t>Q99JB2</t>
  </si>
  <si>
    <t>Stoml2</t>
  </si>
  <si>
    <t>STOML2</t>
  </si>
  <si>
    <t>Q99JB8</t>
  </si>
  <si>
    <t>Pacsin3</t>
  </si>
  <si>
    <t>PACSIN3</t>
  </si>
  <si>
    <t>Q99JF8</t>
  </si>
  <si>
    <t>Psip1</t>
  </si>
  <si>
    <t>PSIP1</t>
  </si>
  <si>
    <t>Q99JI4</t>
  </si>
  <si>
    <t>Psmd6</t>
  </si>
  <si>
    <t>PSMD6</t>
  </si>
  <si>
    <t>Q99JI6</t>
  </si>
  <si>
    <t>Rap1b</t>
  </si>
  <si>
    <t>RAP1B</t>
  </si>
  <si>
    <t>Q99JR1</t>
  </si>
  <si>
    <t>Sfxn1</t>
  </si>
  <si>
    <t>SFXN1</t>
  </si>
  <si>
    <t>Q99JR5</t>
  </si>
  <si>
    <t>Tinagl1</t>
  </si>
  <si>
    <t>TINAGL1</t>
  </si>
  <si>
    <t>Q99JR8</t>
  </si>
  <si>
    <t>Smarcd2</t>
  </si>
  <si>
    <t>SMARCD2</t>
  </si>
  <si>
    <t>Q99JT1</t>
  </si>
  <si>
    <t>Gatb</t>
  </si>
  <si>
    <t>GATB</t>
  </si>
  <si>
    <t>Q99JT9</t>
  </si>
  <si>
    <t>Adi1</t>
  </si>
  <si>
    <t>ADI1</t>
  </si>
  <si>
    <t>Q99JX3</t>
  </si>
  <si>
    <t>Gorasp2</t>
  </si>
  <si>
    <t>GORASP2</t>
  </si>
  <si>
    <t>Q99JX4</t>
  </si>
  <si>
    <t>Eif3m</t>
  </si>
  <si>
    <t>EIF3M</t>
  </si>
  <si>
    <t>Q99JX7</t>
  </si>
  <si>
    <t>Nxf1</t>
  </si>
  <si>
    <t>NXF1</t>
  </si>
  <si>
    <t>Q99JY0</t>
  </si>
  <si>
    <t>Hadhb</t>
  </si>
  <si>
    <t>HADHB</t>
  </si>
  <si>
    <t>Q99JY3</t>
  </si>
  <si>
    <t>Gimap4</t>
  </si>
  <si>
    <t>GIMAP4</t>
  </si>
  <si>
    <t>Q99JY4</t>
  </si>
  <si>
    <t>Trabd</t>
  </si>
  <si>
    <t>TRABD</t>
  </si>
  <si>
    <t>Q99JY8</t>
  </si>
  <si>
    <t>Plpp3</t>
  </si>
  <si>
    <t>PLPP3</t>
  </si>
  <si>
    <t>Q99JY9</t>
  </si>
  <si>
    <t>Actr3</t>
  </si>
  <si>
    <t>ACTR3</t>
  </si>
  <si>
    <t>Q99K23</t>
  </si>
  <si>
    <t>Ufsp2</t>
  </si>
  <si>
    <t>UFSP2</t>
  </si>
  <si>
    <t>Q99K28</t>
  </si>
  <si>
    <t>Arfgap2</t>
  </si>
  <si>
    <t>ARFGAP2</t>
  </si>
  <si>
    <t>Q99K30</t>
  </si>
  <si>
    <t>Eps8l2</t>
  </si>
  <si>
    <t>EPS8L2</t>
  </si>
  <si>
    <t>Q99K41</t>
  </si>
  <si>
    <t>Emilin1</t>
  </si>
  <si>
    <t>EMILIN1</t>
  </si>
  <si>
    <t>Q99K48</t>
  </si>
  <si>
    <t>Nono</t>
  </si>
  <si>
    <t>NONO</t>
  </si>
  <si>
    <t>Q99K51</t>
  </si>
  <si>
    <t>Pls3</t>
  </si>
  <si>
    <t>PLS3</t>
  </si>
  <si>
    <t>Q99K67</t>
  </si>
  <si>
    <t>Aass</t>
  </si>
  <si>
    <t>AASS</t>
  </si>
  <si>
    <t>Q99K85</t>
  </si>
  <si>
    <t>Psat1</t>
  </si>
  <si>
    <t>PSAT1</t>
  </si>
  <si>
    <t>Q99KC8</t>
  </si>
  <si>
    <t>Vwa5a</t>
  </si>
  <si>
    <t>VWA5A</t>
  </si>
  <si>
    <t>Q99KE1</t>
  </si>
  <si>
    <t>Me2</t>
  </si>
  <si>
    <t>ME2</t>
  </si>
  <si>
    <t>Q99KF1</t>
  </si>
  <si>
    <t>Tmed9</t>
  </si>
  <si>
    <t>TMED9</t>
  </si>
  <si>
    <t>Q99KG3</t>
  </si>
  <si>
    <t>Rbm10</t>
  </si>
  <si>
    <t>RBM10</t>
  </si>
  <si>
    <t>Q99KG5</t>
  </si>
  <si>
    <t>Lsr</t>
  </si>
  <si>
    <t>LSR</t>
  </si>
  <si>
    <t>Q99KI0</t>
  </si>
  <si>
    <t>Aco2</t>
  </si>
  <si>
    <t>ACO2</t>
  </si>
  <si>
    <t>Q99KI3</t>
  </si>
  <si>
    <t>Emc3</t>
  </si>
  <si>
    <t>EMC3</t>
  </si>
  <si>
    <t>Q99KJ8</t>
  </si>
  <si>
    <t>Dctn2</t>
  </si>
  <si>
    <t>DCTN2</t>
  </si>
  <si>
    <t>Q99KK1</t>
  </si>
  <si>
    <t>Reep3</t>
  </si>
  <si>
    <t>REEP3</t>
  </si>
  <si>
    <t>Q99KK7</t>
  </si>
  <si>
    <t>Dpp3</t>
  </si>
  <si>
    <t>DPP3</t>
  </si>
  <si>
    <t>Q99KP3</t>
  </si>
  <si>
    <t>Cryl1</t>
  </si>
  <si>
    <t>CRYL1</t>
  </si>
  <si>
    <t>Q99KP6</t>
  </si>
  <si>
    <t>Prpf19</t>
  </si>
  <si>
    <t>PRPF19</t>
  </si>
  <si>
    <t>Q99KQ4</t>
  </si>
  <si>
    <t>Nampt</t>
  </si>
  <si>
    <t>NAMPT</t>
  </si>
  <si>
    <t>Q99KR3</t>
  </si>
  <si>
    <t>Lactb2</t>
  </si>
  <si>
    <t>LACTB2</t>
  </si>
  <si>
    <t>Q99KR7</t>
  </si>
  <si>
    <t>Ppif</t>
  </si>
  <si>
    <t>PPIF</t>
  </si>
  <si>
    <t>Q99KU0</t>
  </si>
  <si>
    <t>Vmp1</t>
  </si>
  <si>
    <t>VMP1</t>
  </si>
  <si>
    <t>Q99KV1</t>
  </si>
  <si>
    <t>Dnajb11</t>
  </si>
  <si>
    <t>DNAJB11</t>
  </si>
  <si>
    <t>Q99KW3</t>
  </si>
  <si>
    <t>Triobp</t>
  </si>
  <si>
    <t>TRIOBP</t>
  </si>
  <si>
    <t>Q99L04</t>
  </si>
  <si>
    <t>Dhrs1</t>
  </si>
  <si>
    <t>DHRS1</t>
  </si>
  <si>
    <t>Q99L13</t>
  </si>
  <si>
    <t>Hibadh</t>
  </si>
  <si>
    <t>HIBADH</t>
  </si>
  <si>
    <t>Q99L27</t>
  </si>
  <si>
    <t>Gmpr2</t>
  </si>
  <si>
    <t>GMPR2</t>
  </si>
  <si>
    <t>Q99L43</t>
  </si>
  <si>
    <t>Cds2</t>
  </si>
  <si>
    <t>CDS2</t>
  </si>
  <si>
    <t>Q99L45</t>
  </si>
  <si>
    <t>Eif2s2</t>
  </si>
  <si>
    <t>EIF2S2</t>
  </si>
  <si>
    <t>Q99L47</t>
  </si>
  <si>
    <t>St13</t>
  </si>
  <si>
    <t>ST13</t>
  </si>
  <si>
    <t>Q99L88</t>
  </si>
  <si>
    <t>Sntb1</t>
  </si>
  <si>
    <t>SNTB1</t>
  </si>
  <si>
    <t>Q99LB2</t>
  </si>
  <si>
    <t>Dhrs4</t>
  </si>
  <si>
    <t>DHRS4</t>
  </si>
  <si>
    <t>Q99LB6</t>
  </si>
  <si>
    <t>Mat2b</t>
  </si>
  <si>
    <t>MAT2B</t>
  </si>
  <si>
    <t>Q99LB7</t>
  </si>
  <si>
    <t>Sardh</t>
  </si>
  <si>
    <t>SARDH</t>
  </si>
  <si>
    <t>Q99LC2</t>
  </si>
  <si>
    <t>Cstf1</t>
  </si>
  <si>
    <t>CSTF1</t>
  </si>
  <si>
    <t>Q99LC3</t>
  </si>
  <si>
    <t>Ndufa10</t>
  </si>
  <si>
    <t>NDUFA10</t>
  </si>
  <si>
    <t>Q99LC5</t>
  </si>
  <si>
    <t>Etfa</t>
  </si>
  <si>
    <t>ETFA</t>
  </si>
  <si>
    <t>Q99LC8</t>
  </si>
  <si>
    <t>Eif2b1</t>
  </si>
  <si>
    <t>EIF2B1</t>
  </si>
  <si>
    <t>Q99LC9</t>
  </si>
  <si>
    <t>Pex6</t>
  </si>
  <si>
    <t>PEX6</t>
  </si>
  <si>
    <t>Q99LD8</t>
  </si>
  <si>
    <t>Ddah2</t>
  </si>
  <si>
    <t>DDAH2</t>
  </si>
  <si>
    <t>Q99LD9</t>
  </si>
  <si>
    <t>Eif2b2</t>
  </si>
  <si>
    <t>EIF2B2</t>
  </si>
  <si>
    <t>Q99LE6</t>
  </si>
  <si>
    <t>Abcf2</t>
  </si>
  <si>
    <t>ABCF2</t>
  </si>
  <si>
    <t>Q99LF4</t>
  </si>
  <si>
    <t>Rtcb</t>
  </si>
  <si>
    <t>RTCB</t>
  </si>
  <si>
    <t>Q99LG0</t>
  </si>
  <si>
    <t>Usp16</t>
  </si>
  <si>
    <t>USP16</t>
  </si>
  <si>
    <t>Q99LI2</t>
  </si>
  <si>
    <t>Clcc1</t>
  </si>
  <si>
    <t>CLCC1</t>
  </si>
  <si>
    <t>Q99LI7</t>
  </si>
  <si>
    <t>Cstf3</t>
  </si>
  <si>
    <t>CSTF3</t>
  </si>
  <si>
    <t>Q99LI8</t>
  </si>
  <si>
    <t>Hgs</t>
  </si>
  <si>
    <t>HGS</t>
  </si>
  <si>
    <t>Q99LJ6</t>
  </si>
  <si>
    <t>Gpx7</t>
  </si>
  <si>
    <t>GPX7</t>
  </si>
  <si>
    <t>Q99LM2</t>
  </si>
  <si>
    <t>Cdk5rap3</t>
  </si>
  <si>
    <t>CDK5RAP3</t>
  </si>
  <si>
    <t>Q99LP6</t>
  </si>
  <si>
    <t>Grpel1</t>
  </si>
  <si>
    <t>GRPEL1</t>
  </si>
  <si>
    <t>Q99LR1</t>
  </si>
  <si>
    <t>Abhd12</t>
  </si>
  <si>
    <t>ABHD12</t>
  </si>
  <si>
    <t>Q99LS3</t>
  </si>
  <si>
    <t>Psph</t>
  </si>
  <si>
    <t>PSPH</t>
  </si>
  <si>
    <t>Q99LT0</t>
  </si>
  <si>
    <t>Dpy30</t>
  </si>
  <si>
    <t>DPY30</t>
  </si>
  <si>
    <t>Q99LX0</t>
  </si>
  <si>
    <t>Park7</t>
  </si>
  <si>
    <t>PARK7</t>
  </si>
  <si>
    <t>Q99LY9</t>
  </si>
  <si>
    <t>Ndufs5</t>
  </si>
  <si>
    <t>NDUFS5</t>
  </si>
  <si>
    <t>Q99M01</t>
  </si>
  <si>
    <t>Fars2</t>
  </si>
  <si>
    <t>FARS2</t>
  </si>
  <si>
    <t>Q99M04</t>
  </si>
  <si>
    <t>Lias</t>
  </si>
  <si>
    <t>LIAS</t>
  </si>
  <si>
    <t>Q99M28</t>
  </si>
  <si>
    <t>Rnps1</t>
  </si>
  <si>
    <t>RNPS1</t>
  </si>
  <si>
    <t>Q99M51</t>
  </si>
  <si>
    <t>Nck1</t>
  </si>
  <si>
    <t>NCK1</t>
  </si>
  <si>
    <t>Q99M71</t>
  </si>
  <si>
    <t>Epdr1</t>
  </si>
  <si>
    <t>EPDR1</t>
  </si>
  <si>
    <t>Q99M74</t>
  </si>
  <si>
    <t>Krt82</t>
  </si>
  <si>
    <t>KRT82</t>
  </si>
  <si>
    <t>Q99M87</t>
  </si>
  <si>
    <t>Dnaja3</t>
  </si>
  <si>
    <t>DNAJA3</t>
  </si>
  <si>
    <t>Q99MB2</t>
  </si>
  <si>
    <t>Mtfr1</t>
  </si>
  <si>
    <t>MTFR1</t>
  </si>
  <si>
    <t>Q99ME9</t>
  </si>
  <si>
    <t>Gtpbp4</t>
  </si>
  <si>
    <t>GTPBP4</t>
  </si>
  <si>
    <t>Q99MN1</t>
  </si>
  <si>
    <t>Kars</t>
  </si>
  <si>
    <t>KARS1</t>
  </si>
  <si>
    <t>Q99MN9</t>
  </si>
  <si>
    <t>Pccb</t>
  </si>
  <si>
    <t>PCCB</t>
  </si>
  <si>
    <t>Q99MR8</t>
  </si>
  <si>
    <t>Mccc1</t>
  </si>
  <si>
    <t>MCCC1</t>
  </si>
  <si>
    <t>Q99MU3</t>
  </si>
  <si>
    <t>Adar</t>
  </si>
  <si>
    <t>ADAR</t>
  </si>
  <si>
    <t>Q99MZ3</t>
  </si>
  <si>
    <t>Mlxipl</t>
  </si>
  <si>
    <t>MLXIPL</t>
  </si>
  <si>
    <t>Q99MZ7</t>
  </si>
  <si>
    <t>Pecr</t>
  </si>
  <si>
    <t>PECR</t>
  </si>
  <si>
    <t>Q99N16</t>
  </si>
  <si>
    <t>Cyp4f18</t>
  </si>
  <si>
    <t>CYP4F3</t>
  </si>
  <si>
    <t>Q99N42</t>
  </si>
  <si>
    <t>Tymp</t>
  </si>
  <si>
    <t>TYMP</t>
  </si>
  <si>
    <t>Q99N69</t>
  </si>
  <si>
    <t>Lpxn</t>
  </si>
  <si>
    <t>LPXN</t>
  </si>
  <si>
    <t>Q99N84</t>
  </si>
  <si>
    <t>Mrps18b</t>
  </si>
  <si>
    <t>MRPS18B</t>
  </si>
  <si>
    <t>Q99N87</t>
  </si>
  <si>
    <t>Mrps5</t>
  </si>
  <si>
    <t>MRPS5</t>
  </si>
  <si>
    <t>Q99N93</t>
  </si>
  <si>
    <t>Mrpl16</t>
  </si>
  <si>
    <t>MRPL16</t>
  </si>
  <si>
    <t>Q99N94</t>
  </si>
  <si>
    <t>Mrpl9</t>
  </si>
  <si>
    <t>MRPL9</t>
  </si>
  <si>
    <t>Q99N95</t>
  </si>
  <si>
    <t>Mrpl3</t>
  </si>
  <si>
    <t>MRPL3</t>
  </si>
  <si>
    <t>Q99N96</t>
  </si>
  <si>
    <t>Mrpl1</t>
  </si>
  <si>
    <t>MRPL1</t>
  </si>
  <si>
    <t>Q99N99</t>
  </si>
  <si>
    <t>Srd5a2</t>
  </si>
  <si>
    <t>SRD5A2</t>
  </si>
  <si>
    <t>Q99NF1</t>
  </si>
  <si>
    <t>Bco2</t>
  </si>
  <si>
    <t>BCO2</t>
  </si>
  <si>
    <t>Q99NH0</t>
  </si>
  <si>
    <t>Ankrd17</t>
  </si>
  <si>
    <t>ANKRD17</t>
  </si>
  <si>
    <t>Q99P30</t>
  </si>
  <si>
    <t>Nudt7</t>
  </si>
  <si>
    <t>NUDT7</t>
  </si>
  <si>
    <t>Q99P72</t>
  </si>
  <si>
    <t>Rtn4</t>
  </si>
  <si>
    <t>RTN4</t>
  </si>
  <si>
    <t>Q99P88</t>
  </si>
  <si>
    <t>Nup155</t>
  </si>
  <si>
    <t>NUP155</t>
  </si>
  <si>
    <t>Q99P91</t>
  </si>
  <si>
    <t>Gpnmb</t>
  </si>
  <si>
    <t>GPNMB</t>
  </si>
  <si>
    <t>Q99PG0</t>
  </si>
  <si>
    <t>Aadac</t>
  </si>
  <si>
    <t>AADAC</t>
  </si>
  <si>
    <t>Q99PG2</t>
  </si>
  <si>
    <t>Ogfr</t>
  </si>
  <si>
    <t>OGFR</t>
  </si>
  <si>
    <t>Q99PT1</t>
  </si>
  <si>
    <t>Arhgdia</t>
  </si>
  <si>
    <t>ARHGDIA</t>
  </si>
  <si>
    <t>Q99PV0</t>
  </si>
  <si>
    <t>Prpf8</t>
  </si>
  <si>
    <t>PRPF8</t>
  </si>
  <si>
    <t>Q9BCZ4</t>
  </si>
  <si>
    <t>Selenos</t>
  </si>
  <si>
    <t>SELENOS</t>
  </si>
  <si>
    <t>Q9CPP0</t>
  </si>
  <si>
    <t>Npm3</t>
  </si>
  <si>
    <t>NPM3</t>
  </si>
  <si>
    <t>Q9CPP6</t>
  </si>
  <si>
    <t>Ndufa5</t>
  </si>
  <si>
    <t>NDUFA5</t>
  </si>
  <si>
    <t>Q9CPQ1</t>
  </si>
  <si>
    <t>Cox6c</t>
  </si>
  <si>
    <t>COX6C</t>
  </si>
  <si>
    <t>Q9CPQ3</t>
  </si>
  <si>
    <t>Tomm22</t>
  </si>
  <si>
    <t>TOMM22</t>
  </si>
  <si>
    <t>Q9CPR5</t>
  </si>
  <si>
    <t>Mrpl15</t>
  </si>
  <si>
    <t>MRPL15</t>
  </si>
  <si>
    <t>Q9CPT4</t>
  </si>
  <si>
    <t>Mydgf</t>
  </si>
  <si>
    <t>MYDGF</t>
  </si>
  <si>
    <t>Q9CPT5</t>
  </si>
  <si>
    <t>Nop16</t>
  </si>
  <si>
    <t>NOP16</t>
  </si>
  <si>
    <t>Q9CPU0</t>
  </si>
  <si>
    <t>Glo1</t>
  </si>
  <si>
    <t>GLO1</t>
  </si>
  <si>
    <t>Q9CPU2</t>
  </si>
  <si>
    <t>Ndufb2</t>
  </si>
  <si>
    <t>NDUFB2</t>
  </si>
  <si>
    <t>Q9CPU4</t>
  </si>
  <si>
    <t>Mgst3</t>
  </si>
  <si>
    <t>MGST3</t>
  </si>
  <si>
    <t>Q9CPV4</t>
  </si>
  <si>
    <t>Glod4</t>
  </si>
  <si>
    <t>GLOD4</t>
  </si>
  <si>
    <t>Q9CPW4</t>
  </si>
  <si>
    <t>Arpc5</t>
  </si>
  <si>
    <t>ARPC5</t>
  </si>
  <si>
    <t>Q9CPX6</t>
  </si>
  <si>
    <t>Atg3</t>
  </si>
  <si>
    <t>ATG3</t>
  </si>
  <si>
    <t>Q9CPX7</t>
  </si>
  <si>
    <t>Mrps16</t>
  </si>
  <si>
    <t>MRPS16</t>
  </si>
  <si>
    <t>Q9CPX8</t>
  </si>
  <si>
    <t>Uqcr11</t>
  </si>
  <si>
    <t>UQCR11</t>
  </si>
  <si>
    <t>Q9CPY1</t>
  </si>
  <si>
    <t>Mrpl51</t>
  </si>
  <si>
    <t>MRPL51</t>
  </si>
  <si>
    <t>Q9CPY7</t>
  </si>
  <si>
    <t>Lap3</t>
  </si>
  <si>
    <t>LAP3</t>
  </si>
  <si>
    <t>Q9CPZ6</t>
  </si>
  <si>
    <t>Ormdl3</t>
  </si>
  <si>
    <t>ORMDL3</t>
  </si>
  <si>
    <t>Q9CPZ8</t>
  </si>
  <si>
    <t>Cmc1</t>
  </si>
  <si>
    <t>CMC1</t>
  </si>
  <si>
    <t>Q9CQ00</t>
  </si>
  <si>
    <t>Dmac1</t>
  </si>
  <si>
    <t>DMAC1</t>
  </si>
  <si>
    <t>Q9CQ06</t>
  </si>
  <si>
    <t>Mrpl24</t>
  </si>
  <si>
    <t>MRPL24</t>
  </si>
  <si>
    <t>Q9CQ10</t>
  </si>
  <si>
    <t>Chmp3</t>
  </si>
  <si>
    <t>CHMP3</t>
  </si>
  <si>
    <t>Q9CQ19</t>
  </si>
  <si>
    <t>Myl9</t>
  </si>
  <si>
    <t>MYL9</t>
  </si>
  <si>
    <t>Q9CQ22</t>
  </si>
  <si>
    <t>Lamtor1</t>
  </si>
  <si>
    <t>LAMTOR1</t>
  </si>
  <si>
    <t>Q9CQ40</t>
  </si>
  <si>
    <t>Mrpl49</t>
  </si>
  <si>
    <t>MRPL49</t>
  </si>
  <si>
    <t>Q9CQ43</t>
  </si>
  <si>
    <t>Dut</t>
  </si>
  <si>
    <t>DUT</t>
  </si>
  <si>
    <t>Q9CQ45</t>
  </si>
  <si>
    <t>Nenf</t>
  </si>
  <si>
    <t>NENF</t>
  </si>
  <si>
    <t>Q9CQ48</t>
  </si>
  <si>
    <t>Nudcd2</t>
  </si>
  <si>
    <t>NUDCD2</t>
  </si>
  <si>
    <t>Q9CQ54</t>
  </si>
  <si>
    <t>Ndufc2</t>
  </si>
  <si>
    <t>NDUFC2</t>
  </si>
  <si>
    <t>Q9CQ56</t>
  </si>
  <si>
    <t>Use1</t>
  </si>
  <si>
    <t>USE1</t>
  </si>
  <si>
    <t>Q9CQ60</t>
  </si>
  <si>
    <t>Pgls</t>
  </si>
  <si>
    <t>PGLS</t>
  </si>
  <si>
    <t>Q9CQ62</t>
  </si>
  <si>
    <t>Decr1</t>
  </si>
  <si>
    <t>DECR1</t>
  </si>
  <si>
    <t>Q9CQ65</t>
  </si>
  <si>
    <t>Mtap</t>
  </si>
  <si>
    <t>MTAP</t>
  </si>
  <si>
    <t>Q9CQ69</t>
  </si>
  <si>
    <t>Uqcrq</t>
  </si>
  <si>
    <t>UQCRQ</t>
  </si>
  <si>
    <t>Q9CQ71</t>
  </si>
  <si>
    <t>Rpa3</t>
  </si>
  <si>
    <t>RPA3</t>
  </si>
  <si>
    <t>Q9CQ73</t>
  </si>
  <si>
    <t>Pkp2</t>
  </si>
  <si>
    <t>PKP2</t>
  </si>
  <si>
    <t>Q9CQ75</t>
  </si>
  <si>
    <t>Ndufa2</t>
  </si>
  <si>
    <t>NDUFA2</t>
  </si>
  <si>
    <t>Q9CQ80</t>
  </si>
  <si>
    <t>Vps25</t>
  </si>
  <si>
    <t>VPS25</t>
  </si>
  <si>
    <t>Q9CQ85</t>
  </si>
  <si>
    <t>Timm22</t>
  </si>
  <si>
    <t>TIMM22</t>
  </si>
  <si>
    <t>Q9CQ86</t>
  </si>
  <si>
    <t>Mien1</t>
  </si>
  <si>
    <t>MIEN1</t>
  </si>
  <si>
    <t>Q9CQ88</t>
  </si>
  <si>
    <t>Tspan31</t>
  </si>
  <si>
    <t>TSPAN31</t>
  </si>
  <si>
    <t>Q9CQ91</t>
  </si>
  <si>
    <t>Ndufa3</t>
  </si>
  <si>
    <t>NDUFA3</t>
  </si>
  <si>
    <t>Q9CQ92</t>
  </si>
  <si>
    <t>Fis1</t>
  </si>
  <si>
    <t>FIS1</t>
  </si>
  <si>
    <t>Q9CQA1</t>
  </si>
  <si>
    <t>Trappc5</t>
  </si>
  <si>
    <t>TRAPPC5</t>
  </si>
  <si>
    <t>Q9CQA3</t>
  </si>
  <si>
    <t>Sdhb</t>
  </si>
  <si>
    <t>SDHB</t>
  </si>
  <si>
    <t>Q9CQB5</t>
  </si>
  <si>
    <t>Cisd2</t>
  </si>
  <si>
    <t>CISD2</t>
  </si>
  <si>
    <t>Q9CQC6</t>
  </si>
  <si>
    <t>Bzw1</t>
  </si>
  <si>
    <t>BZW1</t>
  </si>
  <si>
    <t>Q9CQC7</t>
  </si>
  <si>
    <t>Ndufb4</t>
  </si>
  <si>
    <t>NDUFB4</t>
  </si>
  <si>
    <t>Q9CQC9</t>
  </si>
  <si>
    <t>Sar1b</t>
  </si>
  <si>
    <t>SAR1B</t>
  </si>
  <si>
    <t>Q9CQD1</t>
  </si>
  <si>
    <t>Rab5a</t>
  </si>
  <si>
    <t>RAB5A</t>
  </si>
  <si>
    <t>Q9CQE1</t>
  </si>
  <si>
    <t>Nipsnap3b</t>
  </si>
  <si>
    <t>NIPSNAP3A</t>
  </si>
  <si>
    <t>Q9CQE3</t>
  </si>
  <si>
    <t>Mrps17</t>
  </si>
  <si>
    <t>MRPS17</t>
  </si>
  <si>
    <t>Q9CQE7</t>
  </si>
  <si>
    <t>Ergic3</t>
  </si>
  <si>
    <t>ERGIC3</t>
  </si>
  <si>
    <t>Q9CQE8</t>
  </si>
  <si>
    <t>Rtraf</t>
  </si>
  <si>
    <t>RTRAF</t>
  </si>
  <si>
    <t>Q9CQF0</t>
  </si>
  <si>
    <t>Mrpl11</t>
  </si>
  <si>
    <t>MRPL11</t>
  </si>
  <si>
    <t>Q9CQF3</t>
  </si>
  <si>
    <t>Nudt21</t>
  </si>
  <si>
    <t>NUDT21</t>
  </si>
  <si>
    <t>Q9CQF4</t>
  </si>
  <si>
    <t>Mtres1</t>
  </si>
  <si>
    <t>MTRES1</t>
  </si>
  <si>
    <t>Q9CQF8</t>
  </si>
  <si>
    <t>Mrpl57</t>
  </si>
  <si>
    <t>MRPL57</t>
  </si>
  <si>
    <t>Q9CQF9</t>
  </si>
  <si>
    <t>Pcyox1</t>
  </si>
  <si>
    <t>PCYOX1</t>
  </si>
  <si>
    <t>Q9CQH3</t>
  </si>
  <si>
    <t>Ndufb5</t>
  </si>
  <si>
    <t>NDUFB5</t>
  </si>
  <si>
    <t>Q9CQH7</t>
  </si>
  <si>
    <t>Btf3l4</t>
  </si>
  <si>
    <t>BTF3L4</t>
  </si>
  <si>
    <t>Q9CQI3</t>
  </si>
  <si>
    <t>Gmfb</t>
  </si>
  <si>
    <t>GMFB</t>
  </si>
  <si>
    <t>Q9CQI6</t>
  </si>
  <si>
    <t>Cotl1</t>
  </si>
  <si>
    <t>COTL1</t>
  </si>
  <si>
    <t>Q9CQI7</t>
  </si>
  <si>
    <t>Snrpb2</t>
  </si>
  <si>
    <t>SNRPB2</t>
  </si>
  <si>
    <t>Q9CQJ6</t>
  </si>
  <si>
    <t>Denr</t>
  </si>
  <si>
    <t>DENR</t>
  </si>
  <si>
    <t>Q9CQJ8</t>
  </si>
  <si>
    <t>Ndufb9</t>
  </si>
  <si>
    <t>NDUFB9</t>
  </si>
  <si>
    <t>Q9CQK7</t>
  </si>
  <si>
    <t>Rwdd1</t>
  </si>
  <si>
    <t>RWDD1</t>
  </si>
  <si>
    <t>Q9CQL4</t>
  </si>
  <si>
    <t>Mrpl20</t>
  </si>
  <si>
    <t>MRPL20</t>
  </si>
  <si>
    <t>Q9CQL5</t>
  </si>
  <si>
    <t>Mrpl18</t>
  </si>
  <si>
    <t>MRPL18</t>
  </si>
  <si>
    <t>Q9CQM2</t>
  </si>
  <si>
    <t>Kdelr2</t>
  </si>
  <si>
    <t>KDELR2</t>
  </si>
  <si>
    <t>Q9CQM5</t>
  </si>
  <si>
    <t>Txndc17</t>
  </si>
  <si>
    <t>TXNDC17</t>
  </si>
  <si>
    <t>Q9CQM9</t>
  </si>
  <si>
    <t>Glrx3</t>
  </si>
  <si>
    <t>GLRX3</t>
  </si>
  <si>
    <t>Q9CQN1</t>
  </si>
  <si>
    <t>Trap1</t>
  </si>
  <si>
    <t>TRAP1</t>
  </si>
  <si>
    <t>Q9CQN3</t>
  </si>
  <si>
    <t>Tomm6</t>
  </si>
  <si>
    <t>TOMM6</t>
  </si>
  <si>
    <t>Q9CQN6</t>
  </si>
  <si>
    <t>Tmem14c</t>
  </si>
  <si>
    <t>TMEM14C</t>
  </si>
  <si>
    <t>Q9CQQ7</t>
  </si>
  <si>
    <t>Atp5pb</t>
  </si>
  <si>
    <t>ATP5PB</t>
  </si>
  <si>
    <t>Q9CQR2</t>
  </si>
  <si>
    <t>Rps21</t>
  </si>
  <si>
    <t>RPS21</t>
  </si>
  <si>
    <t>Q9CQR4</t>
  </si>
  <si>
    <t>Acot13</t>
  </si>
  <si>
    <t>ACOT13</t>
  </si>
  <si>
    <t>Q9CQR6</t>
  </si>
  <si>
    <t>Ppp6c</t>
  </si>
  <si>
    <t>PPP6C</t>
  </si>
  <si>
    <t>Q9CQS4</t>
  </si>
  <si>
    <t>Slc25a46</t>
  </si>
  <si>
    <t>SLC25A46</t>
  </si>
  <si>
    <t>Q9CQS8</t>
  </si>
  <si>
    <t>Sec61b</t>
  </si>
  <si>
    <t>SEC61B</t>
  </si>
  <si>
    <t>Q9CQT1</t>
  </si>
  <si>
    <t>Mri1</t>
  </si>
  <si>
    <t>MRI1</t>
  </si>
  <si>
    <t>Q9CQT9</t>
  </si>
  <si>
    <t>Rab5if</t>
  </si>
  <si>
    <t>RAB5IF</t>
  </si>
  <si>
    <t>Q9CQU0</t>
  </si>
  <si>
    <t>Txndc12</t>
  </si>
  <si>
    <t>TXNDC12</t>
  </si>
  <si>
    <t>Q9CQU3</t>
  </si>
  <si>
    <t>Rer1</t>
  </si>
  <si>
    <t>RER1</t>
  </si>
  <si>
    <t>Q9CQV1</t>
  </si>
  <si>
    <t>Pam16</t>
  </si>
  <si>
    <t>PAM16</t>
  </si>
  <si>
    <t>Q9CQV4</t>
  </si>
  <si>
    <t>Retreg3</t>
  </si>
  <si>
    <t>RETREG3</t>
  </si>
  <si>
    <t>Q9CQV5</t>
  </si>
  <si>
    <t>Mrps24</t>
  </si>
  <si>
    <t>MRPS24</t>
  </si>
  <si>
    <t>Q9CQV8</t>
  </si>
  <si>
    <t>Ywhab</t>
  </si>
  <si>
    <t>YWHAB</t>
  </si>
  <si>
    <t>Q9CQW1</t>
  </si>
  <si>
    <t>Ykt6</t>
  </si>
  <si>
    <t>YKT6</t>
  </si>
  <si>
    <t>Q9CQW2</t>
  </si>
  <si>
    <t>Arl8b</t>
  </si>
  <si>
    <t>ARL8B</t>
  </si>
  <si>
    <t>Q9CQW9</t>
  </si>
  <si>
    <t>Ifitm3</t>
  </si>
  <si>
    <t>IFITM3</t>
  </si>
  <si>
    <t>IFITM1</t>
  </si>
  <si>
    <t>IFITM2</t>
  </si>
  <si>
    <t>Q9CQX2</t>
  </si>
  <si>
    <t>Cyb5b</t>
  </si>
  <si>
    <t>CYB5B</t>
  </si>
  <si>
    <t>Q9CQX8</t>
  </si>
  <si>
    <t>Mrps36</t>
  </si>
  <si>
    <t>MRPS36</t>
  </si>
  <si>
    <t>Q9CQY6</t>
  </si>
  <si>
    <t>Uqcc2</t>
  </si>
  <si>
    <t>UQCC2</t>
  </si>
  <si>
    <t>Q9CQZ0</t>
  </si>
  <si>
    <t>Ormdl2</t>
  </si>
  <si>
    <t>ORMDL2</t>
  </si>
  <si>
    <t>Q9CQZ5</t>
  </si>
  <si>
    <t>Ndufa6</t>
  </si>
  <si>
    <t>NDUFA6</t>
  </si>
  <si>
    <t>Q9CQZ6</t>
  </si>
  <si>
    <t>Ndufb3</t>
  </si>
  <si>
    <t>NDUFB3</t>
  </si>
  <si>
    <t>Q9CR00</t>
  </si>
  <si>
    <t>Psmd9</t>
  </si>
  <si>
    <t>PSMD9</t>
  </si>
  <si>
    <t>Q9CR09</t>
  </si>
  <si>
    <t>Ufc1</t>
  </si>
  <si>
    <t>UFC1</t>
  </si>
  <si>
    <t>Q9CR16</t>
  </si>
  <si>
    <t>Ppid</t>
  </si>
  <si>
    <t>PPID</t>
  </si>
  <si>
    <t>Q9CR21</t>
  </si>
  <si>
    <t>Ndufab1</t>
  </si>
  <si>
    <t>NDUFAB1</t>
  </si>
  <si>
    <t>Q9CR26</t>
  </si>
  <si>
    <t>Vta1</t>
  </si>
  <si>
    <t>VTA1</t>
  </si>
  <si>
    <t>Q9CR27</t>
  </si>
  <si>
    <t>Washc3</t>
  </si>
  <si>
    <t>WASHC3</t>
  </si>
  <si>
    <t>Q9CR51</t>
  </si>
  <si>
    <t>Atp6v1g1</t>
  </si>
  <si>
    <t>ATP6V1G1</t>
  </si>
  <si>
    <t>Q9CR57</t>
  </si>
  <si>
    <t>Rpl14</t>
  </si>
  <si>
    <t>RPL14</t>
  </si>
  <si>
    <t>Q9CR59</t>
  </si>
  <si>
    <t>Gadd45gip1</t>
  </si>
  <si>
    <t>GADD45GIP1</t>
  </si>
  <si>
    <t>Q9CR60</t>
  </si>
  <si>
    <t>Golt1b</t>
  </si>
  <si>
    <t>GOLT1B</t>
  </si>
  <si>
    <t>Q9CR61</t>
  </si>
  <si>
    <t>Ndufb7</t>
  </si>
  <si>
    <t>NDUFB7</t>
  </si>
  <si>
    <t>Q9CR62</t>
  </si>
  <si>
    <t>Slc25a11</t>
  </si>
  <si>
    <t>SLC25A11</t>
  </si>
  <si>
    <t>Q9CR64</t>
  </si>
  <si>
    <t>Tmem167</t>
  </si>
  <si>
    <t>TMEM167A</t>
  </si>
  <si>
    <t>Q9CR67</t>
  </si>
  <si>
    <t>Tmem33</t>
  </si>
  <si>
    <t>TMEM33</t>
  </si>
  <si>
    <t>Q9CR68</t>
  </si>
  <si>
    <t>Uqcrfs1</t>
  </si>
  <si>
    <t>UQCRFS1</t>
  </si>
  <si>
    <t>Q9CR76</t>
  </si>
  <si>
    <t>Tmem186</t>
  </si>
  <si>
    <t>TMEM186</t>
  </si>
  <si>
    <t>Q9CR86</t>
  </si>
  <si>
    <t>Carhsp1</t>
  </si>
  <si>
    <t>CARHSP1</t>
  </si>
  <si>
    <t>Q9CR88</t>
  </si>
  <si>
    <t>Mrps14</t>
  </si>
  <si>
    <t>MRPS14</t>
  </si>
  <si>
    <t>Q9CR98</t>
  </si>
  <si>
    <t>Fam136a</t>
  </si>
  <si>
    <t>FAM136A</t>
  </si>
  <si>
    <t>Q9CRA0</t>
  </si>
  <si>
    <t>Art4</t>
  </si>
  <si>
    <t>ART4</t>
  </si>
  <si>
    <t>Q9CRA4</t>
  </si>
  <si>
    <t>Msmo1</t>
  </si>
  <si>
    <t>MSMO1</t>
  </si>
  <si>
    <t>Q9CRA5</t>
  </si>
  <si>
    <t>Golph3</t>
  </si>
  <si>
    <t>GOLPH3</t>
  </si>
  <si>
    <t>Q9CRB2</t>
  </si>
  <si>
    <t>Nhp2</t>
  </si>
  <si>
    <t>NHP2</t>
  </si>
  <si>
    <t>Q9CRB8</t>
  </si>
  <si>
    <t>Mtfp1</t>
  </si>
  <si>
    <t>MTFP1</t>
  </si>
  <si>
    <t>Q9CRB9</t>
  </si>
  <si>
    <t>Chchd3</t>
  </si>
  <si>
    <t>CHCHD3</t>
  </si>
  <si>
    <t>Q9CRC0</t>
  </si>
  <si>
    <t>Vkorc1</t>
  </si>
  <si>
    <t>VKORC1</t>
  </si>
  <si>
    <t>Q9CRD0</t>
  </si>
  <si>
    <t>Ociad1</t>
  </si>
  <si>
    <t>OCIAD1</t>
  </si>
  <si>
    <t>Q9CRD2</t>
  </si>
  <si>
    <t>Emc2</t>
  </si>
  <si>
    <t>EMC2</t>
  </si>
  <si>
    <t>Q9CS42</t>
  </si>
  <si>
    <t>Prps2</t>
  </si>
  <si>
    <t>PRPS2</t>
  </si>
  <si>
    <t>Q9CSH3</t>
  </si>
  <si>
    <t>Dis3</t>
  </si>
  <si>
    <t>DIS3</t>
  </si>
  <si>
    <t>Q9CSU0</t>
  </si>
  <si>
    <t>Rprd1b</t>
  </si>
  <si>
    <t>RPRD1B</t>
  </si>
  <si>
    <t>Q9CT10</t>
  </si>
  <si>
    <t>Ranbp3</t>
  </si>
  <si>
    <t>RANBP3</t>
  </si>
  <si>
    <t>Q9CU62</t>
  </si>
  <si>
    <t>Smc1a</t>
  </si>
  <si>
    <t>SMC1A</t>
  </si>
  <si>
    <t>Q9CVB6</t>
  </si>
  <si>
    <t>Arpc2</t>
  </si>
  <si>
    <t>ARPC2</t>
  </si>
  <si>
    <t>Q9CW03</t>
  </si>
  <si>
    <t>Smc3</t>
  </si>
  <si>
    <t>SMC3</t>
  </si>
  <si>
    <t>Q9CW42</t>
  </si>
  <si>
    <t>Mtarc1</t>
  </si>
  <si>
    <t>MTARC1</t>
  </si>
  <si>
    <t>Q9CWD8</t>
  </si>
  <si>
    <t>Nubpl</t>
  </si>
  <si>
    <t>NUBPL</t>
  </si>
  <si>
    <t>Q9CWE0</t>
  </si>
  <si>
    <t>Mtfr1l</t>
  </si>
  <si>
    <t>MTFR1L</t>
  </si>
  <si>
    <t>Q9CWG8</t>
  </si>
  <si>
    <t>Ndufaf7</t>
  </si>
  <si>
    <t>NDUFAF7</t>
  </si>
  <si>
    <t>Q9CWG9</t>
  </si>
  <si>
    <t>Bloc1s2</t>
  </si>
  <si>
    <t>BLOC1S2</t>
  </si>
  <si>
    <t>Q9CWI3</t>
  </si>
  <si>
    <t>Bccip</t>
  </si>
  <si>
    <t>BCCIP</t>
  </si>
  <si>
    <t>Q9CWJ9</t>
  </si>
  <si>
    <t>Atic</t>
  </si>
  <si>
    <t>ATIC</t>
  </si>
  <si>
    <t>Q9CWK8</t>
  </si>
  <si>
    <t>Snx2</t>
  </si>
  <si>
    <t>SNX2</t>
  </si>
  <si>
    <t>Q9CWL8</t>
  </si>
  <si>
    <t>Ctnnbl1</t>
  </si>
  <si>
    <t>CTNNBL1</t>
  </si>
  <si>
    <t>Q9CWS0</t>
  </si>
  <si>
    <t>Ddah1</t>
  </si>
  <si>
    <t>DDAH1</t>
  </si>
  <si>
    <t>Q9CWU6</t>
  </si>
  <si>
    <t>Uqcc1</t>
  </si>
  <si>
    <t>UQCC1</t>
  </si>
  <si>
    <t>Q9CWW6</t>
  </si>
  <si>
    <t>Pin4</t>
  </si>
  <si>
    <t>PIN4</t>
  </si>
  <si>
    <t>Q9CWZ3</t>
  </si>
  <si>
    <t>Rbm8a</t>
  </si>
  <si>
    <t>RBM8A</t>
  </si>
  <si>
    <t>Q9CWZ7</t>
  </si>
  <si>
    <t>Napg</t>
  </si>
  <si>
    <t>NAPG</t>
  </si>
  <si>
    <t>Q9CX00</t>
  </si>
  <si>
    <t>Ist1</t>
  </si>
  <si>
    <t>IST1</t>
  </si>
  <si>
    <t>Q9CX13</t>
  </si>
  <si>
    <t>Cnih4</t>
  </si>
  <si>
    <t>CNIH4</t>
  </si>
  <si>
    <t>Q9CX30</t>
  </si>
  <si>
    <t>Yif1b</t>
  </si>
  <si>
    <t>YIF1B</t>
  </si>
  <si>
    <t>Q9CX34</t>
  </si>
  <si>
    <t>Sugt1</t>
  </si>
  <si>
    <t>SUGT1</t>
  </si>
  <si>
    <t>Q9CX80</t>
  </si>
  <si>
    <t>Cygb</t>
  </si>
  <si>
    <t>CYGB</t>
  </si>
  <si>
    <t>Q9CX86</t>
  </si>
  <si>
    <t>Hnrnpa0</t>
  </si>
  <si>
    <t>HNRNPA0</t>
  </si>
  <si>
    <t>Q9CX98</t>
  </si>
  <si>
    <t>Cyp2u1</t>
  </si>
  <si>
    <t>CYP2U1</t>
  </si>
  <si>
    <t>Q9CXA2</t>
  </si>
  <si>
    <t>L3hypdh</t>
  </si>
  <si>
    <t>L3HYPDH</t>
  </si>
  <si>
    <t>Q9CXD6</t>
  </si>
  <si>
    <t>Mcur1</t>
  </si>
  <si>
    <t>MCUR1</t>
  </si>
  <si>
    <t>Q9CXE7</t>
  </si>
  <si>
    <t>Tmed5</t>
  </si>
  <si>
    <t>TMED5</t>
  </si>
  <si>
    <t>Q9CXF0</t>
  </si>
  <si>
    <t>Kynu</t>
  </si>
  <si>
    <t>KYNU</t>
  </si>
  <si>
    <t>Q9CXF4</t>
  </si>
  <si>
    <t>Tbc1d15</t>
  </si>
  <si>
    <t>TBC1D15</t>
  </si>
  <si>
    <t>Q9CXI0</t>
  </si>
  <si>
    <t>Coq5</t>
  </si>
  <si>
    <t>COQ5</t>
  </si>
  <si>
    <t>Q9CXJ1</t>
  </si>
  <si>
    <t>Ears2</t>
  </si>
  <si>
    <t>EARS2</t>
  </si>
  <si>
    <t>Q9CXJ4</t>
  </si>
  <si>
    <t>Abcb8</t>
  </si>
  <si>
    <t>ABCB8</t>
  </si>
  <si>
    <t>Q9CXR1</t>
  </si>
  <si>
    <t>Dhrs7</t>
  </si>
  <si>
    <t>DHRS7</t>
  </si>
  <si>
    <t>Q9CXS4</t>
  </si>
  <si>
    <t>Cenpv</t>
  </si>
  <si>
    <t>CENPV</t>
  </si>
  <si>
    <t>Q9CXT8</t>
  </si>
  <si>
    <t>Pmpcb</t>
  </si>
  <si>
    <t>PMPCB</t>
  </si>
  <si>
    <t>Q9CXV1</t>
  </si>
  <si>
    <t>Sdhd</t>
  </si>
  <si>
    <t>SDHD</t>
  </si>
  <si>
    <t>Q9CXW2</t>
  </si>
  <si>
    <t>Mrps22</t>
  </si>
  <si>
    <t>MRPS22</t>
  </si>
  <si>
    <t>Q9CXW3</t>
  </si>
  <si>
    <t>Cacybp</t>
  </si>
  <si>
    <t>CACYBP</t>
  </si>
  <si>
    <t>Q9CXW4</t>
  </si>
  <si>
    <t>Rpl11</t>
  </si>
  <si>
    <t>RPL11</t>
  </si>
  <si>
    <t>Q9CXY6</t>
  </si>
  <si>
    <t>Ilf2</t>
  </si>
  <si>
    <t>ILF2</t>
  </si>
  <si>
    <t>Q9CY16</t>
  </si>
  <si>
    <t>Mrps28</t>
  </si>
  <si>
    <t>MRPS28</t>
  </si>
  <si>
    <t>Q9CY27</t>
  </si>
  <si>
    <t>Tecr</t>
  </si>
  <si>
    <t>TECR</t>
  </si>
  <si>
    <t>Q9CY50</t>
  </si>
  <si>
    <t>Ssr1</t>
  </si>
  <si>
    <t>SSR1</t>
  </si>
  <si>
    <t>Q9CY58</t>
  </si>
  <si>
    <t>Serbp1</t>
  </si>
  <si>
    <t>SERBP1</t>
  </si>
  <si>
    <t>Q9CY64</t>
  </si>
  <si>
    <t>Blvra</t>
  </si>
  <si>
    <t>BLVRA</t>
  </si>
  <si>
    <t>Q9CY66</t>
  </si>
  <si>
    <t>Gar1</t>
  </si>
  <si>
    <t>GAR1</t>
  </si>
  <si>
    <t>Q9CY73</t>
  </si>
  <si>
    <t>Mrpl44</t>
  </si>
  <si>
    <t>MRPL44</t>
  </si>
  <si>
    <t>Q9CYA0</t>
  </si>
  <si>
    <t>Creld2</t>
  </si>
  <si>
    <t>CRELD2</t>
  </si>
  <si>
    <t>Q9CYA6</t>
  </si>
  <si>
    <t>Zcchc8</t>
  </si>
  <si>
    <t>ZCCHC8</t>
  </si>
  <si>
    <t>Q9CYH2</t>
  </si>
  <si>
    <t>Prxl2a</t>
  </si>
  <si>
    <t>PRXL2A</t>
  </si>
  <si>
    <t>Q9CYI4</t>
  </si>
  <si>
    <t>Luc7l</t>
  </si>
  <si>
    <t>LUC7L</t>
  </si>
  <si>
    <t>Q9CYL5</t>
  </si>
  <si>
    <t>Glipr2</t>
  </si>
  <si>
    <t>GLIPR2</t>
  </si>
  <si>
    <t>Q9CYN2</t>
  </si>
  <si>
    <t>Spcs2</t>
  </si>
  <si>
    <t>SPCS2</t>
  </si>
  <si>
    <t>Q9CYR0</t>
  </si>
  <si>
    <t>Ssbp1</t>
  </si>
  <si>
    <t>SSBP1</t>
  </si>
  <si>
    <t>Q9CYR6</t>
  </si>
  <si>
    <t>Pgm3</t>
  </si>
  <si>
    <t>PGM3</t>
  </si>
  <si>
    <t>Q9CYV5</t>
  </si>
  <si>
    <t>Tmem135</t>
  </si>
  <si>
    <t>TMEM135</t>
  </si>
  <si>
    <t>Q9CYW4</t>
  </si>
  <si>
    <t>Hdhd3</t>
  </si>
  <si>
    <t>HDHD3</t>
  </si>
  <si>
    <t>Q9CYZ2</t>
  </si>
  <si>
    <t>Tpd52l2</t>
  </si>
  <si>
    <t>TPD52L2</t>
  </si>
  <si>
    <t>Q9CZ04</t>
  </si>
  <si>
    <t>Cops7a</t>
  </si>
  <si>
    <t>COPS7A</t>
  </si>
  <si>
    <t>Q9CZ13</t>
  </si>
  <si>
    <t>Uqcrc1</t>
  </si>
  <si>
    <t>UQCRC1</t>
  </si>
  <si>
    <t>Q9CZ30</t>
  </si>
  <si>
    <t>Ola1</t>
  </si>
  <si>
    <t>OLA1</t>
  </si>
  <si>
    <t>Q9CZ44</t>
  </si>
  <si>
    <t>Nsfl1c</t>
  </si>
  <si>
    <t>NSFL1C</t>
  </si>
  <si>
    <t>Q9CZ83</t>
  </si>
  <si>
    <t>Mrpl55</t>
  </si>
  <si>
    <t>MRPL55</t>
  </si>
  <si>
    <t>Q9CZB0</t>
  </si>
  <si>
    <t>Sdhc</t>
  </si>
  <si>
    <t>SDHC</t>
  </si>
  <si>
    <t>Q9CZD3</t>
  </si>
  <si>
    <t>Gars</t>
  </si>
  <si>
    <t>GARS1</t>
  </si>
  <si>
    <t>Q9CZD5</t>
  </si>
  <si>
    <t>Mtif3</t>
  </si>
  <si>
    <t>MTIF3</t>
  </si>
  <si>
    <t>Q9CZG3</t>
  </si>
  <si>
    <t>Commd8</t>
  </si>
  <si>
    <t>COMMD8</t>
  </si>
  <si>
    <t>Q9CZL5</t>
  </si>
  <si>
    <t>Pcbd2</t>
  </si>
  <si>
    <t>PCBD2</t>
  </si>
  <si>
    <t>Q9CZN7</t>
  </si>
  <si>
    <t>Shmt2</t>
  </si>
  <si>
    <t>SHMT2</t>
  </si>
  <si>
    <t>Q9CZP5</t>
  </si>
  <si>
    <t>Bcs1l</t>
  </si>
  <si>
    <t>BCS1L</t>
  </si>
  <si>
    <t>Q9CZR2</t>
  </si>
  <si>
    <t>Naalad2</t>
  </si>
  <si>
    <t>NAALAD2</t>
  </si>
  <si>
    <t>Q9CZR4</t>
  </si>
  <si>
    <t>Cmtm8</t>
  </si>
  <si>
    <t>CMTM8</t>
  </si>
  <si>
    <t>Q9CZR8</t>
  </si>
  <si>
    <t>Tsfm</t>
  </si>
  <si>
    <t>TSFM</t>
  </si>
  <si>
    <t>Q9CZS1</t>
  </si>
  <si>
    <t>Aldh1b1</t>
  </si>
  <si>
    <t>ALDH1B1</t>
  </si>
  <si>
    <t>Q9CZU3</t>
  </si>
  <si>
    <t>Mtrex</t>
  </si>
  <si>
    <t>MTREX</t>
  </si>
  <si>
    <t>Q9CZU6</t>
  </si>
  <si>
    <t>Cs</t>
  </si>
  <si>
    <t>CS</t>
  </si>
  <si>
    <t>Q9CZW4</t>
  </si>
  <si>
    <t>Acsl3</t>
  </si>
  <si>
    <t>ACSL3</t>
  </si>
  <si>
    <t>Q9CZW5</t>
  </si>
  <si>
    <t>Tomm70a</t>
  </si>
  <si>
    <t>TOMM70</t>
  </si>
  <si>
    <t>Q9CZX0</t>
  </si>
  <si>
    <t>Elp3</t>
  </si>
  <si>
    <t>ELP3</t>
  </si>
  <si>
    <t>Q9CZX8</t>
  </si>
  <si>
    <t>Rps19</t>
  </si>
  <si>
    <t>RPS19</t>
  </si>
  <si>
    <t>Q9CZX9</t>
  </si>
  <si>
    <t>Emc4</t>
  </si>
  <si>
    <t>EMC4</t>
  </si>
  <si>
    <t>Q9CZY3</t>
  </si>
  <si>
    <t>Ube2v1</t>
  </si>
  <si>
    <t>UBE2V1</t>
  </si>
  <si>
    <t>Q9D020</t>
  </si>
  <si>
    <t>Nt5c3</t>
  </si>
  <si>
    <t>NT5C3A</t>
  </si>
  <si>
    <t>Q9D023</t>
  </si>
  <si>
    <t>Mpc2</t>
  </si>
  <si>
    <t>MPC2</t>
  </si>
  <si>
    <t>Q9D024</t>
  </si>
  <si>
    <t>Ccdc47</t>
  </si>
  <si>
    <t>CCDC47</t>
  </si>
  <si>
    <t>Q9D051</t>
  </si>
  <si>
    <t>Pdhb</t>
  </si>
  <si>
    <t>PDHB</t>
  </si>
  <si>
    <t>Q9D071</t>
  </si>
  <si>
    <t>Mms19</t>
  </si>
  <si>
    <t>MMS19</t>
  </si>
  <si>
    <t>Q9D0B0</t>
  </si>
  <si>
    <t>Srsf9</t>
  </si>
  <si>
    <t>SRSF9</t>
  </si>
  <si>
    <t>Q9D0B6</t>
  </si>
  <si>
    <t>Pbdc1</t>
  </si>
  <si>
    <t>PBDC1</t>
  </si>
  <si>
    <t>Q9D0E1</t>
  </si>
  <si>
    <t>Hnrnpm</t>
  </si>
  <si>
    <t>HNRNPM</t>
  </si>
  <si>
    <t>Q9D0F3</t>
  </si>
  <si>
    <t>Lman1</t>
  </si>
  <si>
    <t>LMAN1</t>
  </si>
  <si>
    <t>Q9D0F9</t>
  </si>
  <si>
    <t>Pgm1</t>
  </si>
  <si>
    <t>PGM1</t>
  </si>
  <si>
    <t>Q9D0G0</t>
  </si>
  <si>
    <t>Mrps30</t>
  </si>
  <si>
    <t>MRPS30</t>
  </si>
  <si>
    <t>Q9D0I4</t>
  </si>
  <si>
    <t>Stx17</t>
  </si>
  <si>
    <t>STX17</t>
  </si>
  <si>
    <t>Q9D0I9</t>
  </si>
  <si>
    <t>Rars</t>
  </si>
  <si>
    <t>RARS1</t>
  </si>
  <si>
    <t>Q9D0K1</t>
  </si>
  <si>
    <t>Pex13</t>
  </si>
  <si>
    <t>PEX13</t>
  </si>
  <si>
    <t>Q9D0K2</t>
  </si>
  <si>
    <t>Oxct1</t>
  </si>
  <si>
    <t>OXCT1</t>
  </si>
  <si>
    <t>Q9D0L7</t>
  </si>
  <si>
    <t>Armc10</t>
  </si>
  <si>
    <t>ARMC10</t>
  </si>
  <si>
    <t>Q9D0L8</t>
  </si>
  <si>
    <t>Rnmt</t>
  </si>
  <si>
    <t>RNMT</t>
  </si>
  <si>
    <t>Q9D0M3</t>
  </si>
  <si>
    <t>Cyc1</t>
  </si>
  <si>
    <t>CYC1</t>
  </si>
  <si>
    <t>Q9D0M5</t>
  </si>
  <si>
    <t>Dynll2</t>
  </si>
  <si>
    <t>DYNLL2</t>
  </si>
  <si>
    <t>Q9D0Q7</t>
  </si>
  <si>
    <t>Mrpl45</t>
  </si>
  <si>
    <t>MRPL45</t>
  </si>
  <si>
    <t>Q9D0R2</t>
  </si>
  <si>
    <t>Tars</t>
  </si>
  <si>
    <t>TARS1</t>
  </si>
  <si>
    <t>Q9D0R8</t>
  </si>
  <si>
    <t>Lsm12</t>
  </si>
  <si>
    <t>LSM12</t>
  </si>
  <si>
    <t>Q9D0S9</t>
  </si>
  <si>
    <t>Hint2</t>
  </si>
  <si>
    <t>HINT2</t>
  </si>
  <si>
    <t>Q9D0T1</t>
  </si>
  <si>
    <t>Snu13</t>
  </si>
  <si>
    <t>SNU13</t>
  </si>
  <si>
    <t>Q9D0W5</t>
  </si>
  <si>
    <t>Ppil1</t>
  </si>
  <si>
    <t>PPIL1</t>
  </si>
  <si>
    <t>Q9D110</t>
  </si>
  <si>
    <t>Mthfs</t>
  </si>
  <si>
    <t>MTHFS</t>
  </si>
  <si>
    <t>Q9D113</t>
  </si>
  <si>
    <t>Dnlz</t>
  </si>
  <si>
    <t>DNLZ</t>
  </si>
  <si>
    <t>Q9D125</t>
  </si>
  <si>
    <t>Mrps25</t>
  </si>
  <si>
    <t>MRPS25</t>
  </si>
  <si>
    <t>Q9D162</t>
  </si>
  <si>
    <t>Ccdc167</t>
  </si>
  <si>
    <t>CCDC167</t>
  </si>
  <si>
    <t>Q9D172</t>
  </si>
  <si>
    <t>Gatd3a</t>
  </si>
  <si>
    <t>GATD3</t>
  </si>
  <si>
    <t>Q9D187</t>
  </si>
  <si>
    <t>Ciao2b</t>
  </si>
  <si>
    <t>CIAO2B</t>
  </si>
  <si>
    <t>Q9D1A2</t>
  </si>
  <si>
    <t>Cndp2</t>
  </si>
  <si>
    <t>CNDP2</t>
  </si>
  <si>
    <t>Q9D1B9</t>
  </si>
  <si>
    <t>Mrpl28</t>
  </si>
  <si>
    <t>MRPL28</t>
  </si>
  <si>
    <t>Q9D1C8</t>
  </si>
  <si>
    <t>Vps28</t>
  </si>
  <si>
    <t>VPS28</t>
  </si>
  <si>
    <t>Q9D1D4</t>
  </si>
  <si>
    <t>Tmed10</t>
  </si>
  <si>
    <t>TMED10</t>
  </si>
  <si>
    <t>Q9D1E6</t>
  </si>
  <si>
    <t>Tbcb</t>
  </si>
  <si>
    <t>TBCB</t>
  </si>
  <si>
    <t>Q9D1F4</t>
  </si>
  <si>
    <t>Akt1s1</t>
  </si>
  <si>
    <t>AKT1S1</t>
  </si>
  <si>
    <t>Q9D1G1</t>
  </si>
  <si>
    <t>Rab1b</t>
  </si>
  <si>
    <t>RAB1B</t>
  </si>
  <si>
    <t>Q9D1G2</t>
  </si>
  <si>
    <t>Pmvk</t>
  </si>
  <si>
    <t>PMVK</t>
  </si>
  <si>
    <t>Q9D1H6</t>
  </si>
  <si>
    <t>Ndufaf4</t>
  </si>
  <si>
    <t>NDUFAF4</t>
  </si>
  <si>
    <t>Q9D1H9</t>
  </si>
  <si>
    <t>Mfap4</t>
  </si>
  <si>
    <t>MFAP4</t>
  </si>
  <si>
    <t>Q9D1I5</t>
  </si>
  <si>
    <t>Mcee</t>
  </si>
  <si>
    <t>MCEE</t>
  </si>
  <si>
    <t>Q9D1I6</t>
  </si>
  <si>
    <t>Mrpl14</t>
  </si>
  <si>
    <t>MRPL14</t>
  </si>
  <si>
    <t>Q9D1J3</t>
  </si>
  <si>
    <t>Sarnp</t>
  </si>
  <si>
    <t>SARNP</t>
  </si>
  <si>
    <t>Q9D1K2</t>
  </si>
  <si>
    <t>Atp6v1f</t>
  </si>
  <si>
    <t>ATP6V1F</t>
  </si>
  <si>
    <t>Q9D1L9</t>
  </si>
  <si>
    <t>Lamtor5</t>
  </si>
  <si>
    <t>LAMTOR5</t>
  </si>
  <si>
    <t>Q9D1M0</t>
  </si>
  <si>
    <t>Sec13</t>
  </si>
  <si>
    <t>SEC13</t>
  </si>
  <si>
    <t>Q9D1M4</t>
  </si>
  <si>
    <t>Eef1e1</t>
  </si>
  <si>
    <t>EEF1E1</t>
  </si>
  <si>
    <t>Q9D1M7</t>
  </si>
  <si>
    <t>Fkbp11</t>
  </si>
  <si>
    <t>FKBP11</t>
  </si>
  <si>
    <t>Q9D1N2</t>
  </si>
  <si>
    <t>Gpihbp1</t>
  </si>
  <si>
    <t>GPIHBP1</t>
  </si>
  <si>
    <t>Q9D1N9</t>
  </si>
  <si>
    <t>Mrpl21</t>
  </si>
  <si>
    <t>MRPL21</t>
  </si>
  <si>
    <t>Q9D1P0</t>
  </si>
  <si>
    <t>Mrpl13</t>
  </si>
  <si>
    <t>MRPL13</t>
  </si>
  <si>
    <t>Q9D1P4</t>
  </si>
  <si>
    <t>Chordc1</t>
  </si>
  <si>
    <t>CHORDC1</t>
  </si>
  <si>
    <t>Q9D1Q6</t>
  </si>
  <si>
    <t>Erp44</t>
  </si>
  <si>
    <t>ERP44</t>
  </si>
  <si>
    <t>Q9D1R9</t>
  </si>
  <si>
    <t>Rpl34</t>
  </si>
  <si>
    <t>RPL34</t>
  </si>
  <si>
    <t>Q9D273</t>
  </si>
  <si>
    <t>Mmab</t>
  </si>
  <si>
    <t>MMAB</t>
  </si>
  <si>
    <t>Q9D281</t>
  </si>
  <si>
    <t>Fam114a1</t>
  </si>
  <si>
    <t>FAM114A1</t>
  </si>
  <si>
    <t>Q9D287</t>
  </si>
  <si>
    <t>Bcas2</t>
  </si>
  <si>
    <t>BCAS2</t>
  </si>
  <si>
    <t>Q9D2C7</t>
  </si>
  <si>
    <t>Tmbim6</t>
  </si>
  <si>
    <t>TMBIM6</t>
  </si>
  <si>
    <t>Q9D2E2</t>
  </si>
  <si>
    <t>Toe1</t>
  </si>
  <si>
    <t>TOE1</t>
  </si>
  <si>
    <t>Q9D2G2</t>
  </si>
  <si>
    <t>Dlst</t>
  </si>
  <si>
    <t>DLST</t>
  </si>
  <si>
    <t>Q9D2I5</t>
  </si>
  <si>
    <t>Armc9</t>
  </si>
  <si>
    <t>ARMC9</t>
  </si>
  <si>
    <t>Q9D2M8</t>
  </si>
  <si>
    <t>Ube2v2</t>
  </si>
  <si>
    <t>UBE2V2</t>
  </si>
  <si>
    <t>Q9D2R0</t>
  </si>
  <si>
    <t>Aacs</t>
  </si>
  <si>
    <t>AACS</t>
  </si>
  <si>
    <t>Q9D2R8</t>
  </si>
  <si>
    <t>Mrps33</t>
  </si>
  <si>
    <t>MRPS33</t>
  </si>
  <si>
    <t>Q9D2V7</t>
  </si>
  <si>
    <t>Coro7</t>
  </si>
  <si>
    <t>CORO7</t>
  </si>
  <si>
    <t>Q9D338</t>
  </si>
  <si>
    <t>Mrpl19</t>
  </si>
  <si>
    <t>MRPL19</t>
  </si>
  <si>
    <t>Q9D358</t>
  </si>
  <si>
    <t>Acp1</t>
  </si>
  <si>
    <t>ACP1</t>
  </si>
  <si>
    <t>Q9D379</t>
  </si>
  <si>
    <t>Ephx1</t>
  </si>
  <si>
    <t>EPHX1</t>
  </si>
  <si>
    <t>Q9D394</t>
  </si>
  <si>
    <t>Rufy3</t>
  </si>
  <si>
    <t>RUFY3</t>
  </si>
  <si>
    <t>Q9D3B1</t>
  </si>
  <si>
    <t>Hacd2</t>
  </si>
  <si>
    <t>HACD2</t>
  </si>
  <si>
    <t>Q9D404</t>
  </si>
  <si>
    <t>Oxsm</t>
  </si>
  <si>
    <t>OXSM</t>
  </si>
  <si>
    <t>Q9D4H1</t>
  </si>
  <si>
    <t>Exoc2</t>
  </si>
  <si>
    <t>EXOC2</t>
  </si>
  <si>
    <t>Q9D4H2</t>
  </si>
  <si>
    <t>Gcc1</t>
  </si>
  <si>
    <t>GCC1</t>
  </si>
  <si>
    <t>Q9D4H7</t>
  </si>
  <si>
    <t>Lonrf3</t>
  </si>
  <si>
    <t>LONRF3</t>
  </si>
  <si>
    <t>Q9D4H8</t>
  </si>
  <si>
    <t>Cul2</t>
  </si>
  <si>
    <t>CUL2</t>
  </si>
  <si>
    <t>Q9D517</t>
  </si>
  <si>
    <t>Agpat3</t>
  </si>
  <si>
    <t>AGPAT3</t>
  </si>
  <si>
    <t>Q9D554</t>
  </si>
  <si>
    <t>Sf3a3</t>
  </si>
  <si>
    <t>SF3A3</t>
  </si>
  <si>
    <t>Q9D5J6</t>
  </si>
  <si>
    <t>Shpk</t>
  </si>
  <si>
    <t>SHPK</t>
  </si>
  <si>
    <t>Q9D5T0</t>
  </si>
  <si>
    <t>Atad1</t>
  </si>
  <si>
    <t>ATAD1</t>
  </si>
  <si>
    <t>Q9D5V6</t>
  </si>
  <si>
    <t>Syap1</t>
  </si>
  <si>
    <t>SYAP1</t>
  </si>
  <si>
    <t>Q9D662</t>
  </si>
  <si>
    <t>Sec23b</t>
  </si>
  <si>
    <t>SEC23B</t>
  </si>
  <si>
    <t>Q9D665</t>
  </si>
  <si>
    <t>Sdr42e1</t>
  </si>
  <si>
    <t>SDR42E1</t>
  </si>
  <si>
    <t>Q9D6J5</t>
  </si>
  <si>
    <t>Ndufb8</t>
  </si>
  <si>
    <t>NDUFB8</t>
  </si>
  <si>
    <t>Q9D6J6</t>
  </si>
  <si>
    <t>Ndufv2</t>
  </si>
  <si>
    <t>NDUFV2</t>
  </si>
  <si>
    <t>Q9D6K5</t>
  </si>
  <si>
    <t>Synj2bp</t>
  </si>
  <si>
    <t>SYNJ2BP</t>
  </si>
  <si>
    <t>Q9D6M3</t>
  </si>
  <si>
    <t>Slc25a22</t>
  </si>
  <si>
    <t>SLC25A22</t>
  </si>
  <si>
    <t>Q9D6N5</t>
  </si>
  <si>
    <t>Drap1</t>
  </si>
  <si>
    <t>DRAP1</t>
  </si>
  <si>
    <t>Q9D6R2</t>
  </si>
  <si>
    <t>Idh3a</t>
  </si>
  <si>
    <t>IDH3A</t>
  </si>
  <si>
    <t>Q9D6S7</t>
  </si>
  <si>
    <t>Mrrf</t>
  </si>
  <si>
    <t>MRRF</t>
  </si>
  <si>
    <t>Q9D6U8</t>
  </si>
  <si>
    <t>Fam162a</t>
  </si>
  <si>
    <t>FAM162A</t>
  </si>
  <si>
    <t>Q9D6Y7</t>
  </si>
  <si>
    <t>Msra</t>
  </si>
  <si>
    <t>MSRA</t>
  </si>
  <si>
    <t>Q9D6Y9</t>
  </si>
  <si>
    <t>Gbe1</t>
  </si>
  <si>
    <t>GBE1</t>
  </si>
  <si>
    <t>Q9D6Z1</t>
  </si>
  <si>
    <t>Nop56</t>
  </si>
  <si>
    <t>NOP56</t>
  </si>
  <si>
    <t>Q9D710</t>
  </si>
  <si>
    <t>Tmx2</t>
  </si>
  <si>
    <t>TMX2</t>
  </si>
  <si>
    <t>Q9D711</t>
  </si>
  <si>
    <t>Pir</t>
  </si>
  <si>
    <t>PIR</t>
  </si>
  <si>
    <t>Q9D773</t>
  </si>
  <si>
    <t>Mrpl2</t>
  </si>
  <si>
    <t>MRPL2</t>
  </si>
  <si>
    <t>Q9D7A8</t>
  </si>
  <si>
    <t>Armc1</t>
  </si>
  <si>
    <t>ARMC1</t>
  </si>
  <si>
    <t>Q9D7G0</t>
  </si>
  <si>
    <t>Prps1</t>
  </si>
  <si>
    <t>PRPS1</t>
  </si>
  <si>
    <t>Q9D7I5</t>
  </si>
  <si>
    <t>Lhpp</t>
  </si>
  <si>
    <t>LHPP</t>
  </si>
  <si>
    <t>Q9D7J4</t>
  </si>
  <si>
    <t>Cox20</t>
  </si>
  <si>
    <t>COX20</t>
  </si>
  <si>
    <t>Q9D7J9</t>
  </si>
  <si>
    <t>Echdc3</t>
  </si>
  <si>
    <t>ECHDC3</t>
  </si>
  <si>
    <t>Q9D7M1</t>
  </si>
  <si>
    <t>Gid8</t>
  </si>
  <si>
    <t>GID8</t>
  </si>
  <si>
    <t>Q9D7N3</t>
  </si>
  <si>
    <t>Mrps9</t>
  </si>
  <si>
    <t>MRPS9</t>
  </si>
  <si>
    <t>Q9D7N6</t>
  </si>
  <si>
    <t>Mrpl30</t>
  </si>
  <si>
    <t>MRPL30</t>
  </si>
  <si>
    <t>Q9D7N9</t>
  </si>
  <si>
    <t>Apmap</t>
  </si>
  <si>
    <t>APMAP</t>
  </si>
  <si>
    <t>Q9D7S7</t>
  </si>
  <si>
    <t>Rpl22l1</t>
  </si>
  <si>
    <t>RPL22L1</t>
  </si>
  <si>
    <t>Q9D7S9</t>
  </si>
  <si>
    <t>Chmp5</t>
  </si>
  <si>
    <t>CHMP5</t>
  </si>
  <si>
    <t>Q9D7V9</t>
  </si>
  <si>
    <t>Naaa</t>
  </si>
  <si>
    <t>NAAA</t>
  </si>
  <si>
    <t>Q9D7X8</t>
  </si>
  <si>
    <t>Ggct</t>
  </si>
  <si>
    <t>GGCT</t>
  </si>
  <si>
    <t>Q9D819</t>
  </si>
  <si>
    <t>Ppa1</t>
  </si>
  <si>
    <t>PPA1</t>
  </si>
  <si>
    <t>Q9D826</t>
  </si>
  <si>
    <t>Pipox</t>
  </si>
  <si>
    <t>PIPOX</t>
  </si>
  <si>
    <t>Q9D832</t>
  </si>
  <si>
    <t>Dnajb4</t>
  </si>
  <si>
    <t>DNAJB4</t>
  </si>
  <si>
    <t>Q9D880</t>
  </si>
  <si>
    <t>Timm50</t>
  </si>
  <si>
    <t>TIMM50</t>
  </si>
  <si>
    <t>Q9D883</t>
  </si>
  <si>
    <t>U2af1</t>
  </si>
  <si>
    <t>U2AF1</t>
  </si>
  <si>
    <t>Q9D892</t>
  </si>
  <si>
    <t>Itpa</t>
  </si>
  <si>
    <t>ITPA</t>
  </si>
  <si>
    <t>Q9D898</t>
  </si>
  <si>
    <t>Arpc5l</t>
  </si>
  <si>
    <t>ARPC5L</t>
  </si>
  <si>
    <t>Q9D8B3</t>
  </si>
  <si>
    <t>Chmp4b</t>
  </si>
  <si>
    <t>CHMP4B</t>
  </si>
  <si>
    <t>Q9D8B6</t>
  </si>
  <si>
    <t>Fam210b</t>
  </si>
  <si>
    <t>FAM210B</t>
  </si>
  <si>
    <t>Q9D8C4</t>
  </si>
  <si>
    <t>Ifi35</t>
  </si>
  <si>
    <t>IFI35</t>
  </si>
  <si>
    <t>Q9D8E6</t>
  </si>
  <si>
    <t>Rpl4</t>
  </si>
  <si>
    <t>RPL4</t>
  </si>
  <si>
    <t>Q9D8N0</t>
  </si>
  <si>
    <t>Eef1g</t>
  </si>
  <si>
    <t>EEF1G</t>
  </si>
  <si>
    <t>Q9D8N2</t>
  </si>
  <si>
    <t>Dennd10</t>
  </si>
  <si>
    <t>DENND10</t>
  </si>
  <si>
    <t>Q9D8P4</t>
  </si>
  <si>
    <t>Mrpl17</t>
  </si>
  <si>
    <t>MRPL17</t>
  </si>
  <si>
    <t>Q9D8S3</t>
  </si>
  <si>
    <t>Arfgap3</t>
  </si>
  <si>
    <t>ARFGAP3</t>
  </si>
  <si>
    <t>Q9D8S4</t>
  </si>
  <si>
    <t>Rexo2</t>
  </si>
  <si>
    <t>REXO2</t>
  </si>
  <si>
    <t>Q9D8S9</t>
  </si>
  <si>
    <t>Bola1</t>
  </si>
  <si>
    <t>BOLA1</t>
  </si>
  <si>
    <t>Q9D8T2</t>
  </si>
  <si>
    <t>Gsdmd</t>
  </si>
  <si>
    <t>GSDMD</t>
  </si>
  <si>
    <t>Q9D8T7</t>
  </si>
  <si>
    <t>Slirp</t>
  </si>
  <si>
    <t>SLIRP</t>
  </si>
  <si>
    <t>Q9D8U8</t>
  </si>
  <si>
    <t>Snx5</t>
  </si>
  <si>
    <t>SNX5</t>
  </si>
  <si>
    <t>Q9D8V0</t>
  </si>
  <si>
    <t>H13</t>
  </si>
  <si>
    <t>HM13</t>
  </si>
  <si>
    <t>Q9D8W5</t>
  </si>
  <si>
    <t>Psmd12</t>
  </si>
  <si>
    <t>PSMD12</t>
  </si>
  <si>
    <t>Q9D8W7</t>
  </si>
  <si>
    <t>Ociad2</t>
  </si>
  <si>
    <t>OCIAD2</t>
  </si>
  <si>
    <t>Q9D8X1</t>
  </si>
  <si>
    <t>Cutc</t>
  </si>
  <si>
    <t>CUTC</t>
  </si>
  <si>
    <t>Q9D8X2</t>
  </si>
  <si>
    <t>Ccdc124</t>
  </si>
  <si>
    <t>CCDC124</t>
  </si>
  <si>
    <t>Q9D8Y1</t>
  </si>
  <si>
    <t>Tmem126a</t>
  </si>
  <si>
    <t>TMEM126A</t>
  </si>
  <si>
    <t>Q9D906</t>
  </si>
  <si>
    <t>Atg7</t>
  </si>
  <si>
    <t>ATG7</t>
  </si>
  <si>
    <t>Q9D938</t>
  </si>
  <si>
    <t>Tmem160</t>
  </si>
  <si>
    <t>TMEM160</t>
  </si>
  <si>
    <t>Q9D945</t>
  </si>
  <si>
    <t>Llph</t>
  </si>
  <si>
    <t>LLPH</t>
  </si>
  <si>
    <t>Q9D958</t>
  </si>
  <si>
    <t>Spcs1</t>
  </si>
  <si>
    <t>SPCS1</t>
  </si>
  <si>
    <t>Q9D964</t>
  </si>
  <si>
    <t>Gatm</t>
  </si>
  <si>
    <t>GATM</t>
  </si>
  <si>
    <t>Q9D9V3</t>
  </si>
  <si>
    <t>Echdc1</t>
  </si>
  <si>
    <t>ECHDC1</t>
  </si>
  <si>
    <t>Q9DAK9</t>
  </si>
  <si>
    <t>Phpt1</t>
  </si>
  <si>
    <t>PHPT1</t>
  </si>
  <si>
    <t>Q9DAR7</t>
  </si>
  <si>
    <t>Dcps</t>
  </si>
  <si>
    <t>DCPS</t>
  </si>
  <si>
    <t>Q9DAS9</t>
  </si>
  <si>
    <t>Gng12</t>
  </si>
  <si>
    <t>GNG12</t>
  </si>
  <si>
    <t>Q9DAU1</t>
  </si>
  <si>
    <t>Cnpy3</t>
  </si>
  <si>
    <t>CNPY3</t>
  </si>
  <si>
    <t>Q9DAV9</t>
  </si>
  <si>
    <t>Tmem38b</t>
  </si>
  <si>
    <t>TMEM38B</t>
  </si>
  <si>
    <t>Q9DAW6</t>
  </si>
  <si>
    <t>Prpf4</t>
  </si>
  <si>
    <t>PRPF4</t>
  </si>
  <si>
    <t>Q9DAW9</t>
  </si>
  <si>
    <t>Cnn3</t>
  </si>
  <si>
    <t>CNN3</t>
  </si>
  <si>
    <t>Q9DB05</t>
  </si>
  <si>
    <t>Napa</t>
  </si>
  <si>
    <t>NAPA</t>
  </si>
  <si>
    <t>Q9DB15</t>
  </si>
  <si>
    <t>Mrpl12</t>
  </si>
  <si>
    <t>MRPL12</t>
  </si>
  <si>
    <t>Q9DB25</t>
  </si>
  <si>
    <t>Alg5</t>
  </si>
  <si>
    <t>ALG5</t>
  </si>
  <si>
    <t>Q9DB26</t>
  </si>
  <si>
    <t>Phyhd1</t>
  </si>
  <si>
    <t>PHYHD1</t>
  </si>
  <si>
    <t>Q9DB27</t>
  </si>
  <si>
    <t>Mcts1</t>
  </si>
  <si>
    <t>MCTS1</t>
  </si>
  <si>
    <t>Q9DB29</t>
  </si>
  <si>
    <t>Iah1</t>
  </si>
  <si>
    <t>IAH1</t>
  </si>
  <si>
    <t>Q9DB30</t>
  </si>
  <si>
    <t>Phkg2</t>
  </si>
  <si>
    <t>PHKG2</t>
  </si>
  <si>
    <t>Q9DB34</t>
  </si>
  <si>
    <t>Chmp2a</t>
  </si>
  <si>
    <t>CHMP2A</t>
  </si>
  <si>
    <t>Q9DB43</t>
  </si>
  <si>
    <t>Zfpl1</t>
  </si>
  <si>
    <t>ZFPL1</t>
  </si>
  <si>
    <t>Q9DB60</t>
  </si>
  <si>
    <t>Prxl2b</t>
  </si>
  <si>
    <t>PRXL2B</t>
  </si>
  <si>
    <t>Q9DB73</t>
  </si>
  <si>
    <t>Cyb5r1</t>
  </si>
  <si>
    <t>CYB5R1</t>
  </si>
  <si>
    <t>Q9DB77</t>
  </si>
  <si>
    <t>Uqcrc2</t>
  </si>
  <si>
    <t>UQCRC2</t>
  </si>
  <si>
    <t>Q9DBA6</t>
  </si>
  <si>
    <t>Tysnd1</t>
  </si>
  <si>
    <t>TYSND1</t>
  </si>
  <si>
    <t>Q9DBA8</t>
  </si>
  <si>
    <t>Amdhd1</t>
  </si>
  <si>
    <t>AMDHD1</t>
  </si>
  <si>
    <t>Q9DBB8</t>
  </si>
  <si>
    <t>Dhdh</t>
  </si>
  <si>
    <t>DHDH</t>
  </si>
  <si>
    <t>Q9DBB9</t>
  </si>
  <si>
    <t>Cpn2</t>
  </si>
  <si>
    <t>CPN2</t>
  </si>
  <si>
    <t>Q9DBC0</t>
  </si>
  <si>
    <t>Selenoo</t>
  </si>
  <si>
    <t>SELENOO</t>
  </si>
  <si>
    <t>Q9DBC3</t>
  </si>
  <si>
    <t>Cmtr1</t>
  </si>
  <si>
    <t>CMTR1</t>
  </si>
  <si>
    <t>Q9DBC7</t>
  </si>
  <si>
    <t>Prkar1a</t>
  </si>
  <si>
    <t>PRKAR1A</t>
  </si>
  <si>
    <t>Q9DBD5</t>
  </si>
  <si>
    <t>Pelp1</t>
  </si>
  <si>
    <t>PELP1</t>
  </si>
  <si>
    <t>Q9DBE0</t>
  </si>
  <si>
    <t>Csad</t>
  </si>
  <si>
    <t>CSAD</t>
  </si>
  <si>
    <t>Q9DBE8</t>
  </si>
  <si>
    <t>Alg2</t>
  </si>
  <si>
    <t>ALG2</t>
  </si>
  <si>
    <t>Q9DBF1</t>
  </si>
  <si>
    <t>Aldh7a1</t>
  </si>
  <si>
    <t>ALDH7A1</t>
  </si>
  <si>
    <t>Q9DBG1</t>
  </si>
  <si>
    <t>Cyp27a1</t>
  </si>
  <si>
    <t>CYP27A1</t>
  </si>
  <si>
    <t>Q9DBG3</t>
  </si>
  <si>
    <t>Ap2b1</t>
  </si>
  <si>
    <t>AP2B1</t>
  </si>
  <si>
    <t>Q9DBG5</t>
  </si>
  <si>
    <t>Plin3</t>
  </si>
  <si>
    <t>PLIN3</t>
  </si>
  <si>
    <t>Q9DBG6</t>
  </si>
  <si>
    <t>Rpn2</t>
  </si>
  <si>
    <t>RPN2</t>
  </si>
  <si>
    <t>Q9DBG7</t>
  </si>
  <si>
    <t>Srpr</t>
  </si>
  <si>
    <t>SRPRA</t>
  </si>
  <si>
    <t>Q9DBG9</t>
  </si>
  <si>
    <t>Tax1bp3</t>
  </si>
  <si>
    <t>TAX1BP3</t>
  </si>
  <si>
    <t>Q9DBH5</t>
  </si>
  <si>
    <t>Lman2</t>
  </si>
  <si>
    <t>LMAN2</t>
  </si>
  <si>
    <t>Q9DBI0</t>
  </si>
  <si>
    <t>Tmprss6</t>
  </si>
  <si>
    <t>TMPRSS6</t>
  </si>
  <si>
    <t>Q9DBJ1</t>
  </si>
  <si>
    <t>Pgam1</t>
  </si>
  <si>
    <t>PGAM1</t>
  </si>
  <si>
    <t>PGAM4</t>
  </si>
  <si>
    <t>Q9DBK0</t>
  </si>
  <si>
    <t>Acot12</t>
  </si>
  <si>
    <t>ACOT12</t>
  </si>
  <si>
    <t>Q9DBL1</t>
  </si>
  <si>
    <t>Acadsb</t>
  </si>
  <si>
    <t>ACADSB</t>
  </si>
  <si>
    <t>Q9DBL7</t>
  </si>
  <si>
    <t>Coasy</t>
  </si>
  <si>
    <t>COASY</t>
  </si>
  <si>
    <t>Q9DBL9</t>
  </si>
  <si>
    <t>Abhd5</t>
  </si>
  <si>
    <t>ABHD5</t>
  </si>
  <si>
    <t>Q9DBM0</t>
  </si>
  <si>
    <t>Abcg8</t>
  </si>
  <si>
    <t>ABCG8</t>
  </si>
  <si>
    <t>Q9DBM2</t>
  </si>
  <si>
    <t>Ehhadh</t>
  </si>
  <si>
    <t>EHHADH</t>
  </si>
  <si>
    <t>Q9DBN5</t>
  </si>
  <si>
    <t>Lonp2</t>
  </si>
  <si>
    <t>LONP2</t>
  </si>
  <si>
    <t>Q9DBR0</t>
  </si>
  <si>
    <t>Akap8</t>
  </si>
  <si>
    <t>AKAP8</t>
  </si>
  <si>
    <t>Q9DBR1</t>
  </si>
  <si>
    <t>Xrn2</t>
  </si>
  <si>
    <t>XRN2</t>
  </si>
  <si>
    <t>Q9DBR7</t>
  </si>
  <si>
    <t>Ppp1r12a</t>
  </si>
  <si>
    <t>PPP1R12A</t>
  </si>
  <si>
    <t>Q9DBS1</t>
  </si>
  <si>
    <t>Tmem43</t>
  </si>
  <si>
    <t>TMEM43</t>
  </si>
  <si>
    <t>Q9DBS5</t>
  </si>
  <si>
    <t>Klc4</t>
  </si>
  <si>
    <t>KLC4</t>
  </si>
  <si>
    <t>Q9DBT9</t>
  </si>
  <si>
    <t>Dmgdh</t>
  </si>
  <si>
    <t>DMGDH</t>
  </si>
  <si>
    <t>Q9DBW0</t>
  </si>
  <si>
    <t>Cyp4v3</t>
  </si>
  <si>
    <t>CYP4V2</t>
  </si>
  <si>
    <t>Q9DBX3</t>
  </si>
  <si>
    <t>Susd2</t>
  </si>
  <si>
    <t>SUSD2</t>
  </si>
  <si>
    <t>Q9DBZ5</t>
  </si>
  <si>
    <t>Eif3k</t>
  </si>
  <si>
    <t>EIF3K</t>
  </si>
  <si>
    <t>Q9DC16</t>
  </si>
  <si>
    <t>Ergic1</t>
  </si>
  <si>
    <t>ERGIC1</t>
  </si>
  <si>
    <t>Q9DC23</t>
  </si>
  <si>
    <t>Dnajc10</t>
  </si>
  <si>
    <t>DNAJC10</t>
  </si>
  <si>
    <t>Q9DC29</t>
  </si>
  <si>
    <t>Abcb6</t>
  </si>
  <si>
    <t>ABCB6</t>
  </si>
  <si>
    <t>Q9DC50</t>
  </si>
  <si>
    <t>Crot</t>
  </si>
  <si>
    <t>CROT</t>
  </si>
  <si>
    <t>Q9DC51</t>
  </si>
  <si>
    <t>Gnai3</t>
  </si>
  <si>
    <t>GNAI3</t>
  </si>
  <si>
    <t>Q9DC61</t>
  </si>
  <si>
    <t>Pmpca</t>
  </si>
  <si>
    <t>PMPCA</t>
  </si>
  <si>
    <t>Q9DC63</t>
  </si>
  <si>
    <t>Fbxo3</t>
  </si>
  <si>
    <t>FBXO3</t>
  </si>
  <si>
    <t>Q9DC69</t>
  </si>
  <si>
    <t>Ndufa9</t>
  </si>
  <si>
    <t>NDUFA9</t>
  </si>
  <si>
    <t>Q9DC70</t>
  </si>
  <si>
    <t>Ndufs7</t>
  </si>
  <si>
    <t>NDUFS7</t>
  </si>
  <si>
    <t>Q9DC71</t>
  </si>
  <si>
    <t>Mrps15</t>
  </si>
  <si>
    <t>MRPS15</t>
  </si>
  <si>
    <t>Q9DCA5</t>
  </si>
  <si>
    <t>Brix1</t>
  </si>
  <si>
    <t>BRIX1</t>
  </si>
  <si>
    <t>Q9DCB1</t>
  </si>
  <si>
    <t>Hmgn3</t>
  </si>
  <si>
    <t>HMGN3</t>
  </si>
  <si>
    <t>Q9DCB8</t>
  </si>
  <si>
    <t>Isca2</t>
  </si>
  <si>
    <t>ISCA2</t>
  </si>
  <si>
    <t>Q9DCC4</t>
  </si>
  <si>
    <t>Pycrl</t>
  </si>
  <si>
    <t>PYCR3</t>
  </si>
  <si>
    <t>Q9DCC8</t>
  </si>
  <si>
    <t>Tomm20</t>
  </si>
  <si>
    <t>TOMM20</t>
  </si>
  <si>
    <t>Q9DCD0</t>
  </si>
  <si>
    <t>Pgd</t>
  </si>
  <si>
    <t>PGD</t>
  </si>
  <si>
    <t>Q9DCD2</t>
  </si>
  <si>
    <t>Xab2</t>
  </si>
  <si>
    <t>XAB2</t>
  </si>
  <si>
    <t>Q9DCD5</t>
  </si>
  <si>
    <t>Tjap1</t>
  </si>
  <si>
    <t>TJAP1</t>
  </si>
  <si>
    <t>Q9DCD6</t>
  </si>
  <si>
    <t>Gabarap</t>
  </si>
  <si>
    <t>GABARAP</t>
  </si>
  <si>
    <t>Q9DCE9</t>
  </si>
  <si>
    <t>Igtp</t>
  </si>
  <si>
    <t>IRGM</t>
  </si>
  <si>
    <t>Q9DCF9</t>
  </si>
  <si>
    <t>Ssr3</t>
  </si>
  <si>
    <t>SSR3</t>
  </si>
  <si>
    <t>Q9DCG2</t>
  </si>
  <si>
    <t>Cd302</t>
  </si>
  <si>
    <t>CD302</t>
  </si>
  <si>
    <t>Q9DCG6</t>
  </si>
  <si>
    <t>Pbld1</t>
  </si>
  <si>
    <t>PBLD</t>
  </si>
  <si>
    <t>Q9DCG9</t>
  </si>
  <si>
    <t>Trmt112</t>
  </si>
  <si>
    <t>TRMT112</t>
  </si>
  <si>
    <t>Q9DCH4</t>
  </si>
  <si>
    <t>Eif3f</t>
  </si>
  <si>
    <t>EIF3F</t>
  </si>
  <si>
    <t>Q9DCJ5</t>
  </si>
  <si>
    <t>Ndufa8</t>
  </si>
  <si>
    <t>NDUFA8</t>
  </si>
  <si>
    <t>Q9DCJ9</t>
  </si>
  <si>
    <t>Npl</t>
  </si>
  <si>
    <t>NPL</t>
  </si>
  <si>
    <t>Q9DCK3</t>
  </si>
  <si>
    <t>Tspan4</t>
  </si>
  <si>
    <t>TSPAN4</t>
  </si>
  <si>
    <t>Q9DCL2</t>
  </si>
  <si>
    <t>Ciao2a</t>
  </si>
  <si>
    <t>CIAO2A</t>
  </si>
  <si>
    <t>Q9DCL8</t>
  </si>
  <si>
    <t>Ppp1r2</t>
  </si>
  <si>
    <t>PPP1R2</t>
  </si>
  <si>
    <t>PPP1R2B</t>
  </si>
  <si>
    <t>Q9DCL9</t>
  </si>
  <si>
    <t>Paics</t>
  </si>
  <si>
    <t>PAICS</t>
  </si>
  <si>
    <t>Q9DCM0</t>
  </si>
  <si>
    <t>Ethe1</t>
  </si>
  <si>
    <t>ETHE1</t>
  </si>
  <si>
    <t>Q9DCM2</t>
  </si>
  <si>
    <t>Gstk1</t>
  </si>
  <si>
    <t>GSTK1</t>
  </si>
  <si>
    <t>Q9DCN1</t>
  </si>
  <si>
    <t>Nudt12</t>
  </si>
  <si>
    <t>NUDT12</t>
  </si>
  <si>
    <t>Q9DCN2</t>
  </si>
  <si>
    <t>Cyb5r3</t>
  </si>
  <si>
    <t>CYB5R3</t>
  </si>
  <si>
    <t>Q9DCP2</t>
  </si>
  <si>
    <t>Slc38a3</t>
  </si>
  <si>
    <t>SLC38A3</t>
  </si>
  <si>
    <t>Q9DCQ2</t>
  </si>
  <si>
    <t>Aspdh</t>
  </si>
  <si>
    <t>ASPDH</t>
  </si>
  <si>
    <t>Q9DCS2</t>
  </si>
  <si>
    <t>Mettl26</t>
  </si>
  <si>
    <t>METTL26</t>
  </si>
  <si>
    <t>Q9DCS3</t>
  </si>
  <si>
    <t>Mecr</t>
  </si>
  <si>
    <t>MECR</t>
  </si>
  <si>
    <t>Q9DCS9</t>
  </si>
  <si>
    <t>Ndufb10</t>
  </si>
  <si>
    <t>NDUFB10</t>
  </si>
  <si>
    <t>Q9DCT1</t>
  </si>
  <si>
    <t>Akr1e1</t>
  </si>
  <si>
    <t>AKR1E2</t>
  </si>
  <si>
    <t>Q9DCT2</t>
  </si>
  <si>
    <t>Ndufs3</t>
  </si>
  <si>
    <t>NDUFS3</t>
  </si>
  <si>
    <t>Q9DCT5</t>
  </si>
  <si>
    <t>Sdf2</t>
  </si>
  <si>
    <t>SDF2</t>
  </si>
  <si>
    <t>Q9DCT8</t>
  </si>
  <si>
    <t>Crip2</t>
  </si>
  <si>
    <t>CRIP2</t>
  </si>
  <si>
    <t>Q9DCU6</t>
  </si>
  <si>
    <t>Mrpl4</t>
  </si>
  <si>
    <t>MRPL4</t>
  </si>
  <si>
    <t>Q9DCU9</t>
  </si>
  <si>
    <t>Hoga1</t>
  </si>
  <si>
    <t>HOGA1</t>
  </si>
  <si>
    <t>Q9DCV4</t>
  </si>
  <si>
    <t>Rmdn1</t>
  </si>
  <si>
    <t>RMDN1</t>
  </si>
  <si>
    <t>Q9DCW4</t>
  </si>
  <si>
    <t>Etfb</t>
  </si>
  <si>
    <t>ETFB</t>
  </si>
  <si>
    <t>Q9DCX8</t>
  </si>
  <si>
    <t>Iyd</t>
  </si>
  <si>
    <t>IYD</t>
  </si>
  <si>
    <t>Q9DCZ4</t>
  </si>
  <si>
    <t>Apoo</t>
  </si>
  <si>
    <t>APOO</t>
  </si>
  <si>
    <t>Q9EP69</t>
  </si>
  <si>
    <t>Sacm1l</t>
  </si>
  <si>
    <t>SACM1L</t>
  </si>
  <si>
    <t>Q9EP71</t>
  </si>
  <si>
    <t>Rai14</t>
  </si>
  <si>
    <t>RAI14</t>
  </si>
  <si>
    <t>Q9EP72</t>
  </si>
  <si>
    <t>Emc7</t>
  </si>
  <si>
    <t>EMC7</t>
  </si>
  <si>
    <t>Q9EP75</t>
  </si>
  <si>
    <t>Cyp4f14</t>
  </si>
  <si>
    <t>CYP4F2</t>
  </si>
  <si>
    <t>Q9EP89</t>
  </si>
  <si>
    <t>Lactb</t>
  </si>
  <si>
    <t>LACTB</t>
  </si>
  <si>
    <t>Q9EPA7</t>
  </si>
  <si>
    <t>Nmnat1</t>
  </si>
  <si>
    <t>NMNAT1</t>
  </si>
  <si>
    <t>Q9EPB5</t>
  </si>
  <si>
    <t>Serhl</t>
  </si>
  <si>
    <t>SERHL2</t>
  </si>
  <si>
    <t>Q9EPC1</t>
  </si>
  <si>
    <t>Parva</t>
  </si>
  <si>
    <t>PARVA</t>
  </si>
  <si>
    <t>Q9EPE9</t>
  </si>
  <si>
    <t>Atp13a1</t>
  </si>
  <si>
    <t>ATP13A1</t>
  </si>
  <si>
    <t>Q9EPJ9</t>
  </si>
  <si>
    <t>Arfgap1</t>
  </si>
  <si>
    <t>ARFGAP1</t>
  </si>
  <si>
    <t>Q9EPK2</t>
  </si>
  <si>
    <t>Rp2</t>
  </si>
  <si>
    <t>RP2</t>
  </si>
  <si>
    <t>Q9EPK6</t>
  </si>
  <si>
    <t>Sil1</t>
  </si>
  <si>
    <t>SIL1</t>
  </si>
  <si>
    <t>Q9EPK7</t>
  </si>
  <si>
    <t>Xpo7</t>
  </si>
  <si>
    <t>XPO7</t>
  </si>
  <si>
    <t>Q9EPL8</t>
  </si>
  <si>
    <t>Ipo7</t>
  </si>
  <si>
    <t>IPO7</t>
  </si>
  <si>
    <t>Q9EPL9</t>
  </si>
  <si>
    <t>Acox3</t>
  </si>
  <si>
    <t>ACOX3</t>
  </si>
  <si>
    <t>Q9EPQ7</t>
  </si>
  <si>
    <t>Stard5</t>
  </si>
  <si>
    <t>STARD5</t>
  </si>
  <si>
    <t>Q9EPU0</t>
  </si>
  <si>
    <t>Upf1</t>
  </si>
  <si>
    <t>UPF1</t>
  </si>
  <si>
    <t>Q9EPU4</t>
  </si>
  <si>
    <t>Cpsf1</t>
  </si>
  <si>
    <t>CPSF1</t>
  </si>
  <si>
    <t>Q9EQ06</t>
  </si>
  <si>
    <t>Hsd17b11</t>
  </si>
  <si>
    <t>HSD17B11</t>
  </si>
  <si>
    <t>Q9EQ20</t>
  </si>
  <si>
    <t>Aldh6a1</t>
  </si>
  <si>
    <t>ALDH6A1</t>
  </si>
  <si>
    <t>Q9EQ32</t>
  </si>
  <si>
    <t>Pik3ap1</t>
  </si>
  <si>
    <t>PIK3AP1</t>
  </si>
  <si>
    <t>Q9EQ61</t>
  </si>
  <si>
    <t>Pes1</t>
  </si>
  <si>
    <t>PES1</t>
  </si>
  <si>
    <t>Q9EQ80</t>
  </si>
  <si>
    <t>Nif3l1</t>
  </si>
  <si>
    <t>NIF3L1</t>
  </si>
  <si>
    <t>Q9EQC1</t>
  </si>
  <si>
    <t>Hsd3b7</t>
  </si>
  <si>
    <t>HSD3B7</t>
  </si>
  <si>
    <t>Q9EQC5</t>
  </si>
  <si>
    <t>Scyl1</t>
  </si>
  <si>
    <t>SCYL1</t>
  </si>
  <si>
    <t>Q9EQF5</t>
  </si>
  <si>
    <t>Dpys</t>
  </si>
  <si>
    <t>DPYS</t>
  </si>
  <si>
    <t>Q9EQG9</t>
  </si>
  <si>
    <t>Cert1</t>
  </si>
  <si>
    <t>CERT1</t>
  </si>
  <si>
    <t>Q9EQH2</t>
  </si>
  <si>
    <t>Erap1</t>
  </si>
  <si>
    <t>ERAP1</t>
  </si>
  <si>
    <t>Q9EQH3</t>
  </si>
  <si>
    <t>Vps35</t>
  </si>
  <si>
    <t>VPS35</t>
  </si>
  <si>
    <t>Q9EQI8</t>
  </si>
  <si>
    <t>Mrpl46</t>
  </si>
  <si>
    <t>MRPL46</t>
  </si>
  <si>
    <t>Q9EQP2</t>
  </si>
  <si>
    <t>Ehd4</t>
  </si>
  <si>
    <t>EHD4</t>
  </si>
  <si>
    <t>Q9EQQ2</t>
  </si>
  <si>
    <t>Yipf5</t>
  </si>
  <si>
    <t>YIPF5</t>
  </si>
  <si>
    <t>Q9EQQ9</t>
  </si>
  <si>
    <t>Oga</t>
  </si>
  <si>
    <t>OGA</t>
  </si>
  <si>
    <t>Q9EQS3</t>
  </si>
  <si>
    <t>Mycbp</t>
  </si>
  <si>
    <t>MYCBP</t>
  </si>
  <si>
    <t>Q9EQU5</t>
  </si>
  <si>
    <t>Set</t>
  </si>
  <si>
    <t>SETSIP</t>
  </si>
  <si>
    <t>Q9ER00</t>
  </si>
  <si>
    <t>Stx12</t>
  </si>
  <si>
    <t>STX12</t>
  </si>
  <si>
    <t>Q9ER39</t>
  </si>
  <si>
    <t>Tor1a</t>
  </si>
  <si>
    <t>TOR1A</t>
  </si>
  <si>
    <t>Q9ER41</t>
  </si>
  <si>
    <t>Tor1b</t>
  </si>
  <si>
    <t>TOR1B</t>
  </si>
  <si>
    <t>Q9ER72</t>
  </si>
  <si>
    <t>Cars</t>
  </si>
  <si>
    <t>CARS1</t>
  </si>
  <si>
    <t>Q9ER88</t>
  </si>
  <si>
    <t>Dap3</t>
  </si>
  <si>
    <t>DAP3</t>
  </si>
  <si>
    <t>Q9ERA6</t>
  </si>
  <si>
    <t>Tfip11</t>
  </si>
  <si>
    <t>TFIP11</t>
  </si>
  <si>
    <t>Q9ERB0</t>
  </si>
  <si>
    <t>Snap29</t>
  </si>
  <si>
    <t>SNAP29</t>
  </si>
  <si>
    <t>Q9ERE7</t>
  </si>
  <si>
    <t>Mesd</t>
  </si>
  <si>
    <t>MESD</t>
  </si>
  <si>
    <t>Q9ERG0</t>
  </si>
  <si>
    <t>Lima1</t>
  </si>
  <si>
    <t>LIMA1</t>
  </si>
  <si>
    <t>Q9ERI6</t>
  </si>
  <si>
    <t>Rdh14</t>
  </si>
  <si>
    <t>RDH14</t>
  </si>
  <si>
    <t>Q9ERK4</t>
  </si>
  <si>
    <t>Cse1l</t>
  </si>
  <si>
    <t>CSE1L</t>
  </si>
  <si>
    <t>Q9ERN0</t>
  </si>
  <si>
    <t>Scamp2</t>
  </si>
  <si>
    <t>SCAMP2</t>
  </si>
  <si>
    <t>Q9ERS2</t>
  </si>
  <si>
    <t>Ndufa13</t>
  </si>
  <si>
    <t>NDUFA13</t>
  </si>
  <si>
    <t>Q9ERU9</t>
  </si>
  <si>
    <t>Ranbp2</t>
  </si>
  <si>
    <t>RANBP2</t>
  </si>
  <si>
    <t>Q9ERY9</t>
  </si>
  <si>
    <t>Erg28</t>
  </si>
  <si>
    <t>ERG28</t>
  </si>
  <si>
    <t>Q9ES00</t>
  </si>
  <si>
    <t>Ube4b</t>
  </si>
  <si>
    <t>UBE4B</t>
  </si>
  <si>
    <t>Q9ES52</t>
  </si>
  <si>
    <t>Inpp5d</t>
  </si>
  <si>
    <t>INPP5D</t>
  </si>
  <si>
    <t>Q9ES74</t>
  </si>
  <si>
    <t>Nek7</t>
  </si>
  <si>
    <t>NEK7</t>
  </si>
  <si>
    <t>Q9ES97</t>
  </si>
  <si>
    <t>Rtn3</t>
  </si>
  <si>
    <t>RTN3</t>
  </si>
  <si>
    <t>Q9ESD7</t>
  </si>
  <si>
    <t>Dysf</t>
  </si>
  <si>
    <t>DYSF</t>
  </si>
  <si>
    <t>Q9ESP1</t>
  </si>
  <si>
    <t>Sdf2l1</t>
  </si>
  <si>
    <t>SDF2L1</t>
  </si>
  <si>
    <t>Q9EST5</t>
  </si>
  <si>
    <t>Anp32b</t>
  </si>
  <si>
    <t>ANP32B</t>
  </si>
  <si>
    <t>Q9ESV0</t>
  </si>
  <si>
    <t>Ddx24</t>
  </si>
  <si>
    <t>DDX24</t>
  </si>
  <si>
    <t>Q9ESW4</t>
  </si>
  <si>
    <t>Agk</t>
  </si>
  <si>
    <t>AGK</t>
  </si>
  <si>
    <t>Q9ESX5</t>
  </si>
  <si>
    <t>Dkc1</t>
  </si>
  <si>
    <t>DKC1</t>
  </si>
  <si>
    <t>Q9ESZ8</t>
  </si>
  <si>
    <t>Gtf2i</t>
  </si>
  <si>
    <t>GTF2I</t>
  </si>
  <si>
    <t>Q9ET01</t>
  </si>
  <si>
    <t>Pygl</t>
  </si>
  <si>
    <t>PYGL</t>
  </si>
  <si>
    <t>Q9ET22</t>
  </si>
  <si>
    <t>Dpp7</t>
  </si>
  <si>
    <t>DPP7</t>
  </si>
  <si>
    <t>Q9ET30</t>
  </si>
  <si>
    <t>Tm9sf3</t>
  </si>
  <si>
    <t>TM9SF3</t>
  </si>
  <si>
    <t>Q9ET54</t>
  </si>
  <si>
    <t>Palld</t>
  </si>
  <si>
    <t>PALLD</t>
  </si>
  <si>
    <t>Q9JHI5</t>
  </si>
  <si>
    <t>Ivd</t>
  </si>
  <si>
    <t>IVD</t>
  </si>
  <si>
    <t>Q9JHJ0</t>
  </si>
  <si>
    <t>Tmod3</t>
  </si>
  <si>
    <t>TMOD3</t>
  </si>
  <si>
    <t>Q9JHK4</t>
  </si>
  <si>
    <t>Rabggta</t>
  </si>
  <si>
    <t>RABGGTA</t>
  </si>
  <si>
    <t>Q9JHS3</t>
  </si>
  <si>
    <t>Lamtor2</t>
  </si>
  <si>
    <t>LAMTOR2</t>
  </si>
  <si>
    <t>Q9JHS4</t>
  </si>
  <si>
    <t>Clpx</t>
  </si>
  <si>
    <t>CLPX</t>
  </si>
  <si>
    <t>Q9JHU4</t>
  </si>
  <si>
    <t>Dync1h1</t>
  </si>
  <si>
    <t>DYNC1H1</t>
  </si>
  <si>
    <t>Q9JHW2</t>
  </si>
  <si>
    <t>Nit2</t>
  </si>
  <si>
    <t>NIT2</t>
  </si>
  <si>
    <t>Q9JHW4</t>
  </si>
  <si>
    <t>Eefsec</t>
  </si>
  <si>
    <t>EEFSEC</t>
  </si>
  <si>
    <t>Q9JI11</t>
  </si>
  <si>
    <t>Stk4</t>
  </si>
  <si>
    <t>STK4</t>
  </si>
  <si>
    <t>Q9JI39</t>
  </si>
  <si>
    <t>Abcb10</t>
  </si>
  <si>
    <t>ABCB10</t>
  </si>
  <si>
    <t>Q9JI48</t>
  </si>
  <si>
    <t>Plac8</t>
  </si>
  <si>
    <t>PLAC8</t>
  </si>
  <si>
    <t>Q9JI75</t>
  </si>
  <si>
    <t>Nqo2</t>
  </si>
  <si>
    <t>NQO2</t>
  </si>
  <si>
    <t>Q9JI78</t>
  </si>
  <si>
    <t>Ngly1</t>
  </si>
  <si>
    <t>NGLY1</t>
  </si>
  <si>
    <t>Q9JIA7</t>
  </si>
  <si>
    <t>Sphk2</t>
  </si>
  <si>
    <t>SPHK2</t>
  </si>
  <si>
    <t>Q9JIF0</t>
  </si>
  <si>
    <t>Prmt1</t>
  </si>
  <si>
    <t>PRMT1</t>
  </si>
  <si>
    <t>Q9JIF7</t>
  </si>
  <si>
    <t>Copb1</t>
  </si>
  <si>
    <t>COPB1</t>
  </si>
  <si>
    <t>Q9JIG7</t>
  </si>
  <si>
    <t>Ccdc22</t>
  </si>
  <si>
    <t>CCDC22</t>
  </si>
  <si>
    <t>Q9JII5</t>
  </si>
  <si>
    <t>Dazap1</t>
  </si>
  <si>
    <t>DAZAP1</t>
  </si>
  <si>
    <t>Q9JII6</t>
  </si>
  <si>
    <t>Akr1a1</t>
  </si>
  <si>
    <t>AKR1A1</t>
  </si>
  <si>
    <t>Q9JIK5</t>
  </si>
  <si>
    <t>Ddx21</t>
  </si>
  <si>
    <t>DDX21</t>
  </si>
  <si>
    <t>Q9JIK9</t>
  </si>
  <si>
    <t>Mrps34</t>
  </si>
  <si>
    <t>MRPS34</t>
  </si>
  <si>
    <t>Q9JIM1</t>
  </si>
  <si>
    <t>Slc29a1</t>
  </si>
  <si>
    <t>SLC29A1</t>
  </si>
  <si>
    <t>Q9JIQ3</t>
  </si>
  <si>
    <t>Diablo</t>
  </si>
  <si>
    <t>DIABLO</t>
  </si>
  <si>
    <t>Q9JIW9</t>
  </si>
  <si>
    <t>Ralb</t>
  </si>
  <si>
    <t>RALB</t>
  </si>
  <si>
    <t>Q9JIX0</t>
  </si>
  <si>
    <t>Eny2</t>
  </si>
  <si>
    <t>ENY2</t>
  </si>
  <si>
    <t>Q9JIX8</t>
  </si>
  <si>
    <t>Acin1</t>
  </si>
  <si>
    <t>ACIN1</t>
  </si>
  <si>
    <t>Q9JIY5</t>
  </si>
  <si>
    <t>Htra2</t>
  </si>
  <si>
    <t>HTRA2</t>
  </si>
  <si>
    <t>Q9JIY7</t>
  </si>
  <si>
    <t>Nat8</t>
  </si>
  <si>
    <t>NAT8</t>
  </si>
  <si>
    <t>NAT8B</t>
  </si>
  <si>
    <t>Q9JJ00</t>
  </si>
  <si>
    <t>Plscr1</t>
  </si>
  <si>
    <t>PLSCR1</t>
  </si>
  <si>
    <t>Q9JJ28</t>
  </si>
  <si>
    <t>Flii</t>
  </si>
  <si>
    <t>FLII</t>
  </si>
  <si>
    <t>Q9JJ80</t>
  </si>
  <si>
    <t>Rpf2</t>
  </si>
  <si>
    <t>RPF2</t>
  </si>
  <si>
    <t>Q9JJI8</t>
  </si>
  <si>
    <t>Rpl38</t>
  </si>
  <si>
    <t>RPL38</t>
  </si>
  <si>
    <t>Q9JJJ3</t>
  </si>
  <si>
    <t>Aqp9</t>
  </si>
  <si>
    <t>AQP9</t>
  </si>
  <si>
    <t>Q9JJK2</t>
  </si>
  <si>
    <t>Lancl2</t>
  </si>
  <si>
    <t>LANCL2</t>
  </si>
  <si>
    <t>Q9JJK5</t>
  </si>
  <si>
    <t>Herpud1</t>
  </si>
  <si>
    <t>HERPUD1</t>
  </si>
  <si>
    <t>Q9JJL3</t>
  </si>
  <si>
    <t>Slco1b2</t>
  </si>
  <si>
    <t>SLCO1B3</t>
  </si>
  <si>
    <t>SLCO1B1</t>
  </si>
  <si>
    <t>Q9JJL8</t>
  </si>
  <si>
    <t>Sars2</t>
  </si>
  <si>
    <t>SARS2</t>
  </si>
  <si>
    <t>Q9JJS6</t>
  </si>
  <si>
    <t>Bco1</t>
  </si>
  <si>
    <t>BCO1</t>
  </si>
  <si>
    <t>Q9JJU8</t>
  </si>
  <si>
    <t>Sh3bgrl</t>
  </si>
  <si>
    <t>SH3BGRL</t>
  </si>
  <si>
    <t>Q9JJW0</t>
  </si>
  <si>
    <t>Pxmp4</t>
  </si>
  <si>
    <t>PXMP4</t>
  </si>
  <si>
    <t>Q9JJZ4</t>
  </si>
  <si>
    <t>Ube2j1</t>
  </si>
  <si>
    <t>UBE2J1</t>
  </si>
  <si>
    <t>Q9JK23</t>
  </si>
  <si>
    <t>Psmg1</t>
  </si>
  <si>
    <t>PSMG1</t>
  </si>
  <si>
    <t>Q9JK38</t>
  </si>
  <si>
    <t>Gnpnat1</t>
  </si>
  <si>
    <t>GNPNAT1</t>
  </si>
  <si>
    <t>Q9JK42</t>
  </si>
  <si>
    <t>Pdk2</t>
  </si>
  <si>
    <t>PDK2</t>
  </si>
  <si>
    <t>Q9JK48</t>
  </si>
  <si>
    <t>Sh3glb1</t>
  </si>
  <si>
    <t>SH3GLB1</t>
  </si>
  <si>
    <t>Q9JK53</t>
  </si>
  <si>
    <t>Prelp</t>
  </si>
  <si>
    <t>PRELP</t>
  </si>
  <si>
    <t>Q9JK81</t>
  </si>
  <si>
    <t>Myg1</t>
  </si>
  <si>
    <t>MYG1</t>
  </si>
  <si>
    <t>Q9JK92</t>
  </si>
  <si>
    <t>Hspb8</t>
  </si>
  <si>
    <t>HSPB8</t>
  </si>
  <si>
    <t>Q9JKC8</t>
  </si>
  <si>
    <t>Ap3m1</t>
  </si>
  <si>
    <t>AP3M1</t>
  </si>
  <si>
    <t>Q9JKF1</t>
  </si>
  <si>
    <t>Iqgap1</t>
  </si>
  <si>
    <t>IQGAP1</t>
  </si>
  <si>
    <t>Q9JKF7</t>
  </si>
  <si>
    <t>Mrpl39</t>
  </si>
  <si>
    <t>MRPL39</t>
  </si>
  <si>
    <t>Q9JKJ9</t>
  </si>
  <si>
    <t>Cyp39a1</t>
  </si>
  <si>
    <t>CYP39A1</t>
  </si>
  <si>
    <t>Q9JKL4</t>
  </si>
  <si>
    <t>Ndufaf3</t>
  </si>
  <si>
    <t>NDUFAF3</t>
  </si>
  <si>
    <t>Q9JKN1</t>
  </si>
  <si>
    <t>Slc30a7</t>
  </si>
  <si>
    <t>SLC30A7</t>
  </si>
  <si>
    <t>Q9JKR6</t>
  </si>
  <si>
    <t>Hyou1</t>
  </si>
  <si>
    <t>HYOU1</t>
  </si>
  <si>
    <t>Q9JKV1</t>
  </si>
  <si>
    <t>Adrm1</t>
  </si>
  <si>
    <t>ADRM1</t>
  </si>
  <si>
    <t>Q9JKV5</t>
  </si>
  <si>
    <t>Scamp4</t>
  </si>
  <si>
    <t>SCAMP4</t>
  </si>
  <si>
    <t>Q9JKW0</t>
  </si>
  <si>
    <t>Arl6ip1</t>
  </si>
  <si>
    <t>ARL6IP1</t>
  </si>
  <si>
    <t>Q9JKX3</t>
  </si>
  <si>
    <t>Tfr2</t>
  </si>
  <si>
    <t>TFR2</t>
  </si>
  <si>
    <t>Q9JKX6</t>
  </si>
  <si>
    <t>Nudt5</t>
  </si>
  <si>
    <t>NUDT5</t>
  </si>
  <si>
    <t>Q9JKY0</t>
  </si>
  <si>
    <t>Cnot9</t>
  </si>
  <si>
    <t>CNOT9</t>
  </si>
  <si>
    <t>Q9JKY5</t>
  </si>
  <si>
    <t>Hip1r</t>
  </si>
  <si>
    <t>HIP1R</t>
  </si>
  <si>
    <t>Q9JL15</t>
  </si>
  <si>
    <t>Lgals8</t>
  </si>
  <si>
    <t>LGALS8</t>
  </si>
  <si>
    <t>Q9JL35</t>
  </si>
  <si>
    <t>Hmgn5</t>
  </si>
  <si>
    <t>HMGN5</t>
  </si>
  <si>
    <t>Q9JL62</t>
  </si>
  <si>
    <t>Gltp</t>
  </si>
  <si>
    <t>GLTP</t>
  </si>
  <si>
    <t>Q9JLB0</t>
  </si>
  <si>
    <t>Pals2</t>
  </si>
  <si>
    <t>PALS2</t>
  </si>
  <si>
    <t>Q9JLI8</t>
  </si>
  <si>
    <t>Sart3</t>
  </si>
  <si>
    <t>SART3</t>
  </si>
  <si>
    <t>Q9JLJ4</t>
  </si>
  <si>
    <t>Elovl2</t>
  </si>
  <si>
    <t>ELOVL2</t>
  </si>
  <si>
    <t>Q9JLN9</t>
  </si>
  <si>
    <t>Mtor</t>
  </si>
  <si>
    <t>MTOR</t>
  </si>
  <si>
    <t>Q9JLQ0</t>
  </si>
  <si>
    <t>Cd2ap</t>
  </si>
  <si>
    <t>CD2AP</t>
  </si>
  <si>
    <t>Q9JLR9</t>
  </si>
  <si>
    <t>Higd1a</t>
  </si>
  <si>
    <t>HIGD1A</t>
  </si>
  <si>
    <t>Q9JLV1</t>
  </si>
  <si>
    <t>Bag3</t>
  </si>
  <si>
    <t>BAG3</t>
  </si>
  <si>
    <t>Q9JLV5</t>
  </si>
  <si>
    <t>Cul3</t>
  </si>
  <si>
    <t>CUL3</t>
  </si>
  <si>
    <t>Q9JLZ6</t>
  </si>
  <si>
    <t>Hic2</t>
  </si>
  <si>
    <t>HIC2</t>
  </si>
  <si>
    <t>Q9JLZ8</t>
  </si>
  <si>
    <t>Sigirr</t>
  </si>
  <si>
    <t>SIGIRR</t>
  </si>
  <si>
    <t>Q9JM14</t>
  </si>
  <si>
    <t>Nt5c</t>
  </si>
  <si>
    <t>NT5C</t>
  </si>
  <si>
    <t>Q9JM76</t>
  </si>
  <si>
    <t>Arpc3</t>
  </si>
  <si>
    <t>ARPC3</t>
  </si>
  <si>
    <t>Q9JMA1</t>
  </si>
  <si>
    <t>Usp14</t>
  </si>
  <si>
    <t>USP14</t>
  </si>
  <si>
    <t>Q9JMC3</t>
  </si>
  <si>
    <t>Dnaja4</t>
  </si>
  <si>
    <t>DNAJA4</t>
  </si>
  <si>
    <t>Q9JMD0</t>
  </si>
  <si>
    <t>Zfp207</t>
  </si>
  <si>
    <t>ZNF207</t>
  </si>
  <si>
    <t>Q9JMD3</t>
  </si>
  <si>
    <t>Stard10</t>
  </si>
  <si>
    <t>STARD10</t>
  </si>
  <si>
    <t>Q9JMG1</t>
  </si>
  <si>
    <t>Edf1</t>
  </si>
  <si>
    <t>EDF1</t>
  </si>
  <si>
    <t>Q9JMH6</t>
  </si>
  <si>
    <t>Txnrd1</t>
  </si>
  <si>
    <t>TXNRD1</t>
  </si>
  <si>
    <t>Q9JMH9</t>
  </si>
  <si>
    <t>Myo18a</t>
  </si>
  <si>
    <t>MYO18A</t>
  </si>
  <si>
    <t>Q9QUH0</t>
  </si>
  <si>
    <t>Glrx</t>
  </si>
  <si>
    <t>GLRX</t>
  </si>
  <si>
    <t>Q9QUI0</t>
  </si>
  <si>
    <t>Rhoa</t>
  </si>
  <si>
    <t>RHOA</t>
  </si>
  <si>
    <t>Q9QUJ7</t>
  </si>
  <si>
    <t>Acsl4</t>
  </si>
  <si>
    <t>ACSL4</t>
  </si>
  <si>
    <t>Q9QUM9</t>
  </si>
  <si>
    <t>Psma6</t>
  </si>
  <si>
    <t>PSMA6</t>
  </si>
  <si>
    <t>Q9QUR6</t>
  </si>
  <si>
    <t>Prep</t>
  </si>
  <si>
    <t>PREP</t>
  </si>
  <si>
    <t>Q9QUR7</t>
  </si>
  <si>
    <t>Pin1</t>
  </si>
  <si>
    <t>PIN1</t>
  </si>
  <si>
    <t>Q9QWG7</t>
  </si>
  <si>
    <t>Sult1b1</t>
  </si>
  <si>
    <t>SULT1B1</t>
  </si>
  <si>
    <t>Q9QWK4</t>
  </si>
  <si>
    <t>Cd5l</t>
  </si>
  <si>
    <t>CD5L</t>
  </si>
  <si>
    <t>Q9QWR8</t>
  </si>
  <si>
    <t>Naga</t>
  </si>
  <si>
    <t>NAGA</t>
  </si>
  <si>
    <t>Q9QX47</t>
  </si>
  <si>
    <t>Son</t>
  </si>
  <si>
    <t>SON</t>
  </si>
  <si>
    <t>Q9QX60</t>
  </si>
  <si>
    <t>Dguok</t>
  </si>
  <si>
    <t>DGUOK</t>
  </si>
  <si>
    <t>Q9QXB9</t>
  </si>
  <si>
    <t>Drg2</t>
  </si>
  <si>
    <t>DRG2</t>
  </si>
  <si>
    <t>Q9QXC1</t>
  </si>
  <si>
    <t>Fetub</t>
  </si>
  <si>
    <t>FETUB</t>
  </si>
  <si>
    <t>Q9QXD1</t>
  </si>
  <si>
    <t>Acox2</t>
  </si>
  <si>
    <t>ACOX2</t>
  </si>
  <si>
    <t>Q9QXD6</t>
  </si>
  <si>
    <t>Fbp1</t>
  </si>
  <si>
    <t>FBP1</t>
  </si>
  <si>
    <t>Q9QXE0</t>
  </si>
  <si>
    <t>Hacl1</t>
  </si>
  <si>
    <t>HACL1</t>
  </si>
  <si>
    <t>Q9QXF8</t>
  </si>
  <si>
    <t>Gnmt</t>
  </si>
  <si>
    <t>GNMT</t>
  </si>
  <si>
    <t>Q9QXG4</t>
  </si>
  <si>
    <t>Acss2</t>
  </si>
  <si>
    <t>ACSS2</t>
  </si>
  <si>
    <t>Q9QXK3</t>
  </si>
  <si>
    <t>Copg2</t>
  </si>
  <si>
    <t>COPG2</t>
  </si>
  <si>
    <t>Q9QXL2</t>
  </si>
  <si>
    <t>Kif21a</t>
  </si>
  <si>
    <t>KIF21A</t>
  </si>
  <si>
    <t>Q9QXM0</t>
  </si>
  <si>
    <t>Abhd2</t>
  </si>
  <si>
    <t>ABHD2</t>
  </si>
  <si>
    <t>Q9QXS1</t>
  </si>
  <si>
    <t>Plec</t>
  </si>
  <si>
    <t>PLEC</t>
  </si>
  <si>
    <t>Q9QXT0</t>
  </si>
  <si>
    <t>Cnpy2</t>
  </si>
  <si>
    <t>CNPY2</t>
  </si>
  <si>
    <t>Q9QXT5</t>
  </si>
  <si>
    <t>Egfl7</t>
  </si>
  <si>
    <t>EGFL7</t>
  </si>
  <si>
    <t>Q9QXX4</t>
  </si>
  <si>
    <t>Slc25a13</t>
  </si>
  <si>
    <t>SLC25A13</t>
  </si>
  <si>
    <t>Q9QXY6</t>
  </si>
  <si>
    <t>Ehd3</t>
  </si>
  <si>
    <t>EHD3</t>
  </si>
  <si>
    <t>Q9QXY9</t>
  </si>
  <si>
    <t>Pex3</t>
  </si>
  <si>
    <t>PEX3</t>
  </si>
  <si>
    <t>Q9QXZ6</t>
  </si>
  <si>
    <t>Slco1a1</t>
  </si>
  <si>
    <t>SLCO1A2</t>
  </si>
  <si>
    <t>Q9QY30</t>
  </si>
  <si>
    <t>Abcb11</t>
  </si>
  <si>
    <t>ABCB11</t>
  </si>
  <si>
    <t>Q9QY81</t>
  </si>
  <si>
    <t>Nup210</t>
  </si>
  <si>
    <t>NUP210</t>
  </si>
  <si>
    <t>Q9QYA2</t>
  </si>
  <si>
    <t>Tomm40</t>
  </si>
  <si>
    <t>TOMM40</t>
  </si>
  <si>
    <t>Q9QYB1</t>
  </si>
  <si>
    <t>Clic4</t>
  </si>
  <si>
    <t>CLIC4</t>
  </si>
  <si>
    <t>Q9QYB5</t>
  </si>
  <si>
    <t>Add3</t>
  </si>
  <si>
    <t>ADD3</t>
  </si>
  <si>
    <t>Q9QYC0</t>
  </si>
  <si>
    <t>Add1</t>
  </si>
  <si>
    <t>ADD1</t>
  </si>
  <si>
    <t>Q9QYC7</t>
  </si>
  <si>
    <t>Ggcx</t>
  </si>
  <si>
    <t>GGCX</t>
  </si>
  <si>
    <t>Q9QYE6</t>
  </si>
  <si>
    <t>Golga5</t>
  </si>
  <si>
    <t>GOLGA5</t>
  </si>
  <si>
    <t>Q9QYF1</t>
  </si>
  <si>
    <t>Rdh11</t>
  </si>
  <si>
    <t>RDH11</t>
  </si>
  <si>
    <t>Q9QYG0</t>
  </si>
  <si>
    <t>Ndrg2</t>
  </si>
  <si>
    <t>NDRG2</t>
  </si>
  <si>
    <t>Q9QYI3</t>
  </si>
  <si>
    <t>Dnajc7</t>
  </si>
  <si>
    <t>DNAJC7</t>
  </si>
  <si>
    <t>Q9QYI4</t>
  </si>
  <si>
    <t>Dnajb12</t>
  </si>
  <si>
    <t>DNAJB12</t>
  </si>
  <si>
    <t>Q9QYI5</t>
  </si>
  <si>
    <t>Dnajb2</t>
  </si>
  <si>
    <t>DNAJB2</t>
  </si>
  <si>
    <t>Q9QYI6</t>
  </si>
  <si>
    <t>Dnajb9</t>
  </si>
  <si>
    <t>DNAJB9</t>
  </si>
  <si>
    <t>Q9QYJ0</t>
  </si>
  <si>
    <t>Dnaja2</t>
  </si>
  <si>
    <t>DNAJA2</t>
  </si>
  <si>
    <t>Q9QYJ3</t>
  </si>
  <si>
    <t>Dnajb1</t>
  </si>
  <si>
    <t>DNAJB1</t>
  </si>
  <si>
    <t>Q9QYY9</t>
  </si>
  <si>
    <t>Adh4</t>
  </si>
  <si>
    <t>ADH4</t>
  </si>
  <si>
    <t>Q9QZ06</t>
  </si>
  <si>
    <t>Tollip</t>
  </si>
  <si>
    <t>TOLLIP</t>
  </si>
  <si>
    <t>Q9QZ08</t>
  </si>
  <si>
    <t>Nagk</t>
  </si>
  <si>
    <t>NAGK</t>
  </si>
  <si>
    <t>Q9QZ23</t>
  </si>
  <si>
    <t>Nfu1</t>
  </si>
  <si>
    <t>NFU1</t>
  </si>
  <si>
    <t>Q9QZ73</t>
  </si>
  <si>
    <t>Dcun1d1</t>
  </si>
  <si>
    <t>DCUN1D1</t>
  </si>
  <si>
    <t>Q9QZ88</t>
  </si>
  <si>
    <t>Vps29</t>
  </si>
  <si>
    <t>VPS29</t>
  </si>
  <si>
    <t>Q9QZD8</t>
  </si>
  <si>
    <t>Slc25a10</t>
  </si>
  <si>
    <t>SLC25A10</t>
  </si>
  <si>
    <t>Q9QZD9</t>
  </si>
  <si>
    <t>Eif3i</t>
  </si>
  <si>
    <t>EIF3I</t>
  </si>
  <si>
    <t>Q9QZE5</t>
  </si>
  <si>
    <t>Copg1</t>
  </si>
  <si>
    <t>COPG1</t>
  </si>
  <si>
    <t>Q9QZE7</t>
  </si>
  <si>
    <t>Tsnax</t>
  </si>
  <si>
    <t>TSNAX</t>
  </si>
  <si>
    <t>Q9QZI8</t>
  </si>
  <si>
    <t>Serinc1</t>
  </si>
  <si>
    <t>SERINC1</t>
  </si>
  <si>
    <t>Q9QZM0</t>
  </si>
  <si>
    <t>Ubqln2</t>
  </si>
  <si>
    <t>UBQLN2</t>
  </si>
  <si>
    <t>Q9QZN4</t>
  </si>
  <si>
    <t>Fbxo6</t>
  </si>
  <si>
    <t>FBXO6</t>
  </si>
  <si>
    <t>Q9QZQ1</t>
  </si>
  <si>
    <t>Afdn</t>
  </si>
  <si>
    <t>AFDN</t>
  </si>
  <si>
    <t>Q9QZQ8</t>
  </si>
  <si>
    <t>Macroh2a1</t>
  </si>
  <si>
    <t>MACROH2A1</t>
  </si>
  <si>
    <t>Q9QZS3</t>
  </si>
  <si>
    <t>Numb</t>
  </si>
  <si>
    <t>NUMB</t>
  </si>
  <si>
    <t>Q9QZW0</t>
  </si>
  <si>
    <t>Atp11c</t>
  </si>
  <si>
    <t>ATP11C</t>
  </si>
  <si>
    <t>Q9QZX7</t>
  </si>
  <si>
    <t>Srr</t>
  </si>
  <si>
    <t>SRR</t>
  </si>
  <si>
    <t>Q9QZZ6</t>
  </si>
  <si>
    <t>Dpt</t>
  </si>
  <si>
    <t>DPT</t>
  </si>
  <si>
    <t>Q9R008</t>
  </si>
  <si>
    <t>Mvk</t>
  </si>
  <si>
    <t>MVK</t>
  </si>
  <si>
    <t>Q9R013</t>
  </si>
  <si>
    <t>Ctsf</t>
  </si>
  <si>
    <t>CTSF</t>
  </si>
  <si>
    <t>Q9R020</t>
  </si>
  <si>
    <t>Zranb2</t>
  </si>
  <si>
    <t>ZRANB2</t>
  </si>
  <si>
    <t>Q9R059</t>
  </si>
  <si>
    <t>Fhl3</t>
  </si>
  <si>
    <t>FHL3</t>
  </si>
  <si>
    <t>Q9R060</t>
  </si>
  <si>
    <t>Nubp1</t>
  </si>
  <si>
    <t>NUBP1</t>
  </si>
  <si>
    <t>Q9R061</t>
  </si>
  <si>
    <t>Nubp2</t>
  </si>
  <si>
    <t>NUBP2</t>
  </si>
  <si>
    <t>Q9R062</t>
  </si>
  <si>
    <t>Gyg</t>
  </si>
  <si>
    <t>GYG1</t>
  </si>
  <si>
    <t>Q9R069</t>
  </si>
  <si>
    <t>Bcam</t>
  </si>
  <si>
    <t>BCAM</t>
  </si>
  <si>
    <t>Q9R078</t>
  </si>
  <si>
    <t>Prkab1</t>
  </si>
  <si>
    <t>PRKAB1</t>
  </si>
  <si>
    <t>Q9R092</t>
  </si>
  <si>
    <t>Hsd17b6</t>
  </si>
  <si>
    <t>HSD17B6</t>
  </si>
  <si>
    <t>Q9R099</t>
  </si>
  <si>
    <t>Tbl2</t>
  </si>
  <si>
    <t>TBL2</t>
  </si>
  <si>
    <t>Q9R0A0</t>
  </si>
  <si>
    <t>Pex14</t>
  </si>
  <si>
    <t>PEX14</t>
  </si>
  <si>
    <t>Q9R0E1</t>
  </si>
  <si>
    <t>Plod3</t>
  </si>
  <si>
    <t>PLOD3</t>
  </si>
  <si>
    <t>Q9R0H0</t>
  </si>
  <si>
    <t>Acox1</t>
  </si>
  <si>
    <t>ACOX1</t>
  </si>
  <si>
    <t>Q9R0M5</t>
  </si>
  <si>
    <t>Tpk1</t>
  </si>
  <si>
    <t>TPK1</t>
  </si>
  <si>
    <t>Q9R0M6</t>
  </si>
  <si>
    <t>Rab9</t>
  </si>
  <si>
    <t>RAB9A</t>
  </si>
  <si>
    <t>Q9R0N0</t>
  </si>
  <si>
    <t>Galk1</t>
  </si>
  <si>
    <t>GALK1</t>
  </si>
  <si>
    <t>Q9R0P3</t>
  </si>
  <si>
    <t>Esd</t>
  </si>
  <si>
    <t>ESD</t>
  </si>
  <si>
    <t>Q9R0P4</t>
  </si>
  <si>
    <t>1110004F10Rik</t>
  </si>
  <si>
    <t>C11orf58</t>
  </si>
  <si>
    <t>Q9R0P5</t>
  </si>
  <si>
    <t>Dstn</t>
  </si>
  <si>
    <t>DSTN</t>
  </si>
  <si>
    <t>Q9R0P6</t>
  </si>
  <si>
    <t>Sec11a</t>
  </si>
  <si>
    <t>SEC11A</t>
  </si>
  <si>
    <t>Q9R0Q3</t>
  </si>
  <si>
    <t>Tmed2</t>
  </si>
  <si>
    <t>TMED2</t>
  </si>
  <si>
    <t>Q9R0Q6</t>
  </si>
  <si>
    <t>Arpc1a</t>
  </si>
  <si>
    <t>ARPC1A</t>
  </si>
  <si>
    <t>Q9R0Q7</t>
  </si>
  <si>
    <t>Ptges3</t>
  </si>
  <si>
    <t>PTGES3</t>
  </si>
  <si>
    <t>Q9R0U0</t>
  </si>
  <si>
    <t>Srsf10</t>
  </si>
  <si>
    <t>SRSF10</t>
  </si>
  <si>
    <t>Q9R111</t>
  </si>
  <si>
    <t>Gda</t>
  </si>
  <si>
    <t>GDA</t>
  </si>
  <si>
    <t>Q9R112</t>
  </si>
  <si>
    <t>Sqor</t>
  </si>
  <si>
    <t>SQOR</t>
  </si>
  <si>
    <t>Q9R190</t>
  </si>
  <si>
    <t>Mta2</t>
  </si>
  <si>
    <t>MTA2</t>
  </si>
  <si>
    <t>Q9R1C7</t>
  </si>
  <si>
    <t>Prpf40a</t>
  </si>
  <si>
    <t>PRPF40A</t>
  </si>
  <si>
    <t>Q9R1J0</t>
  </si>
  <si>
    <t>Nsdhl</t>
  </si>
  <si>
    <t>NSDHL</t>
  </si>
  <si>
    <t>Q9R1K9</t>
  </si>
  <si>
    <t>Cetn2</t>
  </si>
  <si>
    <t>CETN2</t>
  </si>
  <si>
    <t>Q9R1P0</t>
  </si>
  <si>
    <t>Psma4</t>
  </si>
  <si>
    <t>PSMA4</t>
  </si>
  <si>
    <t>Q9R1P1</t>
  </si>
  <si>
    <t>Psmb3</t>
  </si>
  <si>
    <t>PSMB3</t>
  </si>
  <si>
    <t>Q9R1P3</t>
  </si>
  <si>
    <t>Psmb2</t>
  </si>
  <si>
    <t>PSMB2</t>
  </si>
  <si>
    <t>Q9R1P4</t>
  </si>
  <si>
    <t>Psma1</t>
  </si>
  <si>
    <t>PSMA1</t>
  </si>
  <si>
    <t>Q9R1Q6</t>
  </si>
  <si>
    <t>Tmem176b</t>
  </si>
  <si>
    <t>TMEM176B</t>
  </si>
  <si>
    <t>Q9R1S7</t>
  </si>
  <si>
    <t>Abcc6</t>
  </si>
  <si>
    <t>ABCC6</t>
  </si>
  <si>
    <t>Q9R1T2</t>
  </si>
  <si>
    <t>Sae1</t>
  </si>
  <si>
    <t>SAE1</t>
  </si>
  <si>
    <t>Q9R1Z8</t>
  </si>
  <si>
    <t>Sorbs3</t>
  </si>
  <si>
    <t>SORBS3</t>
  </si>
  <si>
    <t>Q9R233</t>
  </si>
  <si>
    <t>Tapbp</t>
  </si>
  <si>
    <t>TAPBP</t>
  </si>
  <si>
    <t>Q9WTI7</t>
  </si>
  <si>
    <t>Myo1c</t>
  </si>
  <si>
    <t>MYO1C</t>
  </si>
  <si>
    <t>Q9WTK3</t>
  </si>
  <si>
    <t>Gpaa1</t>
  </si>
  <si>
    <t>GPAA1</t>
  </si>
  <si>
    <t>Q9WTL7</t>
  </si>
  <si>
    <t>Lypla2</t>
  </si>
  <si>
    <t>LYPLA2</t>
  </si>
  <si>
    <t>Q9WTM5</t>
  </si>
  <si>
    <t>Ruvbl2</t>
  </si>
  <si>
    <t>RUVBL2</t>
  </si>
  <si>
    <t>Q9WTP6</t>
  </si>
  <si>
    <t>Ak2</t>
  </si>
  <si>
    <t>AK2</t>
  </si>
  <si>
    <t>Q9WTP7</t>
  </si>
  <si>
    <t>Ak3</t>
  </si>
  <si>
    <t>AK3</t>
  </si>
  <si>
    <t>Q9WTR5</t>
  </si>
  <si>
    <t>Cdh13</t>
  </si>
  <si>
    <t>CDH13</t>
  </si>
  <si>
    <t>Q9WTX2</t>
  </si>
  <si>
    <t>Prkra</t>
  </si>
  <si>
    <t>PRKRA</t>
  </si>
  <si>
    <t>Q9WTX5</t>
  </si>
  <si>
    <t>Skp1</t>
  </si>
  <si>
    <t>SKP1</t>
  </si>
  <si>
    <t>Q9WTX6</t>
  </si>
  <si>
    <t>Cul1</t>
  </si>
  <si>
    <t>CUL1</t>
  </si>
  <si>
    <t>Q9WU19</t>
  </si>
  <si>
    <t>Hao1</t>
  </si>
  <si>
    <t>HAO1</t>
  </si>
  <si>
    <t>Q9WU28</t>
  </si>
  <si>
    <t>Pfdn5</t>
  </si>
  <si>
    <t>PFDN5</t>
  </si>
  <si>
    <t>Q9WU79</t>
  </si>
  <si>
    <t>Prodh</t>
  </si>
  <si>
    <t>PRODH</t>
  </si>
  <si>
    <t>Q9WU84</t>
  </si>
  <si>
    <t>Ccs</t>
  </si>
  <si>
    <t>CCS</t>
  </si>
  <si>
    <t>Q9WUA2</t>
  </si>
  <si>
    <t>Farsb</t>
  </si>
  <si>
    <t>FARSB</t>
  </si>
  <si>
    <t>Q9WUA3</t>
  </si>
  <si>
    <t>Pfkp</t>
  </si>
  <si>
    <t>PFKP</t>
  </si>
  <si>
    <t>Q9WUB4</t>
  </si>
  <si>
    <t>Dctn6</t>
  </si>
  <si>
    <t>DCTN6</t>
  </si>
  <si>
    <t>Q9WUD1</t>
  </si>
  <si>
    <t>Stub1</t>
  </si>
  <si>
    <t>STUB1</t>
  </si>
  <si>
    <t>Q9WUK2</t>
  </si>
  <si>
    <t>Eif4h</t>
  </si>
  <si>
    <t>EIF4H</t>
  </si>
  <si>
    <t>Q9WUL7</t>
  </si>
  <si>
    <t>Arl3</t>
  </si>
  <si>
    <t>ARL3</t>
  </si>
  <si>
    <t>Q9WUM3</t>
  </si>
  <si>
    <t>Coro1b</t>
  </si>
  <si>
    <t>CORO1B</t>
  </si>
  <si>
    <t>Q9WUM4</t>
  </si>
  <si>
    <t>Coro1c</t>
  </si>
  <si>
    <t>CORO1C</t>
  </si>
  <si>
    <t>Q9WUM5</t>
  </si>
  <si>
    <t>Suclg1</t>
  </si>
  <si>
    <t>SUCLG1</t>
  </si>
  <si>
    <t>Q9WUP7</t>
  </si>
  <si>
    <t>Uchl5</t>
  </si>
  <si>
    <t>UCHL5</t>
  </si>
  <si>
    <t>Q9WUQ2</t>
  </si>
  <si>
    <t>Preb</t>
  </si>
  <si>
    <t>PREB</t>
  </si>
  <si>
    <t>Q9WUR2</t>
  </si>
  <si>
    <t>Eci2</t>
  </si>
  <si>
    <t>ECI2</t>
  </si>
  <si>
    <t>Q9WUR9</t>
  </si>
  <si>
    <t>Ak4</t>
  </si>
  <si>
    <t>AK4P3</t>
  </si>
  <si>
    <t>AK4</t>
  </si>
  <si>
    <t>Q9WUU7</t>
  </si>
  <si>
    <t>Ctsz</t>
  </si>
  <si>
    <t>CTSZ</t>
  </si>
  <si>
    <t>Q9WUZ9</t>
  </si>
  <si>
    <t>Entpd5</t>
  </si>
  <si>
    <t>ENTPD5</t>
  </si>
  <si>
    <t>Q9WV02</t>
  </si>
  <si>
    <t>Rbmx</t>
  </si>
  <si>
    <t>RBMXL1</t>
  </si>
  <si>
    <t>RBMX</t>
  </si>
  <si>
    <t>Q9WV32</t>
  </si>
  <si>
    <t>Arpc1b</t>
  </si>
  <si>
    <t>ARPC1B</t>
  </si>
  <si>
    <t>Q9WV34</t>
  </si>
  <si>
    <t>Mpp2</t>
  </si>
  <si>
    <t>MPP2</t>
  </si>
  <si>
    <t>Q9WV54</t>
  </si>
  <si>
    <t>Asah1</t>
  </si>
  <si>
    <t>ASAH1</t>
  </si>
  <si>
    <t>Q9WV55</t>
  </si>
  <si>
    <t>Vapa</t>
  </si>
  <si>
    <t>VAPA</t>
  </si>
  <si>
    <t>Q9WV60</t>
  </si>
  <si>
    <t>Gsk3b</t>
  </si>
  <si>
    <t>GSK3B</t>
  </si>
  <si>
    <t>Q9WV68</t>
  </si>
  <si>
    <t>Decr2</t>
  </si>
  <si>
    <t>DECR2</t>
  </si>
  <si>
    <t>Q9WV85</t>
  </si>
  <si>
    <t>Nme3</t>
  </si>
  <si>
    <t>NME3</t>
  </si>
  <si>
    <t>Q9WVA2</t>
  </si>
  <si>
    <t>Timm8a1</t>
  </si>
  <si>
    <t>TIMM8A</t>
  </si>
  <si>
    <t>Q9WVA3</t>
  </si>
  <si>
    <t>Bub3</t>
  </si>
  <si>
    <t>BUB3</t>
  </si>
  <si>
    <t>Q9WVA4</t>
  </si>
  <si>
    <t>Tagln2</t>
  </si>
  <si>
    <t>TAGLN2</t>
  </si>
  <si>
    <t>Q9WVD5</t>
  </si>
  <si>
    <t>Slc25a15</t>
  </si>
  <si>
    <t>SLC25A15</t>
  </si>
  <si>
    <t>Q9WVE8</t>
  </si>
  <si>
    <t>Pacsin2</t>
  </si>
  <si>
    <t>PACSIN2</t>
  </si>
  <si>
    <t>Q9WVH9</t>
  </si>
  <si>
    <t>Fbln5</t>
  </si>
  <si>
    <t>FBLN5</t>
  </si>
  <si>
    <t>Q9WVJ2</t>
  </si>
  <si>
    <t>Psmd13</t>
  </si>
  <si>
    <t>PSMD13</t>
  </si>
  <si>
    <t>Q9WVJ3</t>
  </si>
  <si>
    <t>Cpq</t>
  </si>
  <si>
    <t>CPQ</t>
  </si>
  <si>
    <t>Q9WVK4</t>
  </si>
  <si>
    <t>Ehd1</t>
  </si>
  <si>
    <t>EHD1</t>
  </si>
  <si>
    <t>Q9WVL0</t>
  </si>
  <si>
    <t>Gstz1</t>
  </si>
  <si>
    <t>GSTZ1</t>
  </si>
  <si>
    <t>Q9WVL3</t>
  </si>
  <si>
    <t>Slc12a7</t>
  </si>
  <si>
    <t>SLC12A7</t>
  </si>
  <si>
    <t>Q9WVM8</t>
  </si>
  <si>
    <t>Aadat</t>
  </si>
  <si>
    <t>AADAT</t>
  </si>
  <si>
    <t>Q9WVQ5</t>
  </si>
  <si>
    <t>Apip</t>
  </si>
  <si>
    <t>APIP</t>
  </si>
  <si>
    <t>Q9WVT6</t>
  </si>
  <si>
    <t>Car14</t>
  </si>
  <si>
    <t>CA14</t>
  </si>
  <si>
    <t>Q9Z0E6</t>
  </si>
  <si>
    <t>Gbp2</t>
  </si>
  <si>
    <t>GBP2</t>
  </si>
  <si>
    <t>Q9Z0G9</t>
  </si>
  <si>
    <t>Cldn3</t>
  </si>
  <si>
    <t>CLDN3</t>
  </si>
  <si>
    <t>Q9Z0J0</t>
  </si>
  <si>
    <t>Npc2</t>
  </si>
  <si>
    <t>NPC2</t>
  </si>
  <si>
    <t>Q9Z0K8</t>
  </si>
  <si>
    <t>Vnn1</t>
  </si>
  <si>
    <t>VNN1</t>
  </si>
  <si>
    <t>Q9Z0M5</t>
  </si>
  <si>
    <t>Lipa</t>
  </si>
  <si>
    <t>LIPA</t>
  </si>
  <si>
    <t>Q9Z0N2</t>
  </si>
  <si>
    <t>Eif2s3y</t>
  </si>
  <si>
    <t>EIF2S3B</t>
  </si>
  <si>
    <t>Q9Z0R4</t>
  </si>
  <si>
    <t>Itsn1</t>
  </si>
  <si>
    <t>ITSN1</t>
  </si>
  <si>
    <t>Q9Z0R9</t>
  </si>
  <si>
    <t>Fads2</t>
  </si>
  <si>
    <t>FADS2</t>
  </si>
  <si>
    <t>Q9Z0S1</t>
  </si>
  <si>
    <t>Bpnt1</t>
  </si>
  <si>
    <t>BPNT1</t>
  </si>
  <si>
    <t>Q9Z0S9</t>
  </si>
  <si>
    <t>Rabac1</t>
  </si>
  <si>
    <t>RABAC1</t>
  </si>
  <si>
    <t>Q9Z0T9</t>
  </si>
  <si>
    <t>Itgb6</t>
  </si>
  <si>
    <t>ITGB6</t>
  </si>
  <si>
    <t>Q9Z0U1</t>
  </si>
  <si>
    <t>Tjp2</t>
  </si>
  <si>
    <t>TJP2</t>
  </si>
  <si>
    <t>Q9Z0V7</t>
  </si>
  <si>
    <t>Timm17b</t>
  </si>
  <si>
    <t>TIMM17B</t>
  </si>
  <si>
    <t>Q9Z0X1</t>
  </si>
  <si>
    <t>Aifm1</t>
  </si>
  <si>
    <t>AIFM1</t>
  </si>
  <si>
    <t>Q9Z103</t>
  </si>
  <si>
    <t>Adnp</t>
  </si>
  <si>
    <t>ADNP</t>
  </si>
  <si>
    <t>Q9Z108</t>
  </si>
  <si>
    <t>Stau1</t>
  </si>
  <si>
    <t>STAU1</t>
  </si>
  <si>
    <t>Q9Z110</t>
  </si>
  <si>
    <t>Aldh18a1</t>
  </si>
  <si>
    <t>ALDH18A1</t>
  </si>
  <si>
    <t>Q9Z160</t>
  </si>
  <si>
    <t>Cog1</t>
  </si>
  <si>
    <t>COG1</t>
  </si>
  <si>
    <t>Q9Z172</t>
  </si>
  <si>
    <t>Sumo3</t>
  </si>
  <si>
    <t>SUMO3</t>
  </si>
  <si>
    <t>Q9Z1D1</t>
  </si>
  <si>
    <t>Eif3g</t>
  </si>
  <si>
    <t>EIF3G</t>
  </si>
  <si>
    <t>Q9Z1F9</t>
  </si>
  <si>
    <t>Uba2</t>
  </si>
  <si>
    <t>UBA2</t>
  </si>
  <si>
    <t>Q9Z1G3</t>
  </si>
  <si>
    <t>Atp6v1c1</t>
  </si>
  <si>
    <t>ATP6V1C1</t>
  </si>
  <si>
    <t>Q9Z1G4</t>
  </si>
  <si>
    <t>Atp6v0a1</t>
  </si>
  <si>
    <t>ATP6V0A1</t>
  </si>
  <si>
    <t>Q9Z1J3</t>
  </si>
  <si>
    <t>Nfs1</t>
  </si>
  <si>
    <t>NFS1</t>
  </si>
  <si>
    <t>Q9Z1K5</t>
  </si>
  <si>
    <t>Arih1</t>
  </si>
  <si>
    <t>ARIH1</t>
  </si>
  <si>
    <t>Q9Z1N5</t>
  </si>
  <si>
    <t>Ddx39b</t>
  </si>
  <si>
    <t>DDX39B</t>
  </si>
  <si>
    <t>Q9Z1P6</t>
  </si>
  <si>
    <t>Ndufa7</t>
  </si>
  <si>
    <t>NDUFA7</t>
  </si>
  <si>
    <t>Q9Z1Q2</t>
  </si>
  <si>
    <t>Abhd16a</t>
  </si>
  <si>
    <t>ABHD16A</t>
  </si>
  <si>
    <t>Q9Z1Q5</t>
  </si>
  <si>
    <t>Clic1</t>
  </si>
  <si>
    <t>CLIC1</t>
  </si>
  <si>
    <t>Q9Z1Q9</t>
  </si>
  <si>
    <t>Vars</t>
  </si>
  <si>
    <t>VARS1</t>
  </si>
  <si>
    <t>Q9Z1R2</t>
  </si>
  <si>
    <t>Bag6</t>
  </si>
  <si>
    <t>BAG6</t>
  </si>
  <si>
    <t>Q9Z1R3</t>
  </si>
  <si>
    <t>Apom</t>
  </si>
  <si>
    <t>APOM</t>
  </si>
  <si>
    <t>Q9Z1T1</t>
  </si>
  <si>
    <t>Ap3b1</t>
  </si>
  <si>
    <t>AP3B1</t>
  </si>
  <si>
    <t>Q9Z1X4</t>
  </si>
  <si>
    <t>Ilf3</t>
  </si>
  <si>
    <t>ILF3</t>
  </si>
  <si>
    <t>Q9Z1Z0</t>
  </si>
  <si>
    <t>Uso1</t>
  </si>
  <si>
    <t>USO1</t>
  </si>
  <si>
    <t>Q9Z1Z2</t>
  </si>
  <si>
    <t>Strap</t>
  </si>
  <si>
    <t>STRAP</t>
  </si>
  <si>
    <t>Q9Z204</t>
  </si>
  <si>
    <t>Hnrnpc</t>
  </si>
  <si>
    <t>HNRNPCL1</t>
  </si>
  <si>
    <t>HNRNPC</t>
  </si>
  <si>
    <t>HNRNPCL3</t>
  </si>
  <si>
    <t>HNRNPCL4</t>
  </si>
  <si>
    <t>HNRNPCL2</t>
  </si>
  <si>
    <t>Q9Z210</t>
  </si>
  <si>
    <t>Pex11b</t>
  </si>
  <si>
    <t>PEX11B</t>
  </si>
  <si>
    <t>Q9Z211</t>
  </si>
  <si>
    <t>Pex11a</t>
  </si>
  <si>
    <t>PEX11A</t>
  </si>
  <si>
    <t>Q9Z239</t>
  </si>
  <si>
    <t>Fxyd1</t>
  </si>
  <si>
    <t>FXYD1</t>
  </si>
  <si>
    <t>Q9Z277</t>
  </si>
  <si>
    <t>Baz1b</t>
  </si>
  <si>
    <t>BAZ1B</t>
  </si>
  <si>
    <t>Q9Z2A5</t>
  </si>
  <si>
    <t>Ate1</t>
  </si>
  <si>
    <t>ATE1</t>
  </si>
  <si>
    <t>Q9Z2A7</t>
  </si>
  <si>
    <t>Dgat1</t>
  </si>
  <si>
    <t>DGAT1</t>
  </si>
  <si>
    <t>Q9Z2A9</t>
  </si>
  <si>
    <t>Ggt5</t>
  </si>
  <si>
    <t>GGT5</t>
  </si>
  <si>
    <t>Q9Z2D6</t>
  </si>
  <si>
    <t>Mecp2</t>
  </si>
  <si>
    <t>MECP2</t>
  </si>
  <si>
    <t>Q9Z2G6</t>
  </si>
  <si>
    <t>Sel1l</t>
  </si>
  <si>
    <t>SEL1L</t>
  </si>
  <si>
    <t>Q9Z2G9</t>
  </si>
  <si>
    <t>Htatip2</t>
  </si>
  <si>
    <t>HTATIP2</t>
  </si>
  <si>
    <t>Q9Z2I0</t>
  </si>
  <si>
    <t>Letm1</t>
  </si>
  <si>
    <t>LETM1</t>
  </si>
  <si>
    <t>Q9Z2I8</t>
  </si>
  <si>
    <t>Suclg2</t>
  </si>
  <si>
    <t>SUCLG2</t>
  </si>
  <si>
    <t>Q9Z2I9</t>
  </si>
  <si>
    <t>Sucla2</t>
  </si>
  <si>
    <t>SUCLA2</t>
  </si>
  <si>
    <t>Q9Z2L6</t>
  </si>
  <si>
    <t>Minpp1</t>
  </si>
  <si>
    <t>MINPP1</t>
  </si>
  <si>
    <t>Q9Z2M7</t>
  </si>
  <si>
    <t>Pmm2</t>
  </si>
  <si>
    <t>PMM2</t>
  </si>
  <si>
    <t>Q9Z2N8</t>
  </si>
  <si>
    <t>Actl6a</t>
  </si>
  <si>
    <t>ACTL6A</t>
  </si>
  <si>
    <t>Q9Z2P8</t>
  </si>
  <si>
    <t>Vamp5</t>
  </si>
  <si>
    <t>VAMP5</t>
  </si>
  <si>
    <t>Q9Z2Q5</t>
  </si>
  <si>
    <t>Mrpl40</t>
  </si>
  <si>
    <t>MRPL40</t>
  </si>
  <si>
    <t>Q9Z2U0</t>
  </si>
  <si>
    <t>Psma7</t>
  </si>
  <si>
    <t>PSMA7</t>
  </si>
  <si>
    <t>Q9Z2U1</t>
  </si>
  <si>
    <t>Psma5</t>
  </si>
  <si>
    <t>PSMA5</t>
  </si>
  <si>
    <t>Q9Z2V4</t>
  </si>
  <si>
    <t>Pck1</t>
  </si>
  <si>
    <t>PCK1</t>
  </si>
  <si>
    <t>Q9Z2V5</t>
  </si>
  <si>
    <t>Hdac6</t>
  </si>
  <si>
    <t>HDAC6</t>
  </si>
  <si>
    <t>Q9Z2W0</t>
  </si>
  <si>
    <t>Dnpep</t>
  </si>
  <si>
    <t>DNPEP</t>
  </si>
  <si>
    <t>Q9Z2X1</t>
  </si>
  <si>
    <t>Hnrnpf</t>
  </si>
  <si>
    <t>HNRNPF</t>
  </si>
  <si>
    <t>Q9Z2X2</t>
  </si>
  <si>
    <t>Psmd10</t>
  </si>
  <si>
    <t>PSMD10</t>
  </si>
  <si>
    <t>Q9Z2Y8</t>
  </si>
  <si>
    <t>Plpbp</t>
  </si>
  <si>
    <t>PLPBP</t>
  </si>
  <si>
    <t>Q9Z2Z6</t>
  </si>
  <si>
    <t>Slc25a20</t>
  </si>
  <si>
    <t>SLC25A20</t>
  </si>
  <si>
    <t>Q9Z315</t>
  </si>
  <si>
    <t>Sart1</t>
  </si>
  <si>
    <t>SART1</t>
  </si>
  <si>
    <t>Q9Z329</t>
  </si>
  <si>
    <t>Itpr2</t>
  </si>
  <si>
    <t>ITPR2</t>
  </si>
  <si>
    <t>Uniprot</t>
  </si>
  <si>
    <t>hsapiens_homolog</t>
  </si>
  <si>
    <t>logFC</t>
  </si>
  <si>
    <t>AveExpr</t>
  </si>
  <si>
    <t>t</t>
  </si>
  <si>
    <t>P.Value</t>
  </si>
  <si>
    <t>adj.P.Val</t>
  </si>
  <si>
    <t>Up-regulated</t>
  </si>
  <si>
    <t>Down-regulated</t>
  </si>
  <si>
    <t>Col003 down-regulated proteins</t>
  </si>
  <si>
    <t>Category</t>
  </si>
  <si>
    <t>LogP</t>
  </si>
  <si>
    <t>Log(q-value)</t>
  </si>
  <si>
    <t>Symbols</t>
  </si>
  <si>
    <t>InTerm_InList</t>
  </si>
  <si>
    <t>Reactome Gene Sets</t>
  </si>
  <si>
    <t>R-HSA-72163</t>
  </si>
  <si>
    <t>mRNA Splicing - Major Pathway</t>
  </si>
  <si>
    <t>HNRNPA2B1,HNRNPC,HNRNPK,HNRNPL,HNRNPU,HSPA8,IK,HNRNPM,PCBP1,PNN,POLR2H,SRSF1,SRSF2,SRSF6,SNRPA,SNRPA1,SNRPD2,SART1,SRRM1,SAP18,SF3A1,USP39,RBMX,WBP11,XAB2,CWC22,RBM42,PRPF38A,CCDC12</t>
  </si>
  <si>
    <t>29/207</t>
  </si>
  <si>
    <t>WikiPathways</t>
  </si>
  <si>
    <t>WP3888</t>
  </si>
  <si>
    <t>VEGFA VEGFR2 signaling</t>
  </si>
  <si>
    <t>ALB,RHOA,CALR,CALU,CAPN2,CDC42,CDH5,CRIP2,CTNND1,FGA,FGB,FGG,FN1,AFDN,MOV10,MYH9,P4HB,PGD,MAPK3,PTMA,PTPRZ1,RAP1A,ROCK1,RPL26,RPLP2,RPS11,PRDX2,TPM3,EZR,DPM1,PDIA6,HYOU1,FAM120A,PRRC2C,SDF2L1,LARP7,TXNDC5</t>
  </si>
  <si>
    <t>37/432</t>
  </si>
  <si>
    <t>GO Biological Processes</t>
  </si>
  <si>
    <t>CALR,CANX,CLU,FKBP2,PDIA3,HSPA1L,HSPA2,HSPA5,HSPA8,P4HB,PPIB,DNAJC3,HSP90B1,SELENOF,PDIA4,PDIA6,HYOU1,PTGES3,ERP29,ERP44,MESD,SDF2L1,DNAJC10,UGGT1,DNAJC1,TXNDC5</t>
  </si>
  <si>
    <t>26/219</t>
  </si>
  <si>
    <t>ACTB,ACTN1,RHOA,CALM1,CDC42,CDH1,EMD,CTTN,GOLGA3,HNRNPC,LBR,MYH9,MYL6,NUP98,PAFAH1B1,PKN2,MAPK3,ROCK1,CLIP1,SPTBN1,TMPO,TPM3,TPM4,VIM,YWHAG,H2BC15,H2BC10,TJP2,BCAP31,FARP1,SRRM1,PGRMC2,MAPRE1,TOR1AIP1,RBMX,TAX1BP3,TEX2,GOPC,DDRGK1,MYH14,NUP85,DOCK8,MYL12B,CAVIN1</t>
  </si>
  <si>
    <t>44/706</t>
  </si>
  <si>
    <t>ACTA1,ACTN1,ADD1,ANXA2,RHOA,BAX,CDC42,COL1A2,COL3A1,GOLGA2,HCLS1,AGFG1,MAP4,NUMA1,PAFAH1B1,PLEC,SERPINF2,CLIP1,TF,TPM1,TPM3,TPM4,HSP90B1,TUBG1,VASP,EZR,VIM,ZYX,HDAC6,CORO1A,MAPRE1,CORO1C,CD2AP,TUBG2,LIMA1,MARCKSL1,COL18A1</t>
  </si>
  <si>
    <t>37/589</t>
  </si>
  <si>
    <t>ADD1,ALB,APOA1,CALR,G6PD,H1-0,H1-3,H1-5,H1-1,HSPA1L,HSPA2,HSPA5,HSPA8,LMNA,MOV10,NUP98,P4HB,PARN,PGD,MAPK3,DNAJC3,PSMB10,RPL26,RPL29,RPLP2,RPS11,SSR1,PRDX2,HSP90B1,H2BC15,H2BC10,HDAC6,PDIA6,HYOU1,PTGES3,PRDX3,HSPB8,ATP6V1D,ARFGAP1,SRPRB,NUP85,HM13</t>
  </si>
  <si>
    <t>42/799</t>
  </si>
  <si>
    <t>KEGG Pathway</t>
  </si>
  <si>
    <t>hsa04670</t>
  </si>
  <si>
    <t>ACTB,ACTN1,RHOA,CDC42,CDH5,CLDN3,CTNND1,AFDN,RAP1A,ROCK1,VASP,EZR,CLDN1,F11R,MYL12B</t>
  </si>
  <si>
    <t>15/115</t>
  </si>
  <si>
    <t>hsa04610</t>
  </si>
  <si>
    <t>C4BPA,C5,CLU,F5,FGA,FGB,FGG,KNG1,SERPINA1,PLG,SERPINF2</t>
  </si>
  <si>
    <t>11/86</t>
  </si>
  <si>
    <t>GO:0000278</t>
  </si>
  <si>
    <t>mitotic cell cycle</t>
  </si>
  <si>
    <t>ANK3,RHOA,CALM1,GOLGA2,IK,MAP4,NUMA1,PAFAH1B1,CHMP1A,ROCK1,RPL26,CLIP1,SON,SPTBN1,TACC1,TUBG1,AKAP8,MAPRE1,TUBG2,CHMP5,CHMP3,CHMP4B,BROX</t>
  </si>
  <si>
    <t>23/585</t>
  </si>
  <si>
    <t>GO:0001775</t>
  </si>
  <si>
    <t>cell activation</t>
  </si>
  <si>
    <t>ACTB,RHOA,BAX,BST2,CLU,COL3A1,FGA,FGB,FGG,PDIA3,HLA-A,LGALS1,MYH9,PLSCR1,PSMB10,VAMP7,PRDX2,TPD52,BAG6,SLC39A7,CORO1A,DOCK8,TXLNA</t>
  </si>
  <si>
    <t>23/722</t>
  </si>
  <si>
    <t>Col003 up-regulated proteins</t>
  </si>
  <si>
    <t>GO:0006520</t>
  </si>
  <si>
    <t>amino acid metabolic process</t>
  </si>
  <si>
    <t>ACY1,ALDH1A1,ASL,AUH,BCKDHB,BHMT,CBS,CPS1,CTH,DDC,DPYD,ECHS1,GCDH,GGT5,GLUL,GPT,HGD,HPD,MARS1,MAT1A,ALDH6A1,MPST,MSRA,PAH,PCCA,PRODH,QDPR,TARS1,TDO2,ALDH5A1,AASS,SLC25A13,HIBADH,GNMT,SCLY,UPB1,SARS2,ADI1,IARS2,LRRC47,AARS2,SRR,ALDH8A1,PYCR3,CARS2,AGMAT,SLC25A21,HOGA1,ADSS1,AFMID,TTC36,NAGS,IDO2</t>
  </si>
  <si>
    <t>53/290</t>
  </si>
  <si>
    <t>GO:0006631</t>
  </si>
  <si>
    <t>fatty acid metabolic process</t>
  </si>
  <si>
    <t>ACAA1,ACACB,ACADVL,ADH4,ADH5,ALDH3A2,AUH,CES1,AKR1C4,CYP2C19,CYP3A4,DBI,ECI1,ECHS1,GCDH,GGT5,GPX1,GSTP1,HPGD,MGST3,PCCA,PCK1,SCP2,HSD17B8,CYP4F2,LYPLA1,ACAA2,ACOT2,LIAS,MGLL,MLYCD,HACL1,NAAA,CRYL1,ECHDC2,PECR,BDH2,ABHD6,ECHDC3,ACAD10,MCEE,PTGR2,CYP4A22,ACOT1</t>
  </si>
  <si>
    <t>44/323</t>
  </si>
  <si>
    <t>GO:0009117</t>
  </si>
  <si>
    <t>nucleotide metabolic process</t>
  </si>
  <si>
    <t>ACACB,AK2,ATP5F1B,ATP5ME,DGUOK,DPYD,DPYS,DTYMK,GCDH,GCK,HMGCS2,MDH1,NDUFA6,NDUFA8,NDUFB3,NDUFB4,NDUFB6,NDUFB7,NDUFB9,NDUFB10,NDUFS5,PDE2A,PRPS1,PRPSAP1,TDO2,CASK,SUCLG2,PPT2,AASS,SLC25A13,ATP5PD,ALDH1L1,ACOT2,MLYCD,SHPK,SULT1B1,DERA,NDUFA13,DCXR,UPB1,COASY,MCEE,ATP5MK,NAPRT,SLC25A25,ADSS1,AFMID,IDO2,ACOT1</t>
  </si>
  <si>
    <t>49/524</t>
  </si>
  <si>
    <t>GO:0006066</t>
  </si>
  <si>
    <t>alcohol metabolic process</t>
  </si>
  <si>
    <t>ADH4,ADH5,ALDH1A1,ALDH2,ALDH3A2,CAT,CES1,AKR1C4,CYP3A4,CYP3A5,CYP7A1,GBA1,GCH1,HMGCS2,PCK1,QDPR,SMPD1,SORD,AKR1D1,TM7SF2,AKR1A1,ACAA2,DHRS4,SHPK,NAAA,SULT1B1,COQ3,PECR</t>
  </si>
  <si>
    <t>28/326</t>
  </si>
  <si>
    <t>hsa00982</t>
  </si>
  <si>
    <t>Drug metabolism - cytochrome P450</t>
  </si>
  <si>
    <t>ADH4,ADH5,AOX1,CYP2C19,CYP3A4,CYP3A5,GSTA3,GSTP1,MGST3,GSTO1,UGT1A9,GSTK1,GSTT2B</t>
  </si>
  <si>
    <t>13/72</t>
  </si>
  <si>
    <t>Cohort</t>
  </si>
  <si>
    <t>setSize</t>
  </si>
  <si>
    <t>enrichmentScore</t>
  </si>
  <si>
    <t>rank</t>
  </si>
  <si>
    <t>leading_edge</t>
  </si>
  <si>
    <t>Xing_T</t>
  </si>
  <si>
    <t>Platelet activation</t>
  </si>
  <si>
    <t>GOBP_PLATELET_ACTIVATION</t>
  </si>
  <si>
    <t>&lt;0.001</t>
  </si>
  <si>
    <t>tags=70%, list=38%, signal=44%</t>
  </si>
  <si>
    <t>Platelet aggregation</t>
  </si>
  <si>
    <t>GOBP_PLATELET_AGGREGATION</t>
  </si>
  <si>
    <t>tags=65%, list=37%, signal=41%</t>
  </si>
  <si>
    <t>Platelet degranulation</t>
  </si>
  <si>
    <t>GOBP_PLATELET_DEGRANULATION</t>
  </si>
  <si>
    <t>tags=58%, list=30%, signal=41%</t>
  </si>
  <si>
    <t>Neutrophil chemotaxis</t>
  </si>
  <si>
    <t>GOBP_NEUTROPHIL_CHEMOTAXIS</t>
  </si>
  <si>
    <t>tags=40%, list=15%, signal=34%</t>
  </si>
  <si>
    <t>Neutrophil migration</t>
  </si>
  <si>
    <t>GOBP_NEUTROPHIL_MIGRATION</t>
  </si>
  <si>
    <t>tags=36%, list=15%, signal=31%</t>
  </si>
  <si>
    <t>Neutrophil extracellular trap formation</t>
  </si>
  <si>
    <t>KEGG_NEUTROPHIL_EXTRACELLULAR_TRAP_FORMATION</t>
  </si>
  <si>
    <t>tags=62%, list=26%, signal=46%</t>
  </si>
  <si>
    <t>Epithelial mesenchymal transition up</t>
  </si>
  <si>
    <t>SARRIO_EPITHELIAL_MESENCHYMAL_TRANSITION_UP</t>
  </si>
  <si>
    <t>tags=42%, list=22%, signal=34%</t>
  </si>
  <si>
    <t>Epithelial mesenchymal transition down</t>
  </si>
  <si>
    <t>SARRIO_EPITHELIAL_MESENCHYMAL_TRANSITION_DN</t>
  </si>
  <si>
    <t>tags=32%, list=24%, signal=24%</t>
  </si>
  <si>
    <t>Gao_T</t>
  </si>
  <si>
    <t>tags=47%, list=23%, signal=37%</t>
  </si>
  <si>
    <t>tags=31%, list=5%, signal=29%</t>
  </si>
  <si>
    <t>tags=49%, list=18%, signal=40%</t>
  </si>
  <si>
    <t>tags=32%, list=10%, signal=29%</t>
  </si>
  <si>
    <t>tags=34%, list=16%, signal=29%</t>
  </si>
  <si>
    <t>tags=35%, list=9%, signal=32%</t>
  </si>
  <si>
    <t>tags=46%, list=12%, signal=40%</t>
  </si>
  <si>
    <t>tags=6%, list=4%, signal=6%</t>
  </si>
  <si>
    <t>Jiang_T</t>
  </si>
  <si>
    <t>tags=38%, list=28%, signal=27%</t>
  </si>
  <si>
    <t>tags=33%, list=25%, signal=25%</t>
  </si>
  <si>
    <t>tags=45%, list=14%, signal=39%</t>
  </si>
  <si>
    <t>tags=53%, list=27%, signal=39%</t>
  </si>
  <si>
    <t>tags=52%, list=23%, signal=40%</t>
  </si>
  <si>
    <t>tags=46%, list=19%, signal=38%</t>
  </si>
  <si>
    <t>tags=23%, list=28%, signal=17%</t>
  </si>
  <si>
    <t>Xing_NAT</t>
  </si>
  <si>
    <t>tags=52%, list=27%, signal=39%</t>
  </si>
  <si>
    <t>tags=58%, list=27%, signal=42%</t>
  </si>
  <si>
    <t>tags=35%, list=17%, signal=29%</t>
  </si>
  <si>
    <t>tags=22%, list=10%, signal=20%</t>
  </si>
  <si>
    <t>tags=47%, list=27%, signal=35%</t>
  </si>
  <si>
    <t>tags=48%, list=29%, signal=34%</t>
  </si>
  <si>
    <t>tags=40%, list=19%, signal=32%</t>
  </si>
  <si>
    <t>tags=14%, list=10%, signal=13%</t>
  </si>
  <si>
    <t>Gao_NAT</t>
  </si>
  <si>
    <t>tags=52%, list=17%, signal=43%</t>
  </si>
  <si>
    <t>tags=43%, list=17%, signal=36%</t>
  </si>
  <si>
    <t>tags=38%, list=10%, signal=35%</t>
  </si>
  <si>
    <t>tags=40%, list=13%, signal=35%</t>
  </si>
  <si>
    <t>tags=21%, list=10%, signal=19%</t>
  </si>
  <si>
    <t>tags=23%, list=13%, signal=20%</t>
  </si>
  <si>
    <t>Jiang_NAT</t>
  </si>
  <si>
    <t>tags=53%, list=39%, signal=32%</t>
  </si>
  <si>
    <t>tags=54%, list=39%, signal=33%</t>
  </si>
  <si>
    <t>tags=17%, list=16%, signal=14%</t>
  </si>
  <si>
    <t>tags=43%, list=27%, signal=31%</t>
  </si>
  <si>
    <t>tags=43%, list=27%, signal=32%</t>
  </si>
  <si>
    <t>tags=64%, list=43%, signal=37%</t>
  </si>
  <si>
    <t>tags=54%, list=31%, signal=37%</t>
  </si>
  <si>
    <t>tags=22%, list=19%, signal=18%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</si>
</sst>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6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0_ "/>
    <numFmt numFmtId="177" formatCode="0.00_ "/>
  </numFmts>
  <fonts count="36">
    <font>
      <sz val="11"/>
      <color theme="1"/>
      <name val="宋体"/>
      <charset val="134"/>
      <scheme val="minor"/>
    </font>
    <font>
      <sz val="11"/>
      <color theme="1"/>
      <name val="Times New Roman"/>
      <charset val="134"/>
    </font>
    <font>
      <b/>
      <sz val="14"/>
      <color theme="1"/>
      <name val="Times New Roman"/>
      <charset val="134"/>
    </font>
    <font>
      <b/>
      <sz val="11"/>
      <color theme="1"/>
      <name val="Times New Roman"/>
      <charset val="134"/>
    </font>
    <font>
      <sz val="11"/>
      <color rgb="FFC00000"/>
      <name val="Times New Roman"/>
      <charset val="134"/>
    </font>
    <font>
      <sz val="11"/>
      <name val="Times New Roman"/>
      <charset val="134"/>
    </font>
    <font>
      <b/>
      <sz val="12"/>
      <color theme="1"/>
      <name val="Times New Roman"/>
      <charset val="134"/>
    </font>
    <font>
      <sz val="11"/>
      <color theme="1"/>
      <name val="Arial"/>
      <charset val="134"/>
    </font>
    <font>
      <b/>
      <sz val="12"/>
      <color theme="1"/>
      <name val="Arial"/>
      <charset val="134"/>
    </font>
    <font>
      <b/>
      <sz val="11"/>
      <color rgb="FF000000"/>
      <name val="Arial"/>
      <charset val="134"/>
    </font>
    <font>
      <sz val="11"/>
      <color rgb="FF000000"/>
      <name val="Arial"/>
      <charset val="134"/>
    </font>
    <font>
      <sz val="11"/>
      <name val="Arial"/>
      <charset val="134"/>
    </font>
    <font>
      <b/>
      <sz val="14"/>
      <color theme="1"/>
      <name val="宋体"/>
      <charset val="134"/>
      <scheme val="minor"/>
    </font>
    <font>
      <b/>
      <sz val="11"/>
      <color theme="1"/>
      <name val="宋体"/>
      <charset val="134"/>
      <scheme val="minor"/>
    </font>
    <font>
      <sz val="12"/>
      <color theme="1"/>
      <name val="Times New Roman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rgb="FF000000"/>
      <name val="Times New Roman"/>
      <charset val="134"/>
    </font>
    <font>
      <sz val="11"/>
      <color theme="1"/>
      <name val="宋体"/>
      <charset val="134"/>
    </font>
  </fonts>
  <fills count="37">
    <fill>
      <patternFill patternType="none"/>
    </fill>
    <fill>
      <patternFill patternType="gray125"/>
    </fill>
    <fill>
      <patternFill patternType="solid">
        <fgColor theme="4" tint="0.8"/>
        <bgColor indexed="64"/>
      </patternFill>
    </fill>
    <fill>
      <patternFill patternType="solid">
        <fgColor theme="9" tint="0.8"/>
        <bgColor indexed="64"/>
      </patternFill>
    </fill>
    <fill>
      <patternFill patternType="solid">
        <fgColor theme="9" tint="0.6"/>
        <bgColor indexed="64"/>
      </patternFill>
    </fill>
    <fill>
      <patternFill patternType="solid">
        <fgColor theme="4" tint="0.6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3">
    <border>
      <left/>
      <right/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6" applyNumberFormat="0" applyFill="0" applyAlignment="0" applyProtection="0">
      <alignment vertical="center"/>
    </xf>
    <xf numFmtId="0" fontId="21" fillId="0" borderId="6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7" borderId="8" applyNumberFormat="0" applyAlignment="0" applyProtection="0">
      <alignment vertical="center"/>
    </xf>
    <xf numFmtId="0" fontId="24" fillId="8" borderId="9" applyNumberFormat="0" applyAlignment="0" applyProtection="0">
      <alignment vertical="center"/>
    </xf>
    <xf numFmtId="0" fontId="25" fillId="8" borderId="8" applyNumberFormat="0" applyAlignment="0" applyProtection="0">
      <alignment vertical="center"/>
    </xf>
    <xf numFmtId="0" fontId="26" fillId="9" borderId="10" applyNumberFormat="0" applyAlignment="0" applyProtection="0">
      <alignment vertical="center"/>
    </xf>
    <xf numFmtId="0" fontId="27" fillId="0" borderId="11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9" fillId="10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2" fillId="13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33" fillId="15" borderId="0" applyNumberFormat="0" applyBorder="0" applyAlignment="0" applyProtection="0">
      <alignment vertical="center"/>
    </xf>
    <xf numFmtId="0" fontId="32" fillId="16" borderId="0" applyNumberFormat="0" applyBorder="0" applyAlignment="0" applyProtection="0">
      <alignment vertical="center"/>
    </xf>
    <xf numFmtId="0" fontId="32" fillId="17" borderId="0" applyNumberFormat="0" applyBorder="0" applyAlignment="0" applyProtection="0">
      <alignment vertical="center"/>
    </xf>
    <xf numFmtId="0" fontId="33" fillId="18" borderId="0" applyNumberFormat="0" applyBorder="0" applyAlignment="0" applyProtection="0">
      <alignment vertical="center"/>
    </xf>
    <xf numFmtId="0" fontId="33" fillId="19" borderId="0" applyNumberFormat="0" applyBorder="0" applyAlignment="0" applyProtection="0">
      <alignment vertical="center"/>
    </xf>
    <xf numFmtId="0" fontId="32" fillId="20" borderId="0" applyNumberFormat="0" applyBorder="0" applyAlignment="0" applyProtection="0">
      <alignment vertical="center"/>
    </xf>
    <xf numFmtId="0" fontId="32" fillId="21" borderId="0" applyNumberFormat="0" applyBorder="0" applyAlignment="0" applyProtection="0">
      <alignment vertical="center"/>
    </xf>
    <xf numFmtId="0" fontId="33" fillId="22" borderId="0" applyNumberFormat="0" applyBorder="0" applyAlignment="0" applyProtection="0">
      <alignment vertical="center"/>
    </xf>
    <xf numFmtId="0" fontId="33" fillId="23" borderId="0" applyNumberFormat="0" applyBorder="0" applyAlignment="0" applyProtection="0">
      <alignment vertical="center"/>
    </xf>
    <xf numFmtId="0" fontId="32" fillId="24" borderId="0" applyNumberFormat="0" applyBorder="0" applyAlignment="0" applyProtection="0">
      <alignment vertical="center"/>
    </xf>
    <xf numFmtId="0" fontId="32" fillId="25" borderId="0" applyNumberFormat="0" applyBorder="0" applyAlignment="0" applyProtection="0">
      <alignment vertical="center"/>
    </xf>
    <xf numFmtId="0" fontId="33" fillId="26" borderId="0" applyNumberFormat="0" applyBorder="0" applyAlignment="0" applyProtection="0">
      <alignment vertical="center"/>
    </xf>
    <xf numFmtId="0" fontId="33" fillId="27" borderId="0" applyNumberFormat="0" applyBorder="0" applyAlignment="0" applyProtection="0">
      <alignment vertical="center"/>
    </xf>
    <xf numFmtId="0" fontId="32" fillId="28" borderId="0" applyNumberFormat="0" applyBorder="0" applyAlignment="0" applyProtection="0">
      <alignment vertical="center"/>
    </xf>
    <xf numFmtId="0" fontId="32" fillId="29" borderId="0" applyNumberFormat="0" applyBorder="0" applyAlignment="0" applyProtection="0">
      <alignment vertical="center"/>
    </xf>
    <xf numFmtId="0" fontId="33" fillId="30" borderId="0" applyNumberFormat="0" applyBorder="0" applyAlignment="0" applyProtection="0">
      <alignment vertical="center"/>
    </xf>
    <xf numFmtId="0" fontId="33" fillId="31" borderId="0" applyNumberFormat="0" applyBorder="0" applyAlignment="0" applyProtection="0">
      <alignment vertical="center"/>
    </xf>
    <xf numFmtId="0" fontId="32" fillId="32" borderId="0" applyNumberFormat="0" applyBorder="0" applyAlignment="0" applyProtection="0">
      <alignment vertical="center"/>
    </xf>
    <xf numFmtId="0" fontId="32" fillId="33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5" borderId="0" applyNumberFormat="0" applyBorder="0" applyAlignment="0" applyProtection="0">
      <alignment vertical="center"/>
    </xf>
    <xf numFmtId="0" fontId="32" fillId="36" borderId="0" applyNumberFormat="0" applyBorder="0" applyAlignment="0" applyProtection="0">
      <alignment vertical="center"/>
    </xf>
  </cellStyleXfs>
  <cellXfs count="119">
    <xf numFmtId="0" fontId="0" fillId="0" borderId="0" xfId="0">
      <alignment vertical="center"/>
    </xf>
    <xf numFmtId="0" fontId="1" fillId="0" borderId="0" xfId="0" applyFont="1">
      <alignment vertical="center"/>
    </xf>
    <xf numFmtId="0" fontId="0" fillId="0" borderId="0" xfId="0" applyBorder="1">
      <alignment vertical="center"/>
    </xf>
    <xf numFmtId="0" fontId="0" fillId="0" borderId="0" xfId="0" applyAlignment="1">
      <alignment horizontal="center" vertical="center"/>
    </xf>
    <xf numFmtId="176" fontId="0" fillId="0" borderId="0" xfId="0" applyNumberFormat="1">
      <alignment vertical="center"/>
    </xf>
    <xf numFmtId="0" fontId="2" fillId="0" borderId="0" xfId="0" applyFont="1" applyAlignment="1">
      <alignment horizontal="left" vertical="center"/>
    </xf>
    <xf numFmtId="0" fontId="3" fillId="0" borderId="1" xfId="0" applyFont="1" applyBorder="1" applyAlignment="1">
      <alignment horizontal="center" vertical="center"/>
    </xf>
    <xf numFmtId="176" fontId="3" fillId="0" borderId="1" xfId="0" applyNumberFormat="1" applyFont="1" applyBorder="1" applyAlignment="1">
      <alignment horizontal="center" vertical="center"/>
    </xf>
    <xf numFmtId="0" fontId="1" fillId="0" borderId="0" xfId="0" applyFont="1" applyBorder="1" applyAlignment="1">
      <alignment horizontal="center" vertical="center"/>
    </xf>
    <xf numFmtId="176" fontId="1" fillId="0" borderId="0" xfId="0" applyNumberFormat="1" applyFont="1" applyBorder="1" applyAlignment="1">
      <alignment horizontal="center" vertical="center"/>
    </xf>
    <xf numFmtId="176" fontId="4" fillId="0" borderId="0" xfId="0" applyNumberFormat="1" applyFont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176" fontId="1" fillId="0" borderId="0" xfId="0" applyNumberFormat="1" applyFont="1" applyAlignment="1">
      <alignment horizontal="center" vertical="center"/>
    </xf>
    <xf numFmtId="176" fontId="4" fillId="0" borderId="0" xfId="0" applyNumberFormat="1" applyFont="1" applyAlignment="1">
      <alignment horizontal="center" vertical="center"/>
    </xf>
    <xf numFmtId="176" fontId="5" fillId="0" borderId="0" xfId="0" applyNumberFormat="1" applyFont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176" fontId="1" fillId="0" borderId="2" xfId="0" applyNumberFormat="1" applyFont="1" applyBorder="1" applyAlignment="1">
      <alignment horizontal="center" vertical="center"/>
    </xf>
    <xf numFmtId="0" fontId="3" fillId="0" borderId="1" xfId="0" applyFont="1" applyBorder="1">
      <alignment vertical="center"/>
    </xf>
    <xf numFmtId="0" fontId="1" fillId="0" borderId="0" xfId="0" applyFont="1" applyBorder="1">
      <alignment vertical="center"/>
    </xf>
    <xf numFmtId="0" fontId="0" fillId="0" borderId="0" xfId="0" applyAlignment="1">
      <alignment vertical="center"/>
    </xf>
    <xf numFmtId="0" fontId="3" fillId="0" borderId="0" xfId="0" applyFont="1" applyAlignment="1">
      <alignment horizontal="left" vertical="center"/>
    </xf>
    <xf numFmtId="0" fontId="1" fillId="0" borderId="0" xfId="0" applyFont="1" applyAlignment="1">
      <alignment vertical="center"/>
    </xf>
    <xf numFmtId="0" fontId="1" fillId="0" borderId="2" xfId="0" applyFont="1" applyBorder="1" applyAlignment="1">
      <alignment vertical="center"/>
    </xf>
    <xf numFmtId="0" fontId="3" fillId="0" borderId="1" xfId="0" applyFont="1" applyBorder="1" applyAlignment="1">
      <alignment horizontal="left" vertical="center"/>
    </xf>
    <xf numFmtId="0" fontId="1" fillId="0" borderId="2" xfId="0" applyFont="1" applyBorder="1">
      <alignment vertical="center"/>
    </xf>
    <xf numFmtId="0" fontId="0" fillId="0" borderId="2" xfId="0" applyBorder="1">
      <alignment vertical="center"/>
    </xf>
    <xf numFmtId="0" fontId="2" fillId="0" borderId="0" xfId="0" applyFont="1">
      <alignment vertical="center"/>
    </xf>
    <xf numFmtId="0" fontId="3" fillId="2" borderId="1" xfId="0" applyFont="1" applyFill="1" applyBorder="1">
      <alignment vertical="center"/>
    </xf>
    <xf numFmtId="0" fontId="3" fillId="3" borderId="1" xfId="0" applyFont="1" applyFill="1" applyBorder="1">
      <alignment vertical="center"/>
    </xf>
    <xf numFmtId="0" fontId="0" fillId="0" borderId="0" xfId="0" applyAlignment="1">
      <alignment vertical="center" wrapText="1"/>
    </xf>
    <xf numFmtId="0" fontId="2" fillId="0" borderId="0" xfId="0" applyFont="1" applyAlignment="1">
      <alignment vertical="center"/>
    </xf>
    <xf numFmtId="0" fontId="3" fillId="0" borderId="1" xfId="0" applyFont="1" applyFill="1" applyBorder="1" applyAlignment="1">
      <alignment horizontal="center" vertical="center" wrapText="1"/>
    </xf>
    <xf numFmtId="0" fontId="1" fillId="2" borderId="0" xfId="0" applyFont="1" applyFill="1" applyAlignment="1">
      <alignment horizontal="center" vertical="center" wrapText="1"/>
    </xf>
    <xf numFmtId="0" fontId="1" fillId="2" borderId="0" xfId="0" applyFont="1" applyFill="1" applyAlignment="1">
      <alignment horizontal="center" wrapText="1"/>
    </xf>
    <xf numFmtId="176" fontId="1" fillId="2" borderId="0" xfId="0" applyNumberFormat="1" applyFont="1" applyFill="1" applyAlignment="1">
      <alignment horizontal="center" wrapText="1"/>
    </xf>
    <xf numFmtId="0" fontId="1" fillId="3" borderId="0" xfId="0" applyFont="1" applyFill="1" applyAlignment="1">
      <alignment horizontal="center" vertical="center" wrapText="1"/>
    </xf>
    <xf numFmtId="176" fontId="1" fillId="3" borderId="0" xfId="0" applyNumberFormat="1" applyFont="1" applyFill="1" applyAlignment="1">
      <alignment horizontal="center" vertical="center" wrapText="1"/>
    </xf>
    <xf numFmtId="0" fontId="1" fillId="3" borderId="0" xfId="0" applyFont="1" applyFill="1" applyBorder="1" applyAlignment="1">
      <alignment horizontal="center" vertical="center" wrapText="1"/>
    </xf>
    <xf numFmtId="176" fontId="1" fillId="3" borderId="0" xfId="0" applyNumberFormat="1" applyFont="1" applyFill="1" applyBorder="1" applyAlignment="1">
      <alignment horizontal="center" vertical="center" wrapText="1"/>
    </xf>
    <xf numFmtId="0" fontId="1" fillId="3" borderId="2" xfId="0" applyFont="1" applyFill="1" applyBorder="1" applyAlignment="1">
      <alignment horizontal="center" vertical="center" wrapText="1"/>
    </xf>
    <xf numFmtId="176" fontId="1" fillId="3" borderId="2" xfId="0" applyNumberFormat="1" applyFont="1" applyFill="1" applyBorder="1" applyAlignment="1">
      <alignment horizontal="center" vertical="center" wrapText="1"/>
    </xf>
    <xf numFmtId="0" fontId="3" fillId="0" borderId="1" xfId="0" applyFont="1" applyBorder="1" applyAlignment="1">
      <alignment vertical="center" wrapText="1"/>
    </xf>
    <xf numFmtId="177" fontId="1" fillId="2" borderId="0" xfId="0" applyNumberFormat="1" applyFont="1" applyFill="1" applyAlignment="1">
      <alignment horizontal="center" wrapText="1"/>
    </xf>
    <xf numFmtId="177" fontId="1" fillId="3" borderId="0" xfId="0" applyNumberFormat="1" applyFont="1" applyFill="1" applyAlignment="1">
      <alignment horizontal="center" vertical="center" wrapText="1"/>
    </xf>
    <xf numFmtId="177" fontId="1" fillId="3" borderId="0" xfId="0" applyNumberFormat="1" applyFont="1" applyFill="1" applyBorder="1" applyAlignment="1">
      <alignment horizontal="center" vertical="center" wrapText="1"/>
    </xf>
    <xf numFmtId="177" fontId="1" fillId="3" borderId="2" xfId="0" applyNumberFormat="1" applyFont="1" applyFill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/>
    </xf>
    <xf numFmtId="0" fontId="1" fillId="0" borderId="3" xfId="0" applyFont="1" applyFill="1" applyBorder="1" applyAlignment="1">
      <alignment horizontal="center" vertical="center"/>
    </xf>
    <xf numFmtId="0" fontId="1" fillId="0" borderId="4" xfId="0" applyFont="1" applyBorder="1">
      <alignment vertical="center"/>
    </xf>
    <xf numFmtId="0" fontId="1" fillId="0" borderId="4" xfId="0" applyFont="1" applyBorder="1" applyAlignment="1">
      <alignment horizontal="center" vertical="center"/>
    </xf>
    <xf numFmtId="0" fontId="1" fillId="0" borderId="1" xfId="0" applyFont="1" applyFill="1" applyBorder="1" applyAlignment="1">
      <alignment vertical="center"/>
    </xf>
    <xf numFmtId="0" fontId="1" fillId="0" borderId="0" xfId="0" applyFont="1" applyFill="1" applyAlignment="1">
      <alignment vertical="center"/>
    </xf>
    <xf numFmtId="0" fontId="1" fillId="0" borderId="2" xfId="0" applyFont="1" applyFill="1" applyBorder="1" applyAlignment="1">
      <alignment vertical="center"/>
    </xf>
    <xf numFmtId="0" fontId="6" fillId="0" borderId="0" xfId="0" applyFont="1" applyAlignment="1">
      <alignment horizontal="left" vertical="center"/>
    </xf>
    <xf numFmtId="0" fontId="1" fillId="0" borderId="0" xfId="0" applyFont="1" applyAlignment="1">
      <alignment horizontal="left" vertical="center"/>
    </xf>
    <xf numFmtId="0" fontId="1" fillId="0" borderId="2" xfId="0" applyFont="1" applyBorder="1" applyAlignment="1">
      <alignment horizontal="left" vertical="center"/>
    </xf>
    <xf numFmtId="0" fontId="2" fillId="4" borderId="0" xfId="0" applyFont="1" applyFill="1">
      <alignment vertical="center"/>
    </xf>
    <xf numFmtId="0" fontId="1" fillId="5" borderId="0" xfId="0" applyFont="1" applyFill="1">
      <alignment vertical="center"/>
    </xf>
    <xf numFmtId="0" fontId="6" fillId="0" borderId="0" xfId="0" applyFont="1">
      <alignment vertical="center"/>
    </xf>
    <xf numFmtId="0" fontId="3" fillId="0" borderId="1" xfId="0" applyFont="1" applyFill="1" applyBorder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0" fontId="0" fillId="0" borderId="0" xfId="0" applyFill="1">
      <alignment vertical="center"/>
    </xf>
    <xf numFmtId="0" fontId="1" fillId="0" borderId="0" xfId="0" applyFont="1" applyFill="1">
      <alignment vertical="center"/>
    </xf>
    <xf numFmtId="11" fontId="1" fillId="0" borderId="0" xfId="0" applyNumberFormat="1" applyFont="1" applyFill="1" applyAlignment="1">
      <alignment horizontal="center" vertical="center"/>
    </xf>
    <xf numFmtId="0" fontId="1" fillId="4" borderId="1" xfId="0" applyFont="1" applyFill="1" applyBorder="1">
      <alignment vertical="center"/>
    </xf>
    <xf numFmtId="176" fontId="1" fillId="0" borderId="0" xfId="0" applyNumberFormat="1" applyFont="1">
      <alignment vertical="center"/>
    </xf>
    <xf numFmtId="0" fontId="1" fillId="2" borderId="1" xfId="0" applyFont="1" applyFill="1" applyBorder="1">
      <alignment vertical="center"/>
    </xf>
    <xf numFmtId="0" fontId="1" fillId="0" borderId="0" xfId="0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/>
    </xf>
    <xf numFmtId="176" fontId="1" fillId="0" borderId="0" xfId="0" applyNumberFormat="1" applyFont="1" applyBorder="1">
      <alignment vertical="center"/>
    </xf>
    <xf numFmtId="176" fontId="1" fillId="0" borderId="2" xfId="0" applyNumberFormat="1" applyFont="1" applyBorder="1">
      <alignment vertical="center"/>
    </xf>
    <xf numFmtId="0" fontId="1" fillId="5" borderId="1" xfId="0" applyFont="1" applyFill="1" applyBorder="1">
      <alignment vertical="center"/>
    </xf>
    <xf numFmtId="0" fontId="3" fillId="0" borderId="0" xfId="0" applyFont="1">
      <alignment vertical="center"/>
    </xf>
    <xf numFmtId="11" fontId="1" fillId="0" borderId="0" xfId="0" applyNumberFormat="1" applyFont="1">
      <alignment vertical="center"/>
    </xf>
    <xf numFmtId="0" fontId="0" fillId="0" borderId="0" xfId="0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1" fillId="0" borderId="0" xfId="0" applyFont="1" applyFill="1" applyAlignment="1">
      <alignment horizontal="left" vertical="center"/>
    </xf>
    <xf numFmtId="0" fontId="1" fillId="0" borderId="2" xfId="0" applyFont="1" applyFill="1" applyBorder="1" applyAlignment="1">
      <alignment horizontal="left" vertical="center"/>
    </xf>
    <xf numFmtId="0" fontId="7" fillId="0" borderId="0" xfId="0" applyFont="1">
      <alignment vertical="center"/>
    </xf>
    <xf numFmtId="0" fontId="8" fillId="0" borderId="0" xfId="0" applyFont="1">
      <alignment vertical="center"/>
    </xf>
    <xf numFmtId="0" fontId="9" fillId="0" borderId="3" xfId="0" applyFont="1" applyFill="1" applyBorder="1" applyAlignment="1">
      <alignment horizontal="center" vertical="center"/>
    </xf>
    <xf numFmtId="0" fontId="10" fillId="0" borderId="0" xfId="0" applyFont="1" applyFill="1" applyAlignment="1">
      <alignment horizontal="left" vertical="center"/>
    </xf>
    <xf numFmtId="0" fontId="9" fillId="0" borderId="0" xfId="0" applyFont="1" applyFill="1" applyAlignment="1">
      <alignment horizontal="center" vertical="center"/>
    </xf>
    <xf numFmtId="0" fontId="10" fillId="0" borderId="0" xfId="0" applyFont="1" applyFill="1" applyAlignment="1">
      <alignment horizontal="right" vertical="center"/>
    </xf>
    <xf numFmtId="0" fontId="10" fillId="0" borderId="0" xfId="0" applyFont="1" applyFill="1" applyAlignment="1">
      <alignment horizontal="center" vertical="center"/>
    </xf>
    <xf numFmtId="177" fontId="10" fillId="0" borderId="0" xfId="0" applyNumberFormat="1" applyFont="1" applyFill="1" applyAlignment="1">
      <alignment horizontal="center" vertical="center"/>
    </xf>
    <xf numFmtId="49" fontId="11" fillId="0" borderId="0" xfId="0" applyNumberFormat="1" applyFont="1" applyFill="1" applyAlignment="1">
      <alignment horizontal="right" vertical="center"/>
    </xf>
    <xf numFmtId="0" fontId="11" fillId="0" borderId="0" xfId="0" applyFont="1" applyFill="1" applyAlignment="1">
      <alignment horizontal="center" vertical="center"/>
    </xf>
    <xf numFmtId="49" fontId="10" fillId="0" borderId="0" xfId="0" applyNumberFormat="1" applyFont="1" applyFill="1" applyAlignment="1">
      <alignment horizontal="right" vertical="center"/>
    </xf>
    <xf numFmtId="49" fontId="10" fillId="0" borderId="0" xfId="0" applyNumberFormat="1" applyFont="1" applyFill="1" applyAlignment="1">
      <alignment horizontal="left" vertical="center"/>
    </xf>
    <xf numFmtId="0" fontId="10" fillId="0" borderId="4" xfId="0" applyFont="1" applyFill="1" applyBorder="1" applyAlignment="1">
      <alignment horizontal="right" vertical="center"/>
    </xf>
    <xf numFmtId="0" fontId="10" fillId="0" borderId="4" xfId="0" applyFont="1" applyFill="1" applyBorder="1" applyAlignment="1">
      <alignment horizontal="center" vertical="center"/>
    </xf>
    <xf numFmtId="177" fontId="10" fillId="0" borderId="4" xfId="0" applyNumberFormat="1" applyFont="1" applyFill="1" applyBorder="1" applyAlignment="1">
      <alignment horizontal="center" vertical="center"/>
    </xf>
    <xf numFmtId="0" fontId="7" fillId="0" borderId="0" xfId="0" applyFont="1" applyFill="1" applyAlignment="1">
      <alignment horizontal="left"/>
    </xf>
    <xf numFmtId="0" fontId="7" fillId="0" borderId="0" xfId="0" applyFont="1" applyAlignment="1">
      <alignment horizontal="center" vertical="center"/>
    </xf>
    <xf numFmtId="177" fontId="7" fillId="0" borderId="0" xfId="0" applyNumberFormat="1" applyFont="1" applyAlignment="1">
      <alignment horizontal="center" vertical="center"/>
    </xf>
    <xf numFmtId="0" fontId="7" fillId="0" borderId="0" xfId="0" applyFont="1" applyFill="1" applyAlignment="1">
      <alignment horizontal="right"/>
    </xf>
    <xf numFmtId="0" fontId="7" fillId="0" borderId="0" xfId="0" applyFont="1" applyFill="1" applyBorder="1" applyAlignment="1">
      <alignment horizontal="right"/>
    </xf>
    <xf numFmtId="0" fontId="7" fillId="0" borderId="0" xfId="0" applyFont="1" applyFill="1" applyBorder="1" applyAlignment="1">
      <alignment horizontal="left"/>
    </xf>
    <xf numFmtId="0" fontId="7" fillId="0" borderId="4" xfId="0" applyFont="1" applyFill="1" applyBorder="1" applyAlignment="1">
      <alignment horizontal="right"/>
    </xf>
    <xf numFmtId="0" fontId="7" fillId="0" borderId="4" xfId="0" applyFont="1" applyBorder="1" applyAlignment="1">
      <alignment horizontal="center" vertical="center"/>
    </xf>
    <xf numFmtId="177" fontId="7" fillId="0" borderId="4" xfId="0" applyNumberFormat="1" applyFont="1" applyBorder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0" fontId="7" fillId="0" borderId="0" xfId="0" applyFont="1" applyAlignment="1">
      <alignment horizontal="right" vertical="center"/>
    </xf>
    <xf numFmtId="0" fontId="7" fillId="0" borderId="0" xfId="0" applyFont="1" applyAlignment="1">
      <alignment horizontal="left" vertical="center"/>
    </xf>
    <xf numFmtId="0" fontId="7" fillId="0" borderId="4" xfId="0" applyFont="1" applyBorder="1" applyAlignment="1">
      <alignment horizontal="right" vertical="center"/>
    </xf>
    <xf numFmtId="0" fontId="7" fillId="0" borderId="0" xfId="0" applyFont="1" applyBorder="1" applyAlignment="1">
      <alignment horizontal="right" vertical="center"/>
    </xf>
    <xf numFmtId="0" fontId="12" fillId="0" borderId="0" xfId="0" applyFont="1">
      <alignment vertical="center"/>
    </xf>
    <xf numFmtId="0" fontId="13" fillId="0" borderId="1" xfId="0" applyFont="1" applyBorder="1" applyAlignment="1">
      <alignment vertical="center" wrapText="1"/>
    </xf>
    <xf numFmtId="0" fontId="2" fillId="0" borderId="0" xfId="0" applyFont="1" applyAlignment="1">
      <alignment horizontal="center" vertical="center"/>
    </xf>
    <xf numFmtId="0" fontId="3" fillId="0" borderId="1" xfId="0" applyFont="1" applyBorder="1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0" fontId="1" fillId="0" borderId="0" xfId="0" applyFont="1" applyFill="1" applyAlignment="1">
      <alignment horizontal="center" vertical="center" wrapText="1"/>
    </xf>
    <xf numFmtId="0" fontId="1" fillId="0" borderId="0" xfId="0" applyFont="1" applyAlignment="1">
      <alignment vertical="center" wrapText="1"/>
    </xf>
    <xf numFmtId="0" fontId="1" fillId="0" borderId="2" xfId="0" applyFont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 wrapText="1"/>
    </xf>
    <xf numFmtId="0" fontId="1" fillId="0" borderId="2" xfId="0" applyFont="1" applyBorder="1" applyAlignment="1">
      <alignment vertical="center" wrapText="1"/>
    </xf>
    <xf numFmtId="0" fontId="0" fillId="0" borderId="0" xfId="0" applyAlignment="1">
      <alignment horizontal="center" vertical="center" wrapText="1"/>
    </xf>
    <xf numFmtId="0" fontId="14" fillId="0" borderId="0" xfId="0" applyFont="1">
      <alignment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 xr9:uid="{267968C8-6FFD-4C36-ACC1-9EA1FD1885CA}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7" Type="http://schemas.openxmlformats.org/officeDocument/2006/relationships/styles" Target="styles.xml"/><Relationship Id="rId16" Type="http://schemas.openxmlformats.org/officeDocument/2006/relationships/sharedStrings" Target="sharedStrings.xml"/><Relationship Id="rId15" Type="http://schemas.openxmlformats.org/officeDocument/2006/relationships/theme" Target="theme/theme1.xml"/><Relationship Id="rId14" Type="http://schemas.openxmlformats.org/officeDocument/2006/relationships/worksheet" Target="worksheets/sheet14.xml"/><Relationship Id="rId13" Type="http://schemas.openxmlformats.org/officeDocument/2006/relationships/worksheet" Target="worksheets/sheet13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31"/>
  <sheetViews>
    <sheetView tabSelected="1" workbookViewId="0">
      <selection activeCell="M32" sqref="M32"/>
    </sheetView>
  </sheetViews>
  <sheetFormatPr defaultColWidth="9" defaultRowHeight="14" customHeight="1"/>
  <cols>
    <col min="1" max="1" width="96.125" style="118" customWidth="1"/>
  </cols>
  <sheetData>
    <row r="1" ht="17" customHeight="1" spans="1:1">
      <c r="A1" s="118" t="s">
        <v>0</v>
      </c>
    </row>
    <row r="2" ht="17" customHeight="1" spans="1:1">
      <c r="A2" s="118" t="s">
        <v>1</v>
      </c>
    </row>
    <row r="3" ht="17" customHeight="1" spans="1:1">
      <c r="A3" s="118" t="s">
        <v>2</v>
      </c>
    </row>
    <row r="4" ht="17" customHeight="1" spans="1:1">
      <c r="A4" s="118" t="s">
        <v>3</v>
      </c>
    </row>
    <row r="5" ht="17" customHeight="1" spans="1:1">
      <c r="A5" s="118" t="s">
        <v>4</v>
      </c>
    </row>
    <row r="6" ht="17" customHeight="1" spans="1:1">
      <c r="A6" s="118" t="s">
        <v>5</v>
      </c>
    </row>
    <row r="7" ht="17" customHeight="1" spans="1:1">
      <c r="A7" s="118" t="s">
        <v>6</v>
      </c>
    </row>
    <row r="8" ht="17" customHeight="1" spans="1:1">
      <c r="A8" s="118" t="s">
        <v>7</v>
      </c>
    </row>
    <row r="9" ht="17" customHeight="1" spans="1:1">
      <c r="A9" s="118" t="s">
        <v>8</v>
      </c>
    </row>
    <row r="10" ht="17" customHeight="1" spans="1:1">
      <c r="A10" s="118" t="s">
        <v>9</v>
      </c>
    </row>
    <row r="11" ht="17" customHeight="1" spans="1:1">
      <c r="A11" s="118" t="s">
        <v>10</v>
      </c>
    </row>
    <row r="12" ht="17" customHeight="1" spans="1:1">
      <c r="A12" s="118" t="s">
        <v>11</v>
      </c>
    </row>
    <row r="13" ht="17" customHeight="1" spans="1:1">
      <c r="A13" s="118" t="s">
        <v>12</v>
      </c>
    </row>
    <row r="14" ht="17" customHeight="1"/>
    <row r="15" ht="17" customHeight="1"/>
    <row r="16" ht="17" customHeight="1"/>
    <row r="17" ht="17" customHeight="1"/>
    <row r="18" ht="17" customHeight="1"/>
    <row r="19" ht="17" customHeight="1"/>
    <row r="20" ht="17" customHeight="1"/>
    <row r="21" ht="17" customHeight="1"/>
    <row r="22" ht="17" customHeight="1"/>
    <row r="23" ht="17" customHeight="1"/>
    <row r="24" ht="17" customHeight="1"/>
    <row r="25" ht="17" customHeight="1"/>
    <row r="26" ht="17" customHeight="1"/>
    <row r="27" ht="17" customHeight="1"/>
    <row r="28" ht="17" customHeight="1"/>
    <row r="29" ht="17" customHeight="1"/>
    <row r="30" ht="17" customHeight="1"/>
    <row r="31" ht="17" customHeight="1"/>
  </sheetData>
  <pageMargins left="0.75" right="0.75" top="1" bottom="1" header="0.5" footer="0.5"/>
  <headerFooter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52"/>
  <sheetViews>
    <sheetView workbookViewId="0">
      <selection activeCell="A1" sqref="A1"/>
    </sheetView>
  </sheetViews>
  <sheetFormatPr defaultColWidth="9" defaultRowHeight="13.5"/>
  <cols>
    <col min="1" max="4" width="9" style="29"/>
    <col min="5" max="5" width="10.875" style="29" customWidth="1"/>
    <col min="6" max="6" width="11.75" style="29" customWidth="1"/>
    <col min="7" max="9" width="14.625" style="29" customWidth="1"/>
    <col min="10" max="16384" width="9" style="29"/>
  </cols>
  <sheetData>
    <row r="1" ht="18.75" spans="1:1">
      <c r="A1" s="30" t="s">
        <v>8</v>
      </c>
    </row>
    <row r="2" ht="28.5" spans="1:10">
      <c r="A2" s="31" t="s">
        <v>1661</v>
      </c>
      <c r="B2" s="31" t="s">
        <v>152</v>
      </c>
      <c r="C2" s="31" t="s">
        <v>1662</v>
      </c>
      <c r="D2" s="31" t="s">
        <v>1663</v>
      </c>
      <c r="E2" s="31" t="s">
        <v>1664</v>
      </c>
      <c r="F2" s="31" t="s">
        <v>1665</v>
      </c>
      <c r="G2" s="31" t="s">
        <v>1666</v>
      </c>
      <c r="H2" s="31" t="s">
        <v>1667</v>
      </c>
      <c r="I2" s="31" t="s">
        <v>1668</v>
      </c>
      <c r="J2" s="41" t="s">
        <v>1669</v>
      </c>
    </row>
    <row r="3" ht="15" spans="1:10">
      <c r="A3" s="32" t="s">
        <v>1670</v>
      </c>
      <c r="B3" s="32" t="s">
        <v>1671</v>
      </c>
      <c r="C3" s="33">
        <v>27.068</v>
      </c>
      <c r="D3" s="33">
        <v>1.333</v>
      </c>
      <c r="E3" s="34">
        <f t="shared" ref="E3:E27" si="0">D3/C3</f>
        <v>0.0492463425447022</v>
      </c>
      <c r="F3" s="33">
        <v>5</v>
      </c>
      <c r="G3" s="33">
        <v>3</v>
      </c>
      <c r="H3" s="33">
        <v>3</v>
      </c>
      <c r="I3" s="42">
        <f>(3+3+3+2+1)/5</f>
        <v>2.4</v>
      </c>
      <c r="J3" s="32" t="s">
        <v>131</v>
      </c>
    </row>
    <row r="4" ht="15" spans="1:10">
      <c r="A4" s="32" t="s">
        <v>1670</v>
      </c>
      <c r="B4" s="32" t="s">
        <v>1672</v>
      </c>
      <c r="C4" s="33">
        <v>29.453</v>
      </c>
      <c r="D4" s="33">
        <v>1.4</v>
      </c>
      <c r="E4" s="34">
        <f t="shared" si="0"/>
        <v>0.0475333582317591</v>
      </c>
      <c r="F4" s="33">
        <v>8</v>
      </c>
      <c r="G4" s="33">
        <v>4</v>
      </c>
      <c r="H4" s="33">
        <v>4.5</v>
      </c>
      <c r="I4" s="42">
        <f>(4.5+3+2+1+3+4+2+1)/8</f>
        <v>2.5625</v>
      </c>
      <c r="J4" s="32" t="s">
        <v>131</v>
      </c>
    </row>
    <row r="5" ht="15" spans="1:10">
      <c r="A5" s="32" t="s">
        <v>1670</v>
      </c>
      <c r="B5" s="32" t="s">
        <v>1673</v>
      </c>
      <c r="C5" s="33">
        <v>28.466</v>
      </c>
      <c r="D5" s="33">
        <v>1.772</v>
      </c>
      <c r="E5" s="34">
        <f t="shared" si="0"/>
        <v>0.0622497013981592</v>
      </c>
      <c r="F5" s="33">
        <v>24</v>
      </c>
      <c r="G5" s="33">
        <v>8</v>
      </c>
      <c r="H5" s="33">
        <v>7</v>
      </c>
      <c r="I5" s="42">
        <f>(1+4+1+2+2+5+4.5+2+1+3+2+1+5+4+7+1+1+1+1+3+2+2+0.5+2)/24</f>
        <v>2.41666666666667</v>
      </c>
      <c r="J5" s="32" t="s">
        <v>131</v>
      </c>
    </row>
    <row r="6" ht="15" spans="1:10">
      <c r="A6" s="32" t="s">
        <v>1670</v>
      </c>
      <c r="B6" s="32" t="s">
        <v>1674</v>
      </c>
      <c r="C6" s="33">
        <v>30.024</v>
      </c>
      <c r="D6" s="33">
        <v>1.728</v>
      </c>
      <c r="E6" s="34">
        <f t="shared" si="0"/>
        <v>0.0575539568345324</v>
      </c>
      <c r="F6" s="33">
        <v>4</v>
      </c>
      <c r="G6" s="33">
        <v>1</v>
      </c>
      <c r="H6" s="33">
        <v>3</v>
      </c>
      <c r="I6" s="42">
        <f>(1+1+3+2)/2</f>
        <v>3.5</v>
      </c>
      <c r="J6" s="32" t="s">
        <v>131</v>
      </c>
    </row>
    <row r="7" ht="15" spans="1:10">
      <c r="A7" s="32" t="s">
        <v>1670</v>
      </c>
      <c r="B7" s="32" t="s">
        <v>1675</v>
      </c>
      <c r="C7" s="33">
        <v>29.481</v>
      </c>
      <c r="D7" s="33">
        <v>1.387</v>
      </c>
      <c r="E7" s="34">
        <f t="shared" si="0"/>
        <v>0.0470472507716835</v>
      </c>
      <c r="F7" s="33">
        <v>12</v>
      </c>
      <c r="G7" s="33">
        <v>6</v>
      </c>
      <c r="H7" s="33">
        <v>5</v>
      </c>
      <c r="I7" s="42">
        <f>(5+4+1+1+3+4+2+2+3+2+1+2)/12</f>
        <v>2.5</v>
      </c>
      <c r="J7" s="32" t="s">
        <v>131</v>
      </c>
    </row>
    <row r="8" ht="15" spans="1:10">
      <c r="A8" s="32" t="s">
        <v>1670</v>
      </c>
      <c r="B8" s="32" t="s">
        <v>1676</v>
      </c>
      <c r="C8" s="33">
        <v>30.587</v>
      </c>
      <c r="D8" s="33">
        <v>1.693</v>
      </c>
      <c r="E8" s="34">
        <f t="shared" si="0"/>
        <v>0.0553503122241475</v>
      </c>
      <c r="F8" s="33">
        <v>9</v>
      </c>
      <c r="G8" s="33">
        <v>2</v>
      </c>
      <c r="H8" s="33">
        <v>3.5</v>
      </c>
      <c r="I8" s="42">
        <f>(3+3.5+2+1+2+1+1+0.5+0.5)/9</f>
        <v>1.61111111111111</v>
      </c>
      <c r="J8" s="32" t="s">
        <v>131</v>
      </c>
    </row>
    <row r="9" ht="15" spans="1:10">
      <c r="A9" s="32" t="s">
        <v>1670</v>
      </c>
      <c r="B9" s="32" t="s">
        <v>1677</v>
      </c>
      <c r="C9" s="33">
        <v>28.919</v>
      </c>
      <c r="D9" s="33">
        <v>1.482</v>
      </c>
      <c r="E9" s="34">
        <f t="shared" si="0"/>
        <v>0.0512465852899478</v>
      </c>
      <c r="F9" s="33">
        <v>6</v>
      </c>
      <c r="G9" s="33">
        <v>2</v>
      </c>
      <c r="H9" s="33">
        <v>5</v>
      </c>
      <c r="I9" s="42">
        <f>(5+3+1+1+2+1)/6</f>
        <v>2.16666666666667</v>
      </c>
      <c r="J9" s="32" t="s">
        <v>131</v>
      </c>
    </row>
    <row r="10" ht="15" spans="1:10">
      <c r="A10" s="32" t="s">
        <v>1670</v>
      </c>
      <c r="B10" s="32" t="s">
        <v>1678</v>
      </c>
      <c r="C10" s="33">
        <v>28.848</v>
      </c>
      <c r="D10" s="33">
        <v>1.447</v>
      </c>
      <c r="E10" s="34">
        <f t="shared" si="0"/>
        <v>0.0501594564614531</v>
      </c>
      <c r="F10" s="33">
        <v>8</v>
      </c>
      <c r="G10" s="33">
        <v>2</v>
      </c>
      <c r="H10" s="33">
        <v>6</v>
      </c>
      <c r="I10" s="42">
        <f>(1+3+2+6+2+1+0.5+1)/8</f>
        <v>2.0625</v>
      </c>
      <c r="J10" s="32"/>
    </row>
    <row r="11" ht="15" spans="1:10">
      <c r="A11" s="32" t="s">
        <v>1670</v>
      </c>
      <c r="B11" s="32" t="s">
        <v>1679</v>
      </c>
      <c r="C11" s="33">
        <v>28.436</v>
      </c>
      <c r="D11" s="33">
        <v>1.602</v>
      </c>
      <c r="E11" s="34">
        <f t="shared" si="0"/>
        <v>0.056337037558025</v>
      </c>
      <c r="F11" s="33">
        <v>2</v>
      </c>
      <c r="G11" s="33">
        <v>1</v>
      </c>
      <c r="H11" s="33">
        <v>3</v>
      </c>
      <c r="I11" s="42">
        <f>(3+2)/2</f>
        <v>2.5</v>
      </c>
      <c r="J11" s="32"/>
    </row>
    <row r="12" ht="15" spans="1:10">
      <c r="A12" s="32" t="s">
        <v>1670</v>
      </c>
      <c r="B12" s="32" t="s">
        <v>1680</v>
      </c>
      <c r="C12" s="33">
        <v>28.753</v>
      </c>
      <c r="D12" s="33">
        <v>1.452</v>
      </c>
      <c r="E12" s="34">
        <f t="shared" si="0"/>
        <v>0.050499078357041</v>
      </c>
      <c r="F12" s="33">
        <v>11</v>
      </c>
      <c r="G12" s="33">
        <v>5</v>
      </c>
      <c r="H12" s="33">
        <v>5</v>
      </c>
      <c r="I12" s="42">
        <f>(3+2+3+2+0.5+5+3+3+2+1+1)/11</f>
        <v>2.31818181818182</v>
      </c>
      <c r="J12" s="32"/>
    </row>
    <row r="13" ht="15" spans="1:10">
      <c r="A13" s="32" t="s">
        <v>1670</v>
      </c>
      <c r="B13" s="32" t="s">
        <v>1681</v>
      </c>
      <c r="C13" s="33">
        <v>29.431</v>
      </c>
      <c r="D13" s="33">
        <v>1.12</v>
      </c>
      <c r="E13" s="34">
        <f t="shared" si="0"/>
        <v>0.0380551119567803</v>
      </c>
      <c r="F13" s="33">
        <v>4</v>
      </c>
      <c r="G13" s="33">
        <v>2</v>
      </c>
      <c r="H13" s="33">
        <v>6</v>
      </c>
      <c r="I13" s="42">
        <f>(6+3+2+2)/4</f>
        <v>3.25</v>
      </c>
      <c r="J13" s="32"/>
    </row>
    <row r="14" ht="15" spans="1:10">
      <c r="A14" s="32" t="s">
        <v>1670</v>
      </c>
      <c r="B14" s="32" t="s">
        <v>1682</v>
      </c>
      <c r="C14" s="33">
        <v>26.685</v>
      </c>
      <c r="D14" s="33">
        <v>1.419</v>
      </c>
      <c r="E14" s="34">
        <f t="shared" si="0"/>
        <v>0.0531759415401911</v>
      </c>
      <c r="F14" s="33">
        <v>5</v>
      </c>
      <c r="G14" s="33">
        <v>1</v>
      </c>
      <c r="H14" s="33">
        <v>3</v>
      </c>
      <c r="I14" s="42">
        <f>(1.5+3+1.5+2+1.5)/5</f>
        <v>1.9</v>
      </c>
      <c r="J14" s="32"/>
    </row>
    <row r="15" ht="15" spans="1:10">
      <c r="A15" s="32" t="s">
        <v>1670</v>
      </c>
      <c r="B15" s="32" t="s">
        <v>1683</v>
      </c>
      <c r="C15" s="33">
        <v>27.51</v>
      </c>
      <c r="D15" s="33">
        <v>1.336</v>
      </c>
      <c r="E15" s="34">
        <f t="shared" si="0"/>
        <v>0.0485641584878226</v>
      </c>
      <c r="F15" s="33">
        <v>7</v>
      </c>
      <c r="G15" s="33">
        <v>2</v>
      </c>
      <c r="H15" s="33">
        <v>4</v>
      </c>
      <c r="I15" s="42">
        <f>(1.5+1.5+1+2.5+4+2+3)/7</f>
        <v>2.21428571428571</v>
      </c>
      <c r="J15" s="32"/>
    </row>
    <row r="16" ht="15" spans="1:10">
      <c r="A16" s="32" t="s">
        <v>1670</v>
      </c>
      <c r="B16" s="32" t="s">
        <v>1684</v>
      </c>
      <c r="C16" s="33">
        <v>28</v>
      </c>
      <c r="D16" s="33">
        <v>1.345</v>
      </c>
      <c r="E16" s="34">
        <f t="shared" si="0"/>
        <v>0.0480357142857143</v>
      </c>
      <c r="F16" s="33">
        <v>4</v>
      </c>
      <c r="G16" s="33">
        <v>4</v>
      </c>
      <c r="H16" s="33">
        <v>10</v>
      </c>
      <c r="I16" s="42">
        <f>(10+5+5+3)/4</f>
        <v>5.75</v>
      </c>
      <c r="J16" s="32"/>
    </row>
    <row r="17" ht="15" spans="1:10">
      <c r="A17" s="32" t="s">
        <v>1670</v>
      </c>
      <c r="B17" s="32" t="s">
        <v>1685</v>
      </c>
      <c r="C17" s="33">
        <v>28.484</v>
      </c>
      <c r="D17" s="33">
        <v>1.127</v>
      </c>
      <c r="E17" s="34">
        <f t="shared" si="0"/>
        <v>0.0395660721808735</v>
      </c>
      <c r="F17" s="33">
        <v>4</v>
      </c>
      <c r="G17" s="33">
        <v>1</v>
      </c>
      <c r="H17" s="33">
        <v>3</v>
      </c>
      <c r="I17" s="42">
        <f>(3+2.5+2+1)/4</f>
        <v>2.125</v>
      </c>
      <c r="J17" s="32"/>
    </row>
    <row r="18" ht="15" spans="1:10">
      <c r="A18" s="32" t="s">
        <v>1670</v>
      </c>
      <c r="B18" s="32" t="s">
        <v>1686</v>
      </c>
      <c r="C18" s="33">
        <v>28.549</v>
      </c>
      <c r="D18" s="33">
        <v>1.118</v>
      </c>
      <c r="E18" s="34">
        <f t="shared" si="0"/>
        <v>0.0391607411818277</v>
      </c>
      <c r="F18" s="33">
        <v>2</v>
      </c>
      <c r="G18" s="33">
        <v>0</v>
      </c>
      <c r="H18" s="33">
        <v>1.5</v>
      </c>
      <c r="I18" s="42">
        <f>(1+1.5)/2</f>
        <v>1.25</v>
      </c>
      <c r="J18" s="32"/>
    </row>
    <row r="19" ht="15" spans="1:10">
      <c r="A19" s="32" t="s">
        <v>1670</v>
      </c>
      <c r="B19" s="32" t="s">
        <v>1687</v>
      </c>
      <c r="C19" s="33">
        <v>31.413</v>
      </c>
      <c r="D19" s="33">
        <v>1.246</v>
      </c>
      <c r="E19" s="34">
        <f t="shared" si="0"/>
        <v>0.039665106802916</v>
      </c>
      <c r="F19" s="33">
        <v>4</v>
      </c>
      <c r="G19" s="33">
        <v>1</v>
      </c>
      <c r="H19" s="33">
        <v>3</v>
      </c>
      <c r="I19" s="42">
        <f>(1+1+1+3)/4</f>
        <v>1.5</v>
      </c>
      <c r="J19" s="32"/>
    </row>
    <row r="20" ht="15" spans="1:10">
      <c r="A20" s="32" t="s">
        <v>1670</v>
      </c>
      <c r="B20" s="32" t="s">
        <v>1688</v>
      </c>
      <c r="C20" s="33">
        <v>27.566</v>
      </c>
      <c r="D20" s="33">
        <v>1.431</v>
      </c>
      <c r="E20" s="34">
        <f t="shared" si="0"/>
        <v>0.0519117753754625</v>
      </c>
      <c r="F20" s="33">
        <v>3</v>
      </c>
      <c r="G20" s="33">
        <v>1</v>
      </c>
      <c r="H20" s="33">
        <v>3</v>
      </c>
      <c r="I20" s="42">
        <f>(3+2+1)/3</f>
        <v>2</v>
      </c>
      <c r="J20" s="32"/>
    </row>
    <row r="21" ht="15" spans="1:10">
      <c r="A21" s="32" t="s">
        <v>1670</v>
      </c>
      <c r="B21" s="32" t="s">
        <v>1689</v>
      </c>
      <c r="C21" s="33">
        <v>28.727</v>
      </c>
      <c r="D21" s="33">
        <v>1.441</v>
      </c>
      <c r="E21" s="34">
        <f t="shared" si="0"/>
        <v>0.0501618686253351</v>
      </c>
      <c r="F21" s="33">
        <v>7</v>
      </c>
      <c r="G21" s="33">
        <v>2</v>
      </c>
      <c r="H21" s="33">
        <v>4</v>
      </c>
      <c r="I21" s="42">
        <f>(1+1+4+3+1+1+0.5)/7</f>
        <v>1.64285714285714</v>
      </c>
      <c r="J21" s="32"/>
    </row>
    <row r="22" ht="15" spans="1:10">
      <c r="A22" s="32" t="s">
        <v>1670</v>
      </c>
      <c r="B22" s="32" t="s">
        <v>1690</v>
      </c>
      <c r="C22" s="33">
        <v>27.103</v>
      </c>
      <c r="D22" s="33">
        <v>1.461</v>
      </c>
      <c r="E22" s="34">
        <f t="shared" si="0"/>
        <v>0.0539054717189979</v>
      </c>
      <c r="F22" s="33">
        <v>3</v>
      </c>
      <c r="G22" s="33">
        <v>1</v>
      </c>
      <c r="H22" s="33">
        <v>6</v>
      </c>
      <c r="I22" s="42">
        <f>(6+1+2)/3</f>
        <v>3</v>
      </c>
      <c r="J22" s="32"/>
    </row>
    <row r="23" ht="15" spans="1:10">
      <c r="A23" s="32" t="s">
        <v>1670</v>
      </c>
      <c r="B23" s="32" t="s">
        <v>1691</v>
      </c>
      <c r="C23" s="33">
        <v>28.635</v>
      </c>
      <c r="D23" s="33">
        <v>1.443</v>
      </c>
      <c r="E23" s="34">
        <f t="shared" si="0"/>
        <v>0.050392875851231</v>
      </c>
      <c r="F23" s="33">
        <v>7</v>
      </c>
      <c r="G23" s="33">
        <v>2</v>
      </c>
      <c r="H23" s="33">
        <v>4</v>
      </c>
      <c r="I23" s="42">
        <f>(1+1+4+2.5+3+2+1)/7</f>
        <v>2.07142857142857</v>
      </c>
      <c r="J23" s="32"/>
    </row>
    <row r="24" ht="15" spans="1:10">
      <c r="A24" s="32" t="s">
        <v>1670</v>
      </c>
      <c r="B24" s="32" t="s">
        <v>1692</v>
      </c>
      <c r="C24" s="33">
        <v>24.697</v>
      </c>
      <c r="D24" s="33">
        <v>1.388</v>
      </c>
      <c r="E24" s="34">
        <f t="shared" si="0"/>
        <v>0.0562011580353889</v>
      </c>
      <c r="F24" s="33">
        <v>3</v>
      </c>
      <c r="G24" s="33">
        <v>1</v>
      </c>
      <c r="H24" s="33">
        <v>3</v>
      </c>
      <c r="I24" s="42">
        <f>(3+2.5+1)/3</f>
        <v>2.16666666666667</v>
      </c>
      <c r="J24" s="32"/>
    </row>
    <row r="25" ht="15" spans="1:10">
      <c r="A25" s="32" t="s">
        <v>1670</v>
      </c>
      <c r="B25" s="32" t="s">
        <v>1693</v>
      </c>
      <c r="C25" s="33">
        <v>28.784</v>
      </c>
      <c r="D25" s="33">
        <v>1.571</v>
      </c>
      <c r="E25" s="34">
        <f t="shared" si="0"/>
        <v>0.0545789327404113</v>
      </c>
      <c r="F25" s="33">
        <v>6</v>
      </c>
      <c r="G25" s="33">
        <v>2</v>
      </c>
      <c r="H25" s="33">
        <v>4</v>
      </c>
      <c r="I25" s="42">
        <f>(3.5+2+2+1+4+2)/6</f>
        <v>2.41666666666667</v>
      </c>
      <c r="J25" s="32"/>
    </row>
    <row r="26" ht="15" spans="1:10">
      <c r="A26" s="32" t="s">
        <v>1670</v>
      </c>
      <c r="B26" s="32" t="s">
        <v>1694</v>
      </c>
      <c r="C26" s="33">
        <v>25.718</v>
      </c>
      <c r="D26" s="33">
        <v>1.673</v>
      </c>
      <c r="E26" s="34">
        <f t="shared" si="0"/>
        <v>0.0650517147523136</v>
      </c>
      <c r="F26" s="33">
        <v>8</v>
      </c>
      <c r="G26" s="33">
        <v>1</v>
      </c>
      <c r="H26" s="33">
        <v>10</v>
      </c>
      <c r="I26" s="42">
        <f>(10+2+2+2+1+1+1+1)/8</f>
        <v>2.5</v>
      </c>
      <c r="J26" s="32"/>
    </row>
    <row r="27" ht="15" spans="1:10">
      <c r="A27" s="32" t="s">
        <v>1670</v>
      </c>
      <c r="B27" s="32" t="s">
        <v>1695</v>
      </c>
      <c r="C27" s="33">
        <v>28.545</v>
      </c>
      <c r="D27" s="33">
        <v>1.218</v>
      </c>
      <c r="E27" s="34">
        <f t="shared" si="0"/>
        <v>0.0426694692590646</v>
      </c>
      <c r="F27" s="33">
        <v>3</v>
      </c>
      <c r="G27" s="33">
        <v>0</v>
      </c>
      <c r="H27" s="33">
        <v>2</v>
      </c>
      <c r="I27" s="42">
        <f>(2+2+1)/3</f>
        <v>1.66666666666667</v>
      </c>
      <c r="J27" s="32"/>
    </row>
    <row r="28" ht="15" spans="1:10">
      <c r="A28" s="35" t="s">
        <v>1696</v>
      </c>
      <c r="B28" s="35" t="s">
        <v>1697</v>
      </c>
      <c r="C28" s="35">
        <v>26.69</v>
      </c>
      <c r="D28" s="35">
        <v>1.172</v>
      </c>
      <c r="E28" s="36">
        <v>0.0439115773698014</v>
      </c>
      <c r="F28" s="35">
        <v>1</v>
      </c>
      <c r="G28" s="35">
        <v>1</v>
      </c>
      <c r="H28" s="35">
        <v>3</v>
      </c>
      <c r="I28" s="43">
        <v>3</v>
      </c>
      <c r="J28" s="35" t="s">
        <v>131</v>
      </c>
    </row>
    <row r="29" ht="15" spans="1:10">
      <c r="A29" s="35" t="s">
        <v>1696</v>
      </c>
      <c r="B29" s="35" t="s">
        <v>1698</v>
      </c>
      <c r="C29" s="35">
        <v>28.944</v>
      </c>
      <c r="D29" s="35">
        <v>1.321</v>
      </c>
      <c r="E29" s="36">
        <v>0.0456398562741846</v>
      </c>
      <c r="F29" s="35">
        <v>5</v>
      </c>
      <c r="G29" s="35">
        <v>1</v>
      </c>
      <c r="H29" s="35">
        <v>3</v>
      </c>
      <c r="I29" s="43">
        <v>1.8</v>
      </c>
      <c r="J29" s="35" t="s">
        <v>131</v>
      </c>
    </row>
    <row r="30" ht="15" spans="1:10">
      <c r="A30" s="35" t="s">
        <v>1696</v>
      </c>
      <c r="B30" s="35" t="s">
        <v>1699</v>
      </c>
      <c r="C30" s="35">
        <v>28.637</v>
      </c>
      <c r="D30" s="35">
        <v>1.222</v>
      </c>
      <c r="E30" s="36">
        <v>0.0426720676048469</v>
      </c>
      <c r="F30" s="35">
        <v>2</v>
      </c>
      <c r="G30" s="35">
        <v>1</v>
      </c>
      <c r="H30" s="35">
        <v>3</v>
      </c>
      <c r="I30" s="43">
        <v>2.5</v>
      </c>
      <c r="J30" s="35" t="s">
        <v>131</v>
      </c>
    </row>
    <row r="31" ht="15" spans="1:10">
      <c r="A31" s="37" t="s">
        <v>1696</v>
      </c>
      <c r="B31" s="35" t="s">
        <v>1700</v>
      </c>
      <c r="C31" s="37">
        <v>24.957</v>
      </c>
      <c r="D31" s="37">
        <v>0.959</v>
      </c>
      <c r="E31" s="38">
        <v>0.0384260928797532</v>
      </c>
      <c r="F31" s="37">
        <v>3</v>
      </c>
      <c r="G31" s="37">
        <v>1</v>
      </c>
      <c r="H31" s="37">
        <v>4</v>
      </c>
      <c r="I31" s="44">
        <v>2.75</v>
      </c>
      <c r="J31" s="35" t="s">
        <v>131</v>
      </c>
    </row>
    <row r="32" ht="15" spans="1:10">
      <c r="A32" s="35" t="s">
        <v>1696</v>
      </c>
      <c r="B32" s="35" t="s">
        <v>1701</v>
      </c>
      <c r="C32" s="35">
        <v>20.846</v>
      </c>
      <c r="D32" s="35">
        <v>0.881</v>
      </c>
      <c r="E32" s="36">
        <v>0.0422623045188525</v>
      </c>
      <c r="F32" s="35">
        <v>0</v>
      </c>
      <c r="G32" s="35">
        <v>0</v>
      </c>
      <c r="H32" s="35">
        <v>0</v>
      </c>
      <c r="I32" s="43">
        <v>0</v>
      </c>
      <c r="J32" s="35" t="s">
        <v>131</v>
      </c>
    </row>
    <row r="33" ht="15" spans="1:10">
      <c r="A33" s="35" t="s">
        <v>1696</v>
      </c>
      <c r="B33" s="35" t="s">
        <v>1702</v>
      </c>
      <c r="C33" s="35">
        <v>27.084</v>
      </c>
      <c r="D33" s="35">
        <v>1.257</v>
      </c>
      <c r="E33" s="36">
        <v>0.0464111652636243</v>
      </c>
      <c r="F33" s="35">
        <v>1</v>
      </c>
      <c r="G33" s="35">
        <v>0</v>
      </c>
      <c r="H33" s="35">
        <v>0.5</v>
      </c>
      <c r="I33" s="43">
        <v>0.5</v>
      </c>
      <c r="J33" s="35" t="s">
        <v>131</v>
      </c>
    </row>
    <row r="34" ht="15" spans="1:10">
      <c r="A34" s="35" t="s">
        <v>1696</v>
      </c>
      <c r="B34" s="35" t="s">
        <v>1703</v>
      </c>
      <c r="C34" s="35">
        <v>27.784</v>
      </c>
      <c r="D34" s="35">
        <v>1.12</v>
      </c>
      <c r="E34" s="36">
        <v>0.0403109703426433</v>
      </c>
      <c r="F34" s="35">
        <v>5</v>
      </c>
      <c r="G34" s="35">
        <v>1</v>
      </c>
      <c r="H34" s="35">
        <v>3</v>
      </c>
      <c r="I34" s="43">
        <v>2.1</v>
      </c>
      <c r="J34" s="35" t="s">
        <v>131</v>
      </c>
    </row>
    <row r="35" ht="15" spans="1:10">
      <c r="A35" s="35" t="s">
        <v>1696</v>
      </c>
      <c r="B35" s="35" t="s">
        <v>1704</v>
      </c>
      <c r="C35" s="35">
        <v>28.443</v>
      </c>
      <c r="D35" s="35">
        <v>1.119</v>
      </c>
      <c r="E35" s="36">
        <v>0.0393418415778926</v>
      </c>
      <c r="F35" s="35">
        <v>2</v>
      </c>
      <c r="G35" s="35">
        <v>0</v>
      </c>
      <c r="H35" s="35">
        <v>1</v>
      </c>
      <c r="I35" s="43">
        <v>1</v>
      </c>
      <c r="J35" s="35"/>
    </row>
    <row r="36" ht="15" spans="1:10">
      <c r="A36" s="35" t="s">
        <v>1696</v>
      </c>
      <c r="B36" s="35" t="s">
        <v>1705</v>
      </c>
      <c r="C36" s="35">
        <v>30.904</v>
      </c>
      <c r="D36" s="35">
        <v>1.306</v>
      </c>
      <c r="E36" s="36">
        <v>0.0422599016308568</v>
      </c>
      <c r="F36" s="35">
        <v>19</v>
      </c>
      <c r="G36" s="35">
        <v>6</v>
      </c>
      <c r="H36" s="35">
        <v>3</v>
      </c>
      <c r="I36" s="43">
        <v>1.89473684210526</v>
      </c>
      <c r="J36" s="35"/>
    </row>
    <row r="37" ht="15" spans="1:10">
      <c r="A37" s="35" t="s">
        <v>1696</v>
      </c>
      <c r="B37" s="35" t="s">
        <v>1706</v>
      </c>
      <c r="C37" s="35">
        <v>29.354</v>
      </c>
      <c r="D37" s="35">
        <v>1.05</v>
      </c>
      <c r="E37" s="36">
        <v>0.035770252776453</v>
      </c>
      <c r="F37" s="35">
        <v>0</v>
      </c>
      <c r="G37" s="35">
        <v>0</v>
      </c>
      <c r="H37" s="35">
        <v>0</v>
      </c>
      <c r="I37" s="43">
        <v>0</v>
      </c>
      <c r="J37" s="35"/>
    </row>
    <row r="38" ht="15" spans="1:10">
      <c r="A38" s="35" t="s">
        <v>1696</v>
      </c>
      <c r="B38" s="35" t="s">
        <v>1707</v>
      </c>
      <c r="C38" s="35">
        <v>28.154</v>
      </c>
      <c r="D38" s="35">
        <v>1.288</v>
      </c>
      <c r="E38" s="36">
        <v>0.0457483838886126</v>
      </c>
      <c r="F38" s="35">
        <v>3</v>
      </c>
      <c r="G38" s="35">
        <v>0</v>
      </c>
      <c r="H38" s="35">
        <v>2.5</v>
      </c>
      <c r="I38" s="43">
        <v>1.66666666666667</v>
      </c>
      <c r="J38" s="35"/>
    </row>
    <row r="39" ht="15" spans="1:10">
      <c r="A39" s="35" t="s">
        <v>1696</v>
      </c>
      <c r="B39" s="35" t="s">
        <v>1708</v>
      </c>
      <c r="C39" s="35">
        <v>27.378</v>
      </c>
      <c r="D39" s="35">
        <v>1.17</v>
      </c>
      <c r="E39" s="36">
        <v>0.0427350427350427</v>
      </c>
      <c r="F39" s="35">
        <v>4</v>
      </c>
      <c r="G39" s="35">
        <v>0</v>
      </c>
      <c r="H39" s="35">
        <v>2.5</v>
      </c>
      <c r="I39" s="43">
        <v>1.375</v>
      </c>
      <c r="J39" s="35"/>
    </row>
    <row r="40" ht="15" spans="1:10">
      <c r="A40" s="35" t="s">
        <v>1696</v>
      </c>
      <c r="B40" s="35" t="s">
        <v>1709</v>
      </c>
      <c r="C40" s="35">
        <v>27.194</v>
      </c>
      <c r="D40" s="35">
        <v>1.034</v>
      </c>
      <c r="E40" s="36">
        <v>0.0380230933294109</v>
      </c>
      <c r="F40" s="35">
        <v>4</v>
      </c>
      <c r="G40" s="35">
        <v>0</v>
      </c>
      <c r="H40" s="35">
        <v>2.5</v>
      </c>
      <c r="I40" s="43">
        <v>2.125</v>
      </c>
      <c r="J40" s="35"/>
    </row>
    <row r="41" ht="15" spans="1:10">
      <c r="A41" s="35" t="s">
        <v>1696</v>
      </c>
      <c r="B41" s="35" t="s">
        <v>1710</v>
      </c>
      <c r="C41" s="35">
        <v>28.999</v>
      </c>
      <c r="D41" s="35">
        <v>1.151</v>
      </c>
      <c r="E41" s="36">
        <v>0.0396910238284079</v>
      </c>
      <c r="F41" s="35">
        <v>2</v>
      </c>
      <c r="G41" s="35">
        <v>1</v>
      </c>
      <c r="H41" s="35">
        <v>3</v>
      </c>
      <c r="I41" s="43">
        <v>2</v>
      </c>
      <c r="J41" s="35"/>
    </row>
    <row r="42" ht="15" spans="1:10">
      <c r="A42" s="35" t="s">
        <v>1696</v>
      </c>
      <c r="B42" s="35" t="s">
        <v>1711</v>
      </c>
      <c r="C42" s="35">
        <v>27.368</v>
      </c>
      <c r="D42" s="35">
        <v>1.096</v>
      </c>
      <c r="E42" s="36">
        <v>0.0400467699503069</v>
      </c>
      <c r="F42" s="35">
        <v>1</v>
      </c>
      <c r="G42" s="35">
        <v>0</v>
      </c>
      <c r="H42" s="35">
        <v>2</v>
      </c>
      <c r="I42" s="43">
        <v>2</v>
      </c>
      <c r="J42" s="35"/>
    </row>
    <row r="43" ht="15" spans="1:10">
      <c r="A43" s="35" t="s">
        <v>1696</v>
      </c>
      <c r="B43" s="35" t="s">
        <v>1712</v>
      </c>
      <c r="C43" s="35">
        <v>27.812</v>
      </c>
      <c r="D43" s="35">
        <v>1.248</v>
      </c>
      <c r="E43" s="36">
        <v>0.0448727168128865</v>
      </c>
      <c r="F43" s="35">
        <v>8</v>
      </c>
      <c r="G43" s="35">
        <v>0</v>
      </c>
      <c r="H43" s="35">
        <v>2</v>
      </c>
      <c r="I43" s="43">
        <v>1</v>
      </c>
      <c r="J43" s="35"/>
    </row>
    <row r="44" ht="15" spans="1:10">
      <c r="A44" s="35" t="s">
        <v>1696</v>
      </c>
      <c r="B44" s="35" t="s">
        <v>1713</v>
      </c>
      <c r="C44" s="35">
        <v>27.883</v>
      </c>
      <c r="D44" s="35">
        <v>1.219</v>
      </c>
      <c r="E44" s="36">
        <v>0.0437183947207976</v>
      </c>
      <c r="F44" s="35">
        <v>5</v>
      </c>
      <c r="G44" s="35">
        <v>2</v>
      </c>
      <c r="H44" s="35">
        <v>3</v>
      </c>
      <c r="I44" s="43">
        <v>2.1</v>
      </c>
      <c r="J44" s="35"/>
    </row>
    <row r="45" ht="15" spans="1:10">
      <c r="A45" s="35" t="s">
        <v>1696</v>
      </c>
      <c r="B45" s="35" t="s">
        <v>1714</v>
      </c>
      <c r="C45" s="35">
        <v>27.517</v>
      </c>
      <c r="D45" s="35">
        <v>1.141</v>
      </c>
      <c r="E45" s="36">
        <v>0.0414652760111931</v>
      </c>
      <c r="F45" s="35">
        <v>1</v>
      </c>
      <c r="G45" s="35">
        <v>0</v>
      </c>
      <c r="H45" s="35">
        <v>1</v>
      </c>
      <c r="I45" s="43">
        <v>1</v>
      </c>
      <c r="J45" s="35"/>
    </row>
    <row r="46" ht="15" spans="1:10">
      <c r="A46" s="35" t="s">
        <v>1696</v>
      </c>
      <c r="B46" s="35" t="s">
        <v>1715</v>
      </c>
      <c r="C46" s="35">
        <v>29.28</v>
      </c>
      <c r="D46" s="35">
        <v>1.511</v>
      </c>
      <c r="E46" s="36">
        <v>0.0516051912568306</v>
      </c>
      <c r="F46" s="35">
        <v>10</v>
      </c>
      <c r="G46" s="35">
        <v>4</v>
      </c>
      <c r="H46" s="35">
        <v>4.5</v>
      </c>
      <c r="I46" s="43">
        <v>2.55</v>
      </c>
      <c r="J46" s="35"/>
    </row>
    <row r="47" ht="15" spans="1:10">
      <c r="A47" s="35" t="s">
        <v>1696</v>
      </c>
      <c r="B47" s="35" t="s">
        <v>1716</v>
      </c>
      <c r="C47" s="35">
        <v>25.427</v>
      </c>
      <c r="D47" s="35">
        <v>1.194</v>
      </c>
      <c r="E47" s="36">
        <v>0.0469579580760609</v>
      </c>
      <c r="F47" s="35">
        <v>2</v>
      </c>
      <c r="G47" s="35">
        <v>0</v>
      </c>
      <c r="H47" s="35">
        <v>1</v>
      </c>
      <c r="I47" s="43">
        <v>0.75</v>
      </c>
      <c r="J47" s="35"/>
    </row>
    <row r="48" ht="15" spans="1:10">
      <c r="A48" s="35" t="s">
        <v>1696</v>
      </c>
      <c r="B48" s="35" t="s">
        <v>1717</v>
      </c>
      <c r="C48" s="35">
        <v>29.286</v>
      </c>
      <c r="D48" s="35">
        <v>1.092</v>
      </c>
      <c r="E48" s="36">
        <v>0.0372874410981356</v>
      </c>
      <c r="F48" s="35">
        <v>2</v>
      </c>
      <c r="G48" s="35">
        <v>0</v>
      </c>
      <c r="H48" s="35">
        <v>2</v>
      </c>
      <c r="I48" s="43">
        <v>1.5</v>
      </c>
      <c r="J48" s="35"/>
    </row>
    <row r="49" ht="15" spans="1:10">
      <c r="A49" s="35" t="s">
        <v>1696</v>
      </c>
      <c r="B49" s="35" t="s">
        <v>1718</v>
      </c>
      <c r="C49" s="35">
        <v>27.817</v>
      </c>
      <c r="D49" s="35">
        <v>1.287</v>
      </c>
      <c r="E49" s="36">
        <v>0.0462666714598986</v>
      </c>
      <c r="F49" s="35">
        <v>2</v>
      </c>
      <c r="G49" s="35">
        <v>0</v>
      </c>
      <c r="H49" s="35">
        <v>2</v>
      </c>
      <c r="I49" s="43">
        <v>2</v>
      </c>
      <c r="J49" s="35"/>
    </row>
    <row r="50" ht="15" spans="1:10">
      <c r="A50" s="35" t="s">
        <v>1696</v>
      </c>
      <c r="B50" s="35" t="s">
        <v>1719</v>
      </c>
      <c r="C50" s="35">
        <v>27.865</v>
      </c>
      <c r="D50" s="35">
        <v>1.292</v>
      </c>
      <c r="E50" s="36">
        <v>0.0463664094742509</v>
      </c>
      <c r="F50" s="35">
        <v>12</v>
      </c>
      <c r="G50" s="35">
        <v>2</v>
      </c>
      <c r="H50" s="35">
        <v>5</v>
      </c>
      <c r="I50" s="43">
        <v>2.125</v>
      </c>
      <c r="J50" s="35"/>
    </row>
    <row r="51" ht="15" spans="1:10">
      <c r="A51" s="37" t="s">
        <v>1696</v>
      </c>
      <c r="B51" s="35" t="s">
        <v>1720</v>
      </c>
      <c r="C51" s="37">
        <v>22.985</v>
      </c>
      <c r="D51" s="37">
        <v>0.843</v>
      </c>
      <c r="E51" s="38">
        <v>0.0366760931041984</v>
      </c>
      <c r="F51" s="37">
        <v>2</v>
      </c>
      <c r="G51" s="37">
        <v>0</v>
      </c>
      <c r="H51" s="37">
        <v>2</v>
      </c>
      <c r="I51" s="44">
        <v>1.5</v>
      </c>
      <c r="J51" s="35"/>
    </row>
    <row r="52" ht="15" spans="1:10">
      <c r="A52" s="39" t="s">
        <v>1696</v>
      </c>
      <c r="B52" s="39" t="s">
        <v>1721</v>
      </c>
      <c r="C52" s="39">
        <v>29.304</v>
      </c>
      <c r="D52" s="39">
        <v>1.198</v>
      </c>
      <c r="E52" s="40">
        <v>0.0408817908817909</v>
      </c>
      <c r="F52" s="39">
        <v>5</v>
      </c>
      <c r="G52" s="39">
        <v>0</v>
      </c>
      <c r="H52" s="39">
        <v>2.5</v>
      </c>
      <c r="I52" s="45">
        <v>1.7</v>
      </c>
      <c r="J52" s="39"/>
    </row>
  </sheetData>
  <pageMargins left="0.75" right="0.75" top="1" bottom="1" header="0.5" footer="0.5"/>
  <headerFooter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3279"/>
  <sheetViews>
    <sheetView workbookViewId="0">
      <selection activeCell="A1" sqref="A1"/>
    </sheetView>
  </sheetViews>
  <sheetFormatPr defaultColWidth="9" defaultRowHeight="15"/>
  <cols>
    <col min="1" max="3" width="9" style="1"/>
    <col min="4" max="17" width="11.125" style="1"/>
    <col min="18" max="16384" width="9" style="1"/>
  </cols>
  <sheetData>
    <row r="1" ht="18.75" spans="1:1">
      <c r="A1" s="26" t="s">
        <v>9</v>
      </c>
    </row>
    <row r="2" ht="19" customHeight="1" spans="1:1">
      <c r="A2" s="1" t="s">
        <v>1722</v>
      </c>
    </row>
    <row r="3" spans="1:17">
      <c r="A3" s="17" t="s">
        <v>1723</v>
      </c>
      <c r="B3" s="17" t="s">
        <v>1724</v>
      </c>
      <c r="C3" s="17" t="s">
        <v>1725</v>
      </c>
      <c r="D3" s="27" t="s">
        <v>1671</v>
      </c>
      <c r="E3" s="27" t="s">
        <v>1672</v>
      </c>
      <c r="F3" s="27" t="s">
        <v>1673</v>
      </c>
      <c r="G3" s="27" t="s">
        <v>1674</v>
      </c>
      <c r="H3" s="27" t="s">
        <v>1675</v>
      </c>
      <c r="I3" s="27" t="s">
        <v>1676</v>
      </c>
      <c r="J3" s="27" t="s">
        <v>1677</v>
      </c>
      <c r="K3" s="28" t="s">
        <v>1697</v>
      </c>
      <c r="L3" s="28" t="s">
        <v>1698</v>
      </c>
      <c r="M3" s="28" t="s">
        <v>1699</v>
      </c>
      <c r="N3" s="28" t="s">
        <v>1700</v>
      </c>
      <c r="O3" s="28" t="s">
        <v>1701</v>
      </c>
      <c r="P3" s="28" t="s">
        <v>1702</v>
      </c>
      <c r="Q3" s="28" t="s">
        <v>1703</v>
      </c>
    </row>
    <row r="4" spans="1:17">
      <c r="A4" s="1" t="s">
        <v>1726</v>
      </c>
      <c r="B4" s="1" t="s">
        <v>1727</v>
      </c>
      <c r="C4" s="1" t="s">
        <v>1728</v>
      </c>
      <c r="D4" s="1">
        <v>12200593.4363717</v>
      </c>
      <c r="E4" s="1">
        <v>170866728.27575</v>
      </c>
      <c r="F4" s="1">
        <v>235311032.566218</v>
      </c>
      <c r="G4" s="1">
        <v>438191258.931802</v>
      </c>
      <c r="H4" s="1">
        <v>2401444.28571429</v>
      </c>
      <c r="I4" s="1">
        <v>165313569.2391</v>
      </c>
      <c r="J4" s="1">
        <v>216454669.127303</v>
      </c>
      <c r="K4" s="1">
        <v>258794260.582506</v>
      </c>
      <c r="L4" s="1">
        <v>220991592.172178</v>
      </c>
      <c r="M4" s="1">
        <v>255597073.40183</v>
      </c>
      <c r="N4" s="1">
        <v>302623648.253222</v>
      </c>
      <c r="O4" s="1">
        <v>2401444.28571429</v>
      </c>
      <c r="P4" s="1">
        <v>314919795.855919</v>
      </c>
      <c r="Q4" s="1">
        <v>204264996.735747</v>
      </c>
    </row>
    <row r="5" spans="1:17">
      <c r="A5" s="1" t="s">
        <v>1729</v>
      </c>
      <c r="B5" s="1" t="s">
        <v>1730</v>
      </c>
      <c r="C5" s="1" t="s">
        <v>1731</v>
      </c>
      <c r="D5" s="1">
        <v>29693200.4424987</v>
      </c>
      <c r="E5" s="1">
        <v>29166814.3694773</v>
      </c>
      <c r="F5" s="1">
        <v>9865297.41024293</v>
      </c>
      <c r="G5" s="1">
        <v>2401444.28571429</v>
      </c>
      <c r="H5" s="1">
        <v>2401444.28571429</v>
      </c>
      <c r="I5" s="1">
        <v>6313680.8012946</v>
      </c>
      <c r="J5" s="1">
        <v>24144697.0608137</v>
      </c>
      <c r="K5" s="1">
        <v>12421061.8881704</v>
      </c>
      <c r="L5" s="1">
        <v>9395483.49146531</v>
      </c>
      <c r="M5" s="1">
        <v>22914665.9384402</v>
      </c>
      <c r="N5" s="1">
        <v>19110038.0232588</v>
      </c>
      <c r="O5" s="1">
        <v>10954215.6938366</v>
      </c>
      <c r="P5" s="1">
        <v>48005504.5736434</v>
      </c>
      <c r="Q5" s="1">
        <v>25154924.6891133</v>
      </c>
    </row>
    <row r="6" spans="1:17">
      <c r="A6" s="1" t="s">
        <v>1732</v>
      </c>
      <c r="B6" s="1" t="s">
        <v>1733</v>
      </c>
      <c r="C6" s="1" t="s">
        <v>1734</v>
      </c>
      <c r="D6" s="1">
        <v>72903289.5144102</v>
      </c>
      <c r="E6" s="1">
        <v>31229926.2760375</v>
      </c>
      <c r="F6" s="1">
        <v>34652844.1277967</v>
      </c>
      <c r="G6" s="1">
        <v>6512139.89259579</v>
      </c>
      <c r="H6" s="1">
        <v>2401444.28571429</v>
      </c>
      <c r="I6" s="1">
        <v>21744198.643651</v>
      </c>
      <c r="J6" s="1">
        <v>49867583.6499553</v>
      </c>
      <c r="K6" s="1">
        <v>2401444.28571429</v>
      </c>
      <c r="L6" s="1">
        <v>9367517.17035307</v>
      </c>
      <c r="M6" s="1">
        <v>7774855.99037186</v>
      </c>
      <c r="N6" s="1">
        <v>24719193.914215</v>
      </c>
      <c r="O6" s="1">
        <v>19164786.5757523</v>
      </c>
      <c r="P6" s="1">
        <v>32291457.0361951</v>
      </c>
      <c r="Q6" s="1">
        <v>52718112.4866454</v>
      </c>
    </row>
    <row r="7" spans="1:17">
      <c r="A7" s="1" t="s">
        <v>1735</v>
      </c>
      <c r="B7" s="1" t="s">
        <v>1736</v>
      </c>
      <c r="C7" s="1" t="s">
        <v>1737</v>
      </c>
      <c r="D7" s="1">
        <v>47938642.1617001</v>
      </c>
      <c r="E7" s="1">
        <v>27019900.2351044</v>
      </c>
      <c r="F7" s="1">
        <v>7770527.48200288</v>
      </c>
      <c r="G7" s="1">
        <v>7704740.13926145</v>
      </c>
      <c r="H7" s="1">
        <v>2401444.28571429</v>
      </c>
      <c r="I7" s="1">
        <v>2401444.28571429</v>
      </c>
      <c r="J7" s="1">
        <v>2401444.28571429</v>
      </c>
      <c r="K7" s="1">
        <v>2401444.28571429</v>
      </c>
      <c r="L7" s="1">
        <v>2401444.28571429</v>
      </c>
      <c r="M7" s="1">
        <v>2401444.28571429</v>
      </c>
      <c r="N7" s="1">
        <v>2401444.28571429</v>
      </c>
      <c r="O7" s="1">
        <v>27906319.8910797</v>
      </c>
      <c r="P7" s="1">
        <v>2401444.28571429</v>
      </c>
      <c r="Q7" s="1">
        <v>2401444.28571429</v>
      </c>
    </row>
    <row r="8" spans="1:17">
      <c r="A8" s="1" t="s">
        <v>1738</v>
      </c>
      <c r="B8" s="1" t="s">
        <v>1739</v>
      </c>
      <c r="C8" s="1" t="s">
        <v>1740</v>
      </c>
      <c r="D8" s="1">
        <v>2401444.28571429</v>
      </c>
      <c r="E8" s="1">
        <v>2401444.28571429</v>
      </c>
      <c r="F8" s="1">
        <v>2401444.28571429</v>
      </c>
      <c r="G8" s="1">
        <v>89288496.2035532</v>
      </c>
      <c r="H8" s="1">
        <v>190906267.819164</v>
      </c>
      <c r="I8" s="1">
        <v>55706179.7138694</v>
      </c>
      <c r="J8" s="1">
        <v>2401444.28571429</v>
      </c>
      <c r="K8" s="1">
        <v>2401444.28571429</v>
      </c>
      <c r="L8" s="1">
        <v>2401444.28571429</v>
      </c>
      <c r="M8" s="1">
        <v>2401444.28571429</v>
      </c>
      <c r="N8" s="1">
        <v>2401444.28571429</v>
      </c>
      <c r="O8" s="1">
        <v>2401444.28571429</v>
      </c>
      <c r="P8" s="1">
        <v>2401444.28571429</v>
      </c>
      <c r="Q8" s="1">
        <v>2401444.28571429</v>
      </c>
    </row>
    <row r="9" spans="1:17">
      <c r="A9" s="1" t="s">
        <v>1741</v>
      </c>
      <c r="B9" s="1" t="s">
        <v>1742</v>
      </c>
      <c r="C9" s="1" t="s">
        <v>1743</v>
      </c>
      <c r="D9" s="1">
        <v>330728207.290731</v>
      </c>
      <c r="E9" s="1">
        <v>229527579.890058</v>
      </c>
      <c r="F9" s="1">
        <v>312372912.505428</v>
      </c>
      <c r="G9" s="1">
        <v>496976514.058973</v>
      </c>
      <c r="H9" s="1">
        <v>328846769.352481</v>
      </c>
      <c r="I9" s="1">
        <v>200789288.241409</v>
      </c>
      <c r="J9" s="1">
        <v>229251408.438948</v>
      </c>
      <c r="K9" s="1">
        <v>382981989.705135</v>
      </c>
      <c r="L9" s="1">
        <v>273143083.427622</v>
      </c>
      <c r="M9" s="1">
        <v>343235938.743919</v>
      </c>
      <c r="N9" s="1">
        <v>268646002.389979</v>
      </c>
      <c r="O9" s="1">
        <v>202824493.574371</v>
      </c>
      <c r="P9" s="1">
        <v>331249468.764935</v>
      </c>
      <c r="Q9" s="1">
        <v>846002521.769415</v>
      </c>
    </row>
    <row r="10" spans="1:17">
      <c r="A10" s="1" t="s">
        <v>1744</v>
      </c>
      <c r="B10" s="1" t="s">
        <v>1745</v>
      </c>
      <c r="C10" s="1" t="s">
        <v>1746</v>
      </c>
      <c r="D10" s="1">
        <v>7701635.48194323</v>
      </c>
      <c r="E10" s="1">
        <v>2401444.28571429</v>
      </c>
      <c r="F10" s="1">
        <v>2401444.28571429</v>
      </c>
      <c r="G10" s="1">
        <v>2401444.28571429</v>
      </c>
      <c r="H10" s="1">
        <v>2401444.28571429</v>
      </c>
      <c r="I10" s="1">
        <v>2401444.28571429</v>
      </c>
      <c r="J10" s="1">
        <v>2401444.28571429</v>
      </c>
      <c r="K10" s="1">
        <v>12595099.6881712</v>
      </c>
      <c r="L10" s="1">
        <v>26095238.5934496</v>
      </c>
      <c r="M10" s="1">
        <v>2401444.28571429</v>
      </c>
      <c r="N10" s="1">
        <v>2401444.28571429</v>
      </c>
      <c r="O10" s="1">
        <v>2401444.28571429</v>
      </c>
      <c r="P10" s="1">
        <v>6499726.89585883</v>
      </c>
      <c r="Q10" s="1">
        <v>4629866.3882466</v>
      </c>
    </row>
    <row r="11" spans="1:17">
      <c r="A11" s="1" t="s">
        <v>1747</v>
      </c>
      <c r="B11" s="1" t="s">
        <v>1748</v>
      </c>
      <c r="C11" s="1" t="s">
        <v>1749</v>
      </c>
      <c r="D11" s="1">
        <v>14456838.4926826</v>
      </c>
      <c r="E11" s="1">
        <v>2401444.28571429</v>
      </c>
      <c r="F11" s="1">
        <v>6938603.33615193</v>
      </c>
      <c r="G11" s="1">
        <v>2401444.28571429</v>
      </c>
      <c r="H11" s="1">
        <v>2401444.28571429</v>
      </c>
      <c r="I11" s="1">
        <v>2401444.28571429</v>
      </c>
      <c r="J11" s="1">
        <v>51862205.4113971</v>
      </c>
      <c r="K11" s="1">
        <v>2401444.28571429</v>
      </c>
      <c r="L11" s="1">
        <v>2401444.28571429</v>
      </c>
      <c r="M11" s="1">
        <v>2401444.28571429</v>
      </c>
      <c r="N11" s="1">
        <v>2401444.28571429</v>
      </c>
      <c r="O11" s="1">
        <v>10246242.6087076</v>
      </c>
      <c r="P11" s="1">
        <v>2401444.28571429</v>
      </c>
      <c r="Q11" s="1">
        <v>2401444.28571429</v>
      </c>
    </row>
    <row r="12" spans="1:17">
      <c r="A12" s="1" t="s">
        <v>1750</v>
      </c>
      <c r="B12" s="1" t="s">
        <v>1751</v>
      </c>
      <c r="C12" s="1" t="s">
        <v>1752</v>
      </c>
      <c r="D12" s="1">
        <v>308458413.834423</v>
      </c>
      <c r="E12" s="1">
        <v>454746096.997592</v>
      </c>
      <c r="F12" s="1">
        <v>619988362.227758</v>
      </c>
      <c r="G12" s="1">
        <v>24412085.5919401</v>
      </c>
      <c r="H12" s="1">
        <v>2401444.28571429</v>
      </c>
      <c r="I12" s="1">
        <v>209207368.80517</v>
      </c>
      <c r="J12" s="1">
        <v>515015765.079328</v>
      </c>
      <c r="K12" s="1">
        <v>428743036.03659</v>
      </c>
      <c r="L12" s="1">
        <v>555336109.898533</v>
      </c>
      <c r="M12" s="1">
        <v>393107507.032165</v>
      </c>
      <c r="N12" s="1">
        <v>622174643.97763</v>
      </c>
      <c r="O12" s="1">
        <v>283615195.430394</v>
      </c>
      <c r="P12" s="1">
        <v>691699579.740048</v>
      </c>
      <c r="Q12" s="1">
        <v>450111228.09646</v>
      </c>
    </row>
    <row r="13" spans="1:17">
      <c r="A13" s="1" t="s">
        <v>1753</v>
      </c>
      <c r="B13" s="1" t="s">
        <v>1754</v>
      </c>
      <c r="D13" s="1">
        <v>227873725.125296</v>
      </c>
      <c r="E13" s="1">
        <v>512745971.939857</v>
      </c>
      <c r="F13" s="1">
        <v>265688377.768128</v>
      </c>
      <c r="G13" s="1">
        <v>32883244.5194346</v>
      </c>
      <c r="H13" s="1">
        <v>2401444.28571429</v>
      </c>
      <c r="I13" s="1">
        <v>222688675.422282</v>
      </c>
      <c r="J13" s="1">
        <v>217528928.371105</v>
      </c>
      <c r="K13" s="1">
        <v>134533820.636617</v>
      </c>
      <c r="L13" s="1">
        <v>193275698.014454</v>
      </c>
      <c r="M13" s="1">
        <v>2401444.28571429</v>
      </c>
      <c r="N13" s="1">
        <v>197261593.066103</v>
      </c>
      <c r="O13" s="1">
        <v>488170911.645803</v>
      </c>
      <c r="P13" s="1">
        <v>231103820.292009</v>
      </c>
      <c r="Q13" s="1">
        <v>193431942.318783</v>
      </c>
    </row>
    <row r="14" spans="1:17">
      <c r="A14" s="1" t="s">
        <v>1755</v>
      </c>
      <c r="B14" s="1" t="s">
        <v>1756</v>
      </c>
      <c r="C14" s="1" t="s">
        <v>1757</v>
      </c>
      <c r="D14" s="1">
        <v>195859487.321104</v>
      </c>
      <c r="E14" s="1">
        <v>76326124.7518343</v>
      </c>
      <c r="F14" s="1">
        <v>58516997.5672464</v>
      </c>
      <c r="G14" s="1">
        <v>10333546.712508</v>
      </c>
      <c r="H14" s="1">
        <v>73748900.2513772</v>
      </c>
      <c r="I14" s="1">
        <v>8109866.43132221</v>
      </c>
      <c r="J14" s="1">
        <v>112854474.965166</v>
      </c>
      <c r="K14" s="1">
        <v>41599221.1380724</v>
      </c>
      <c r="L14" s="1">
        <v>79546565.9500693</v>
      </c>
      <c r="M14" s="1">
        <v>34671242.9932499</v>
      </c>
      <c r="N14" s="1">
        <v>56750208.4000501</v>
      </c>
      <c r="O14" s="1">
        <v>109423144.91533</v>
      </c>
      <c r="P14" s="1">
        <v>151657349.500495</v>
      </c>
      <c r="Q14" s="1">
        <v>112555508.949966</v>
      </c>
    </row>
    <row r="15" spans="1:17">
      <c r="A15" s="1" t="s">
        <v>1758</v>
      </c>
      <c r="B15" s="1" t="s">
        <v>1759</v>
      </c>
      <c r="C15" s="1" t="s">
        <v>1760</v>
      </c>
      <c r="D15" s="1">
        <v>2401444.28571429</v>
      </c>
      <c r="E15" s="1">
        <v>2401444.28571429</v>
      </c>
      <c r="F15" s="1">
        <v>2401444.28571429</v>
      </c>
      <c r="G15" s="1">
        <v>2401444.28571429</v>
      </c>
      <c r="H15" s="1">
        <v>5316764011.50762</v>
      </c>
      <c r="I15" s="1">
        <v>2401444.28571429</v>
      </c>
      <c r="J15" s="1">
        <v>2401444.28571429</v>
      </c>
      <c r="K15" s="1">
        <v>2401444.28571429</v>
      </c>
      <c r="L15" s="1">
        <v>76321198.6823856</v>
      </c>
      <c r="M15" s="1">
        <v>46201927.9090583</v>
      </c>
      <c r="N15" s="1">
        <v>2401444.28571429</v>
      </c>
      <c r="O15" s="1">
        <v>2401444.28571429</v>
      </c>
      <c r="P15" s="1">
        <v>2401444.28571429</v>
      </c>
      <c r="Q15" s="1">
        <v>2401444.28571429</v>
      </c>
    </row>
    <row r="16" spans="1:17">
      <c r="A16" s="1" t="s">
        <v>1761</v>
      </c>
      <c r="B16" s="1" t="s">
        <v>1762</v>
      </c>
      <c r="C16" s="1" t="s">
        <v>1763</v>
      </c>
      <c r="D16" s="1">
        <v>2399181443.75625</v>
      </c>
      <c r="E16" s="1">
        <v>3235661183.24512</v>
      </c>
      <c r="F16" s="1">
        <v>2849271095.08193</v>
      </c>
      <c r="G16" s="1">
        <v>345308993.177654</v>
      </c>
      <c r="H16" s="1">
        <v>2062825224.0966</v>
      </c>
      <c r="I16" s="1">
        <v>1795631463.32418</v>
      </c>
      <c r="J16" s="1">
        <v>3148563256.18665</v>
      </c>
      <c r="K16" s="1">
        <v>4003520758.35009</v>
      </c>
      <c r="L16" s="1">
        <v>4540998467.71054</v>
      </c>
      <c r="M16" s="1">
        <v>3617888286.8127</v>
      </c>
      <c r="N16" s="1">
        <v>3498154166.16407</v>
      </c>
      <c r="O16" s="1">
        <v>3807869263.33719</v>
      </c>
      <c r="P16" s="1">
        <v>3450339026.34493</v>
      </c>
      <c r="Q16" s="1">
        <v>4717682646.18788</v>
      </c>
    </row>
    <row r="17" spans="1:17">
      <c r="A17" s="1" t="s">
        <v>1764</v>
      </c>
      <c r="B17" s="1" t="s">
        <v>1765</v>
      </c>
      <c r="C17" s="1" t="s">
        <v>1766</v>
      </c>
      <c r="D17" s="1">
        <v>2401444.28571429</v>
      </c>
      <c r="E17" s="1">
        <v>26662238.0441284</v>
      </c>
      <c r="F17" s="1">
        <v>2401444.28571429</v>
      </c>
      <c r="G17" s="1">
        <v>2401444.28571429</v>
      </c>
      <c r="H17" s="1">
        <v>2401444.28571429</v>
      </c>
      <c r="I17" s="1">
        <v>2401444.28571429</v>
      </c>
      <c r="J17" s="1">
        <v>8066948.92740844</v>
      </c>
      <c r="K17" s="1">
        <v>79487602.3131673</v>
      </c>
      <c r="L17" s="1">
        <v>74321056.7383264</v>
      </c>
      <c r="M17" s="1">
        <v>21517529.0182875</v>
      </c>
      <c r="N17" s="1">
        <v>77587177.3115452</v>
      </c>
      <c r="O17" s="1">
        <v>2401444.28571429</v>
      </c>
      <c r="P17" s="1">
        <v>61474703.8411436</v>
      </c>
      <c r="Q17" s="1">
        <v>48133536.254076</v>
      </c>
    </row>
    <row r="18" spans="1:17">
      <c r="A18" s="1" t="s">
        <v>1767</v>
      </c>
      <c r="B18" s="1" t="s">
        <v>1768</v>
      </c>
      <c r="C18" s="1" t="s">
        <v>1769</v>
      </c>
      <c r="D18" s="1">
        <v>43429840.7086522</v>
      </c>
      <c r="E18" s="1">
        <v>94598179.1802012</v>
      </c>
      <c r="F18" s="1">
        <v>57832026.7482917</v>
      </c>
      <c r="G18" s="1">
        <v>2401444.28571429</v>
      </c>
      <c r="H18" s="1">
        <v>20958627.3331447</v>
      </c>
      <c r="I18" s="1">
        <v>54123830.7086726</v>
      </c>
      <c r="J18" s="1">
        <v>125960954.200555</v>
      </c>
      <c r="K18" s="1">
        <v>83961347.3726475</v>
      </c>
      <c r="L18" s="1">
        <v>359580823.025403</v>
      </c>
      <c r="M18" s="1">
        <v>23524374.7345092</v>
      </c>
      <c r="N18" s="1">
        <v>317413167.480966</v>
      </c>
      <c r="O18" s="1">
        <v>27222588.8695773</v>
      </c>
      <c r="P18" s="1">
        <v>197424866.918605</v>
      </c>
      <c r="Q18" s="1">
        <v>324825160.029546</v>
      </c>
    </row>
    <row r="19" spans="1:17">
      <c r="A19" s="1" t="s">
        <v>1770</v>
      </c>
      <c r="B19" s="1" t="s">
        <v>1771</v>
      </c>
      <c r="C19" s="1" t="s">
        <v>1772</v>
      </c>
      <c r="D19" s="1">
        <v>21333274.7390641</v>
      </c>
      <c r="E19" s="1">
        <v>9734758.20241692</v>
      </c>
      <c r="F19" s="1">
        <v>2401444.28571429</v>
      </c>
      <c r="G19" s="1">
        <v>35613290.3851732</v>
      </c>
      <c r="H19" s="1">
        <v>2401444.28571429</v>
      </c>
      <c r="I19" s="1">
        <v>2401444.28571429</v>
      </c>
      <c r="J19" s="1">
        <v>2401444.28571429</v>
      </c>
      <c r="K19" s="1">
        <v>4758471.25335986</v>
      </c>
      <c r="L19" s="1">
        <v>4832392.1210794</v>
      </c>
      <c r="M19" s="1">
        <v>2401444.28571429</v>
      </c>
      <c r="N19" s="1">
        <v>15947512.7108429</v>
      </c>
      <c r="O19" s="1">
        <v>10042698.4395939</v>
      </c>
      <c r="P19" s="1">
        <v>5863299.60435974</v>
      </c>
      <c r="Q19" s="1">
        <v>169831368.952146</v>
      </c>
    </row>
    <row r="20" spans="1:17">
      <c r="A20" s="1" t="s">
        <v>1773</v>
      </c>
      <c r="B20" s="1" t="s">
        <v>1774</v>
      </c>
      <c r="C20" s="1" t="s">
        <v>1775</v>
      </c>
      <c r="D20" s="1">
        <v>143414336.808843</v>
      </c>
      <c r="E20" s="1">
        <v>2401444.28571429</v>
      </c>
      <c r="F20" s="1">
        <v>2401444.28571429</v>
      </c>
      <c r="G20" s="1">
        <v>168209278.918936</v>
      </c>
      <c r="H20" s="1">
        <v>63476599.1362251</v>
      </c>
      <c r="I20" s="1">
        <v>2401444.28571429</v>
      </c>
      <c r="J20" s="1">
        <v>2401444.28571429</v>
      </c>
      <c r="K20" s="1">
        <v>2401444.28571429</v>
      </c>
      <c r="L20" s="1">
        <v>10607803.5605093</v>
      </c>
      <c r="M20" s="1">
        <v>2401444.28571429</v>
      </c>
      <c r="N20" s="1">
        <v>2401444.28571429</v>
      </c>
      <c r="O20" s="1">
        <v>2401444.28571429</v>
      </c>
      <c r="P20" s="1">
        <v>10305681.4757825</v>
      </c>
      <c r="Q20" s="1">
        <v>2401444.28571429</v>
      </c>
    </row>
    <row r="21" spans="1:17">
      <c r="A21" s="1" t="s">
        <v>1776</v>
      </c>
      <c r="B21" s="1" t="s">
        <v>1777</v>
      </c>
      <c r="C21" s="1" t="s">
        <v>1778</v>
      </c>
      <c r="D21" s="1">
        <v>41849030.3777529</v>
      </c>
      <c r="E21" s="1">
        <v>2401444.28571429</v>
      </c>
      <c r="F21" s="1">
        <v>8391382.21784514</v>
      </c>
      <c r="G21" s="1">
        <v>2401444.28571429</v>
      </c>
      <c r="H21" s="1">
        <v>2401444.28571429</v>
      </c>
      <c r="I21" s="1">
        <v>2401444.28571429</v>
      </c>
      <c r="J21" s="1">
        <v>16409098.1476783</v>
      </c>
      <c r="K21" s="1">
        <v>2401444.28571429</v>
      </c>
      <c r="L21" s="1">
        <v>2401444.28571429</v>
      </c>
      <c r="M21" s="1">
        <v>2401444.28571429</v>
      </c>
      <c r="N21" s="1">
        <v>2401444.28571429</v>
      </c>
      <c r="O21" s="1">
        <v>3127431.93568222</v>
      </c>
      <c r="P21" s="1">
        <v>2401444.28571429</v>
      </c>
      <c r="Q21" s="1">
        <v>2401444.28571429</v>
      </c>
    </row>
    <row r="22" spans="1:17">
      <c r="A22" s="1" t="s">
        <v>1779</v>
      </c>
      <c r="B22" s="1" t="s">
        <v>1780</v>
      </c>
      <c r="C22" s="1" t="s">
        <v>1781</v>
      </c>
      <c r="D22" s="1">
        <v>1155653156.69494</v>
      </c>
      <c r="E22" s="1">
        <v>750100260.843764</v>
      </c>
      <c r="F22" s="1">
        <v>615598562.375734</v>
      </c>
      <c r="G22" s="1">
        <v>1449652327.32327</v>
      </c>
      <c r="H22" s="1">
        <v>135395523.547907</v>
      </c>
      <c r="I22" s="1">
        <v>715631679.344621</v>
      </c>
      <c r="J22" s="1">
        <v>891327264.433842</v>
      </c>
      <c r="K22" s="1">
        <v>981603415.269409</v>
      </c>
      <c r="L22" s="1">
        <v>1009221648.63615</v>
      </c>
      <c r="M22" s="1">
        <v>839661474.932078</v>
      </c>
      <c r="N22" s="1">
        <v>1183683736.6931</v>
      </c>
      <c r="O22" s="1">
        <v>466796929.736831</v>
      </c>
      <c r="P22" s="1">
        <v>943078849.694002</v>
      </c>
      <c r="Q22" s="1">
        <v>904487826.048387</v>
      </c>
    </row>
    <row r="23" spans="1:17">
      <c r="A23" s="1" t="s">
        <v>1782</v>
      </c>
      <c r="B23" s="1" t="s">
        <v>1783</v>
      </c>
      <c r="C23" s="1" t="s">
        <v>1784</v>
      </c>
      <c r="D23" s="1">
        <v>40660255.1710899</v>
      </c>
      <c r="E23" s="1">
        <v>13642672.9712309</v>
      </c>
      <c r="F23" s="1">
        <v>38135657.2025619</v>
      </c>
      <c r="G23" s="1">
        <v>2401444.28571429</v>
      </c>
      <c r="H23" s="1">
        <v>2401444.28571429</v>
      </c>
      <c r="I23" s="1">
        <v>2401444.28571429</v>
      </c>
      <c r="J23" s="1">
        <v>7965982.03493303</v>
      </c>
      <c r="K23" s="1">
        <v>6958695.30730944</v>
      </c>
      <c r="L23" s="1">
        <v>52755629.593401</v>
      </c>
      <c r="M23" s="1">
        <v>2401444.28571429</v>
      </c>
      <c r="N23" s="1">
        <v>9374633.56633168</v>
      </c>
      <c r="O23" s="1">
        <v>31804936.9992545</v>
      </c>
      <c r="P23" s="1">
        <v>14690501.5650026</v>
      </c>
      <c r="Q23" s="1">
        <v>31759197.9116901</v>
      </c>
    </row>
    <row r="24" spans="1:17">
      <c r="A24" s="1" t="s">
        <v>1785</v>
      </c>
      <c r="B24" s="1" t="s">
        <v>1786</v>
      </c>
      <c r="C24" s="1" t="s">
        <v>1787</v>
      </c>
      <c r="D24" s="1">
        <v>5012143.80957152</v>
      </c>
      <c r="E24" s="1">
        <v>2401444.28571429</v>
      </c>
      <c r="F24" s="1">
        <v>4290528.60902256</v>
      </c>
      <c r="G24" s="1">
        <v>2401444.28571429</v>
      </c>
      <c r="H24" s="1">
        <v>2401444.28571429</v>
      </c>
      <c r="I24" s="1">
        <v>2401444.28571429</v>
      </c>
      <c r="J24" s="1">
        <v>2401444.28571429</v>
      </c>
      <c r="K24" s="1">
        <v>2401444.28571429</v>
      </c>
      <c r="L24" s="1">
        <v>4097287.32748132</v>
      </c>
      <c r="M24" s="1">
        <v>2401444.28571429</v>
      </c>
      <c r="N24" s="1">
        <v>2401444.28571429</v>
      </c>
      <c r="O24" s="1">
        <v>2401444.28571429</v>
      </c>
      <c r="P24" s="1">
        <v>5259545.30455499</v>
      </c>
      <c r="Q24" s="1">
        <v>2401444.28571429</v>
      </c>
    </row>
    <row r="25" spans="1:17">
      <c r="A25" s="1" t="s">
        <v>1788</v>
      </c>
      <c r="B25" s="1" t="s">
        <v>1789</v>
      </c>
      <c r="C25" s="1" t="s">
        <v>1790</v>
      </c>
      <c r="D25" s="1">
        <v>137286490.40878</v>
      </c>
      <c r="E25" s="1">
        <v>151103385.549599</v>
      </c>
      <c r="F25" s="1">
        <v>242950172.121032</v>
      </c>
      <c r="G25" s="1">
        <v>2401444.28571429</v>
      </c>
      <c r="H25" s="1">
        <v>2401444.28571429</v>
      </c>
      <c r="I25" s="1">
        <v>120668101.749037</v>
      </c>
      <c r="J25" s="1">
        <v>6197936.96808629</v>
      </c>
      <c r="K25" s="1">
        <v>2401444.28571429</v>
      </c>
      <c r="L25" s="1">
        <v>284401422.275349</v>
      </c>
      <c r="M25" s="1">
        <v>377143810.920117</v>
      </c>
      <c r="N25" s="1">
        <v>415879575.839863</v>
      </c>
      <c r="O25" s="1">
        <v>9890947.29192287</v>
      </c>
      <c r="P25" s="1">
        <v>214643658.084164</v>
      </c>
      <c r="Q25" s="1">
        <v>233355356.471067</v>
      </c>
    </row>
    <row r="26" spans="1:17">
      <c r="A26" s="1" t="s">
        <v>1791</v>
      </c>
      <c r="B26" s="1" t="s">
        <v>1792</v>
      </c>
      <c r="C26" s="1" t="s">
        <v>1793</v>
      </c>
      <c r="D26" s="1">
        <v>11595563.5698668</v>
      </c>
      <c r="E26" s="1">
        <v>29607679.3640067</v>
      </c>
      <c r="F26" s="1">
        <v>38293241.9132939</v>
      </c>
      <c r="G26" s="1">
        <v>2401444.28571429</v>
      </c>
      <c r="H26" s="1">
        <v>2401444.28571429</v>
      </c>
      <c r="I26" s="1">
        <v>7562705.26499175</v>
      </c>
      <c r="J26" s="1">
        <v>15142017.6535922</v>
      </c>
      <c r="K26" s="1">
        <v>27215842.3785219</v>
      </c>
      <c r="L26" s="1">
        <v>48814836.7654573</v>
      </c>
      <c r="M26" s="1">
        <v>25492648.5883422</v>
      </c>
      <c r="N26" s="1">
        <v>17040423.0663557</v>
      </c>
      <c r="O26" s="1">
        <v>10181516.2881753</v>
      </c>
      <c r="P26" s="1">
        <v>41404506.2385615</v>
      </c>
      <c r="Q26" s="1">
        <v>11954320.1510872</v>
      </c>
    </row>
    <row r="27" spans="1:17">
      <c r="A27" s="1" t="s">
        <v>1794</v>
      </c>
      <c r="B27" s="1" t="s">
        <v>1795</v>
      </c>
      <c r="C27" s="1" t="s">
        <v>1796</v>
      </c>
      <c r="D27" s="1">
        <v>597592632.962352</v>
      </c>
      <c r="E27" s="1">
        <v>633674409.039025</v>
      </c>
      <c r="F27" s="1">
        <v>753298656.254999</v>
      </c>
      <c r="G27" s="1">
        <v>537886884.410702</v>
      </c>
      <c r="H27" s="1">
        <v>26370058.0119805</v>
      </c>
      <c r="I27" s="1">
        <v>417778669.633667</v>
      </c>
      <c r="J27" s="1">
        <v>850007406.23595</v>
      </c>
      <c r="K27" s="1">
        <v>271718280.16823</v>
      </c>
      <c r="L27" s="1">
        <v>132954099.333285</v>
      </c>
      <c r="M27" s="1">
        <v>410015916.936005</v>
      </c>
      <c r="N27" s="1">
        <v>311836026.473959</v>
      </c>
      <c r="O27" s="1">
        <v>643011380.994235</v>
      </c>
      <c r="P27" s="1">
        <v>416911299.003322</v>
      </c>
      <c r="Q27" s="1">
        <v>192665035.982345</v>
      </c>
    </row>
    <row r="28" spans="1:17">
      <c r="A28" s="1" t="s">
        <v>1797</v>
      </c>
      <c r="B28" s="1" t="s">
        <v>1798</v>
      </c>
      <c r="C28" s="1" t="s">
        <v>1799</v>
      </c>
      <c r="D28" s="1">
        <v>2401444.28571429</v>
      </c>
      <c r="E28" s="1">
        <v>2401444.28571429</v>
      </c>
      <c r="F28" s="1">
        <v>2401444.28571429</v>
      </c>
      <c r="G28" s="1">
        <v>2401444.28571429</v>
      </c>
      <c r="H28" s="1">
        <v>2401444.28571429</v>
      </c>
      <c r="I28" s="1">
        <v>2401444.28571429</v>
      </c>
      <c r="J28" s="1">
        <v>2401444.28571429</v>
      </c>
      <c r="K28" s="1">
        <v>2401444.28571429</v>
      </c>
      <c r="L28" s="1">
        <v>22419224.5607952</v>
      </c>
      <c r="M28" s="1">
        <v>11292873.3768244</v>
      </c>
      <c r="N28" s="1">
        <v>42255421.692699</v>
      </c>
      <c r="O28" s="1">
        <v>2401444.28571429</v>
      </c>
      <c r="P28" s="1">
        <v>19412159.4490587</v>
      </c>
      <c r="Q28" s="1">
        <v>34479338.9398079</v>
      </c>
    </row>
    <row r="29" spans="1:17">
      <c r="A29" s="1" t="s">
        <v>1800</v>
      </c>
      <c r="B29" s="1" t="s">
        <v>1801</v>
      </c>
      <c r="C29" s="1" t="s">
        <v>1802</v>
      </c>
      <c r="D29" s="1">
        <v>46579679.1959672</v>
      </c>
      <c r="E29" s="1">
        <v>78022487.3795137</v>
      </c>
      <c r="F29" s="1">
        <v>78241794.1157986</v>
      </c>
      <c r="G29" s="1">
        <v>2401444.28571429</v>
      </c>
      <c r="H29" s="1">
        <v>2401444.28571429</v>
      </c>
      <c r="I29" s="1">
        <v>48977732.1452114</v>
      </c>
      <c r="J29" s="1">
        <v>69263554.1981063</v>
      </c>
      <c r="K29" s="1">
        <v>92824447.76826</v>
      </c>
      <c r="L29" s="1">
        <v>86032319.0835097</v>
      </c>
      <c r="M29" s="1">
        <v>97885621.9924812</v>
      </c>
      <c r="N29" s="1">
        <v>150399176.686851</v>
      </c>
      <c r="O29" s="1">
        <v>125921399.347306</v>
      </c>
      <c r="P29" s="1">
        <v>85378998.358396</v>
      </c>
      <c r="Q29" s="1">
        <v>108564142.603772</v>
      </c>
    </row>
    <row r="30" spans="1:17">
      <c r="A30" s="1" t="s">
        <v>1803</v>
      </c>
      <c r="B30" s="1" t="s">
        <v>1804</v>
      </c>
      <c r="C30" s="1" t="s">
        <v>1805</v>
      </c>
      <c r="D30" s="1">
        <v>5733352.0818551</v>
      </c>
      <c r="E30" s="1">
        <v>13074985.4422972</v>
      </c>
      <c r="F30" s="1">
        <v>15011019.1677998</v>
      </c>
      <c r="G30" s="1">
        <v>2401444.28571429</v>
      </c>
      <c r="H30" s="1">
        <v>2401444.28571429</v>
      </c>
      <c r="I30" s="1">
        <v>2401444.28571429</v>
      </c>
      <c r="J30" s="1">
        <v>2401444.28571429</v>
      </c>
      <c r="K30" s="1">
        <v>9525535.94172263</v>
      </c>
      <c r="L30" s="1">
        <v>11975466.7486678</v>
      </c>
      <c r="M30" s="1">
        <v>2401444.28571429</v>
      </c>
      <c r="N30" s="1">
        <v>3558584.99229554</v>
      </c>
      <c r="O30" s="1">
        <v>2401444.28571429</v>
      </c>
      <c r="P30" s="1">
        <v>14143673.5810456</v>
      </c>
      <c r="Q30" s="1">
        <v>14876238.4453577</v>
      </c>
    </row>
    <row r="31" spans="1:17">
      <c r="A31" s="1" t="s">
        <v>1806</v>
      </c>
      <c r="B31" s="1" t="s">
        <v>1807</v>
      </c>
      <c r="C31" s="1" t="s">
        <v>1808</v>
      </c>
      <c r="D31" s="1">
        <v>33703971.4108412</v>
      </c>
      <c r="E31" s="1">
        <v>26836712.9091611</v>
      </c>
      <c r="F31" s="1">
        <v>22368723.0191741</v>
      </c>
      <c r="G31" s="1">
        <v>2401444.28571429</v>
      </c>
      <c r="H31" s="1">
        <v>2401444.28571429</v>
      </c>
      <c r="I31" s="1">
        <v>11254669.7988276</v>
      </c>
      <c r="J31" s="1">
        <v>75430345.5218308</v>
      </c>
      <c r="K31" s="1">
        <v>2401444.28571429</v>
      </c>
      <c r="L31" s="1">
        <v>10256540.656161</v>
      </c>
      <c r="M31" s="1">
        <v>9899869.42580473</v>
      </c>
      <c r="N31" s="1">
        <v>20304779.1257004</v>
      </c>
      <c r="O31" s="1">
        <v>11124100.833478</v>
      </c>
      <c r="P31" s="1">
        <v>15982072.8539372</v>
      </c>
      <c r="Q31" s="1">
        <v>24991407.0503217</v>
      </c>
    </row>
    <row r="32" spans="1:17">
      <c r="A32" s="1" t="s">
        <v>1809</v>
      </c>
      <c r="B32" s="1" t="s">
        <v>1810</v>
      </c>
      <c r="C32" s="1" t="s">
        <v>1811</v>
      </c>
      <c r="D32" s="1">
        <v>247779547.248595</v>
      </c>
      <c r="E32" s="1">
        <v>26527631.6982032</v>
      </c>
      <c r="F32" s="1">
        <v>17318668.0165459</v>
      </c>
      <c r="G32" s="1">
        <v>25858876.8608879</v>
      </c>
      <c r="H32" s="1">
        <v>2401444.28571429</v>
      </c>
      <c r="I32" s="1">
        <v>2401444.28571429</v>
      </c>
      <c r="J32" s="1">
        <v>48803058.3955448</v>
      </c>
      <c r="K32" s="1">
        <v>30701416.0065422</v>
      </c>
      <c r="L32" s="1">
        <v>37681101.1941261</v>
      </c>
      <c r="M32" s="1">
        <v>7198217.91716687</v>
      </c>
      <c r="N32" s="1">
        <v>14730584.7015896</v>
      </c>
      <c r="O32" s="1">
        <v>43940200.3064831</v>
      </c>
      <c r="P32" s="1">
        <v>9731416.07198228</v>
      </c>
      <c r="Q32" s="1">
        <v>10308417.3522563</v>
      </c>
    </row>
    <row r="33" spans="1:17">
      <c r="A33" s="1" t="s">
        <v>1812</v>
      </c>
      <c r="B33" s="1" t="s">
        <v>1813</v>
      </c>
      <c r="C33" s="1" t="s">
        <v>1814</v>
      </c>
      <c r="D33" s="1">
        <v>13278982.7303539</v>
      </c>
      <c r="E33" s="1">
        <v>165486674.974445</v>
      </c>
      <c r="F33" s="1">
        <v>115828776.169241</v>
      </c>
      <c r="G33" s="1">
        <v>151846691.191357</v>
      </c>
      <c r="H33" s="1">
        <v>54661437.1473072</v>
      </c>
      <c r="I33" s="1">
        <v>112869374.06015</v>
      </c>
      <c r="J33" s="1">
        <v>109582581.938861</v>
      </c>
      <c r="K33" s="1">
        <v>26138876.5485779</v>
      </c>
      <c r="L33" s="1">
        <v>153362372.465143</v>
      </c>
      <c r="M33" s="1">
        <v>37407855.6277572</v>
      </c>
      <c r="N33" s="1">
        <v>74777839.5426282</v>
      </c>
      <c r="O33" s="1">
        <v>176696554.06661</v>
      </c>
      <c r="P33" s="1">
        <v>87808001.2391444</v>
      </c>
      <c r="Q33" s="1">
        <v>295062508.157346</v>
      </c>
    </row>
    <row r="34" spans="1:17">
      <c r="A34" s="1" t="s">
        <v>1815</v>
      </c>
      <c r="B34" s="1" t="s">
        <v>1816</v>
      </c>
      <c r="C34" s="1" t="s">
        <v>1817</v>
      </c>
      <c r="D34" s="1">
        <v>326693537.450848</v>
      </c>
      <c r="E34" s="1">
        <v>276979917.066079</v>
      </c>
      <c r="F34" s="1">
        <v>184599464.7345</v>
      </c>
      <c r="G34" s="1">
        <v>2401444.28571429</v>
      </c>
      <c r="H34" s="1">
        <v>37323407.0660787</v>
      </c>
      <c r="I34" s="1">
        <v>92479463.2616685</v>
      </c>
      <c r="J34" s="1">
        <v>208084874.414055</v>
      </c>
      <c r="K34" s="1">
        <v>367044273.90662</v>
      </c>
      <c r="L34" s="1">
        <v>272069261.904762</v>
      </c>
      <c r="M34" s="1">
        <v>183480402.136604</v>
      </c>
      <c r="N34" s="1">
        <v>261804827.425397</v>
      </c>
      <c r="O34" s="1">
        <v>264136464.403231</v>
      </c>
      <c r="P34" s="1">
        <v>244450001.282275</v>
      </c>
      <c r="Q34" s="1">
        <v>310099744.557453</v>
      </c>
    </row>
    <row r="35" spans="1:17">
      <c r="A35" s="1" t="s">
        <v>1818</v>
      </c>
      <c r="B35" s="1" t="s">
        <v>1819</v>
      </c>
      <c r="C35" s="1" t="s">
        <v>1820</v>
      </c>
      <c r="D35" s="1">
        <v>342296654.795303</v>
      </c>
      <c r="E35" s="1">
        <v>77461115.0199895</v>
      </c>
      <c r="F35" s="1">
        <v>123666947.82092</v>
      </c>
      <c r="G35" s="1">
        <v>321808778.535098</v>
      </c>
      <c r="H35" s="1">
        <v>212025342.073595</v>
      </c>
      <c r="I35" s="1">
        <v>196475580.94664</v>
      </c>
      <c r="J35" s="1">
        <v>104152847.270819</v>
      </c>
      <c r="K35" s="1">
        <v>72355331.4255795</v>
      </c>
      <c r="L35" s="1">
        <v>141125385.025367</v>
      </c>
      <c r="M35" s="1">
        <v>125993626.033106</v>
      </c>
      <c r="N35" s="1">
        <v>56188209.2533946</v>
      </c>
      <c r="O35" s="1">
        <v>178560252.702319</v>
      </c>
      <c r="P35" s="1">
        <v>51045595.5452585</v>
      </c>
      <c r="Q35" s="1">
        <v>138432664.983789</v>
      </c>
    </row>
    <row r="36" spans="1:17">
      <c r="A36" s="1" t="s">
        <v>1821</v>
      </c>
      <c r="B36" s="1" t="s">
        <v>1822</v>
      </c>
      <c r="C36" s="1" t="s">
        <v>1823</v>
      </c>
      <c r="D36" s="1">
        <v>44725680.1876019</v>
      </c>
      <c r="E36" s="1">
        <v>48439418.8705336</v>
      </c>
      <c r="F36" s="1">
        <v>55999416.3579542</v>
      </c>
      <c r="G36" s="1">
        <v>2401444.28571429</v>
      </c>
      <c r="H36" s="1">
        <v>7340335.01791966</v>
      </c>
      <c r="I36" s="1">
        <v>28274505.8288437</v>
      </c>
      <c r="J36" s="1">
        <v>37881047.4634076</v>
      </c>
      <c r="K36" s="1">
        <v>85193101.2769306</v>
      </c>
      <c r="L36" s="1">
        <v>49878749.5747865</v>
      </c>
      <c r="M36" s="1">
        <v>44192643.5754869</v>
      </c>
      <c r="N36" s="1">
        <v>72544195.716367</v>
      </c>
      <c r="O36" s="1">
        <v>52745175.9776237</v>
      </c>
      <c r="P36" s="1">
        <v>70628096.3965145</v>
      </c>
      <c r="Q36" s="1">
        <v>92580546.4130522</v>
      </c>
    </row>
    <row r="37" spans="1:17">
      <c r="A37" s="1" t="s">
        <v>1824</v>
      </c>
      <c r="B37" s="1" t="s">
        <v>1825</v>
      </c>
      <c r="C37" s="1" t="s">
        <v>1826</v>
      </c>
      <c r="D37" s="1">
        <v>34435428.838533</v>
      </c>
      <c r="E37" s="1">
        <v>35797369.2603866</v>
      </c>
      <c r="F37" s="1">
        <v>35364207.8538862</v>
      </c>
      <c r="G37" s="1">
        <v>4015132.55019711</v>
      </c>
      <c r="H37" s="1">
        <v>11995213.541435</v>
      </c>
      <c r="I37" s="1">
        <v>24479068.2513593</v>
      </c>
      <c r="J37" s="1">
        <v>42302598.3625805</v>
      </c>
      <c r="K37" s="1">
        <v>27720542.1063983</v>
      </c>
      <c r="L37" s="1">
        <v>15501205.0316325</v>
      </c>
      <c r="M37" s="1">
        <v>16744111.5820822</v>
      </c>
      <c r="N37" s="1">
        <v>22036868.9033649</v>
      </c>
      <c r="O37" s="1">
        <v>23469923.6609944</v>
      </c>
      <c r="P37" s="1">
        <v>21837987.5257912</v>
      </c>
      <c r="Q37" s="1">
        <v>35238166.6961203</v>
      </c>
    </row>
    <row r="38" spans="1:17">
      <c r="A38" s="1" t="s">
        <v>1827</v>
      </c>
      <c r="B38" s="1" t="s">
        <v>1828</v>
      </c>
      <c r="C38" s="1" t="s">
        <v>1829</v>
      </c>
      <c r="D38" s="1">
        <v>783985502.902619</v>
      </c>
      <c r="E38" s="1">
        <v>280416654.294346</v>
      </c>
      <c r="F38" s="1">
        <v>2401444.28571429</v>
      </c>
      <c r="G38" s="1">
        <v>200478030.969756</v>
      </c>
      <c r="H38" s="1">
        <v>294709339.945826</v>
      </c>
      <c r="I38" s="1">
        <v>297659467.250237</v>
      </c>
      <c r="J38" s="1">
        <v>615375589.933426</v>
      </c>
      <c r="K38" s="1">
        <v>2401444.28571429</v>
      </c>
      <c r="L38" s="1">
        <v>2401444.28571429</v>
      </c>
      <c r="M38" s="1">
        <v>2401444.28571429</v>
      </c>
      <c r="N38" s="1">
        <v>2401444.28571429</v>
      </c>
      <c r="O38" s="1">
        <v>34337128.5266054</v>
      </c>
      <c r="P38" s="1">
        <v>21229856.3787375</v>
      </c>
      <c r="Q38" s="1">
        <v>100861634.016295</v>
      </c>
    </row>
    <row r="39" spans="1:17">
      <c r="A39" s="1" t="s">
        <v>1830</v>
      </c>
      <c r="B39" s="1" t="s">
        <v>1831</v>
      </c>
      <c r="C39" s="1" t="s">
        <v>1832</v>
      </c>
      <c r="D39" s="1">
        <v>54231932.5159854</v>
      </c>
      <c r="E39" s="1">
        <v>29877160.2480522</v>
      </c>
      <c r="F39" s="1">
        <v>31119229.9898683</v>
      </c>
      <c r="G39" s="1">
        <v>9240289.4442466</v>
      </c>
      <c r="H39" s="1">
        <v>119386969.484831</v>
      </c>
      <c r="I39" s="1">
        <v>36419540.0260085</v>
      </c>
      <c r="J39" s="1">
        <v>56571387.5424017</v>
      </c>
      <c r="K39" s="1">
        <v>149299286.261594</v>
      </c>
      <c r="L39" s="1">
        <v>14122574.4373069</v>
      </c>
      <c r="M39" s="1">
        <v>2401444.28571429</v>
      </c>
      <c r="N39" s="1">
        <v>29956241.7146594</v>
      </c>
      <c r="O39" s="1">
        <v>46959008.1500564</v>
      </c>
      <c r="P39" s="1">
        <v>2401444.28571429</v>
      </c>
      <c r="Q39" s="1">
        <v>23735440.561034</v>
      </c>
    </row>
    <row r="40" spans="1:17">
      <c r="A40" s="1" t="s">
        <v>1833</v>
      </c>
      <c r="B40" s="1" t="s">
        <v>1834</v>
      </c>
      <c r="C40" s="1" t="s">
        <v>1835</v>
      </c>
      <c r="D40" s="1">
        <v>143195115.194585</v>
      </c>
      <c r="E40" s="1">
        <v>232285886.286714</v>
      </c>
      <c r="F40" s="1">
        <v>255563810.476038</v>
      </c>
      <c r="G40" s="1">
        <v>2401444.28571429</v>
      </c>
      <c r="H40" s="1">
        <v>2401444.28571429</v>
      </c>
      <c r="I40" s="1">
        <v>2401444.28571429</v>
      </c>
      <c r="J40" s="1">
        <v>178547711.75886</v>
      </c>
      <c r="K40" s="1">
        <v>354515798.71863</v>
      </c>
      <c r="L40" s="1">
        <v>163622340.663552</v>
      </c>
      <c r="M40" s="1">
        <v>453765495.817355</v>
      </c>
      <c r="N40" s="1">
        <v>166333643.96545</v>
      </c>
      <c r="O40" s="1">
        <v>14756677.1246176</v>
      </c>
      <c r="P40" s="1">
        <v>188084620.105205</v>
      </c>
      <c r="Q40" s="1">
        <v>313686931.106877</v>
      </c>
    </row>
    <row r="41" spans="1:17">
      <c r="A41" s="1" t="s">
        <v>1836</v>
      </c>
      <c r="B41" s="1" t="s">
        <v>1837</v>
      </c>
      <c r="C41" s="1" t="s">
        <v>1838</v>
      </c>
      <c r="D41" s="1">
        <v>18538040.0999098</v>
      </c>
      <c r="E41" s="1">
        <v>2401444.28571429</v>
      </c>
      <c r="F41" s="1">
        <v>2401444.28571429</v>
      </c>
      <c r="G41" s="1">
        <v>2401444.28571429</v>
      </c>
      <c r="H41" s="1">
        <v>2401444.28571429</v>
      </c>
      <c r="I41" s="1">
        <v>2401444.28571429</v>
      </c>
      <c r="J41" s="1">
        <v>52783782.3822434</v>
      </c>
      <c r="K41" s="1">
        <v>19264512.6471347</v>
      </c>
      <c r="L41" s="1">
        <v>142361414.48798</v>
      </c>
      <c r="M41" s="1">
        <v>2401444.28571429</v>
      </c>
      <c r="N41" s="1">
        <v>21306917.5368431</v>
      </c>
      <c r="O41" s="1">
        <v>22265466.5648568</v>
      </c>
      <c r="P41" s="1">
        <v>31793432.0557207</v>
      </c>
      <c r="Q41" s="1">
        <v>2401444.28571429</v>
      </c>
    </row>
    <row r="42" spans="1:17">
      <c r="A42" s="1" t="s">
        <v>1839</v>
      </c>
      <c r="B42" s="1" t="s">
        <v>1840</v>
      </c>
      <c r="C42" s="1" t="s">
        <v>1841</v>
      </c>
      <c r="D42" s="1">
        <v>504204051.050935</v>
      </c>
      <c r="E42" s="1">
        <v>236678854.397133</v>
      </c>
      <c r="F42" s="1">
        <v>296417910.551455</v>
      </c>
      <c r="G42" s="1">
        <v>116835910.537038</v>
      </c>
      <c r="H42" s="1">
        <v>49358654.1102851</v>
      </c>
      <c r="I42" s="1">
        <v>161153222.403322</v>
      </c>
      <c r="J42" s="1">
        <v>384833946.077449</v>
      </c>
      <c r="K42" s="1">
        <v>347382884.665562</v>
      </c>
      <c r="L42" s="1">
        <v>357846877.326812</v>
      </c>
      <c r="M42" s="1">
        <v>288294763.770893</v>
      </c>
      <c r="N42" s="1">
        <v>440896985.746945</v>
      </c>
      <c r="O42" s="1">
        <v>305809277.309082</v>
      </c>
      <c r="P42" s="1">
        <v>398924413.289037</v>
      </c>
      <c r="Q42" s="1">
        <v>562351352.588171</v>
      </c>
    </row>
    <row r="43" spans="1:17">
      <c r="A43" s="1" t="s">
        <v>1842</v>
      </c>
      <c r="B43" s="1" t="s">
        <v>1843</v>
      </c>
      <c r="C43" s="1" t="s">
        <v>1844</v>
      </c>
      <c r="D43" s="1">
        <v>31316199.3378367</v>
      </c>
      <c r="E43" s="1">
        <v>11478885.6302387</v>
      </c>
      <c r="F43" s="1">
        <v>38890092.9554128</v>
      </c>
      <c r="G43" s="1">
        <v>2401444.28571429</v>
      </c>
      <c r="H43" s="1">
        <v>2401444.28571429</v>
      </c>
      <c r="I43" s="1">
        <v>2401444.28571429</v>
      </c>
      <c r="J43" s="1">
        <v>7546905.67999706</v>
      </c>
      <c r="K43" s="1">
        <v>2401444.28571429</v>
      </c>
      <c r="L43" s="1">
        <v>2401444.28571429</v>
      </c>
      <c r="M43" s="1">
        <v>2401444.28571429</v>
      </c>
      <c r="N43" s="1">
        <v>2401444.28571429</v>
      </c>
      <c r="O43" s="1">
        <v>7713871.23683751</v>
      </c>
      <c r="P43" s="1">
        <v>6593913.31351635</v>
      </c>
      <c r="Q43" s="1">
        <v>70823030.8815105</v>
      </c>
    </row>
    <row r="44" spans="1:17">
      <c r="A44" s="1" t="s">
        <v>1845</v>
      </c>
      <c r="B44" s="1" t="s">
        <v>1846</v>
      </c>
      <c r="C44" s="1" t="s">
        <v>1847</v>
      </c>
      <c r="D44" s="1">
        <v>55932763.8975226</v>
      </c>
      <c r="E44" s="1">
        <v>6928922.94096268</v>
      </c>
      <c r="F44" s="1">
        <v>41877789.8496241</v>
      </c>
      <c r="G44" s="1">
        <v>2401444.28571429</v>
      </c>
      <c r="H44" s="1">
        <v>68180976.1833684</v>
      </c>
      <c r="I44" s="1">
        <v>10715872.4272654</v>
      </c>
      <c r="J44" s="1">
        <v>33827717.9172398</v>
      </c>
      <c r="K44" s="1">
        <v>33927975.1412663</v>
      </c>
      <c r="L44" s="1">
        <v>34040543.481276</v>
      </c>
      <c r="M44" s="1">
        <v>80640919.6057978</v>
      </c>
      <c r="N44" s="1">
        <v>49361341.71123</v>
      </c>
      <c r="O44" s="1">
        <v>23318753.1227948</v>
      </c>
      <c r="P44" s="1">
        <v>56883882.5990849</v>
      </c>
      <c r="Q44" s="1">
        <v>42123165.777298</v>
      </c>
    </row>
    <row r="45" spans="1:17">
      <c r="A45" s="1" t="s">
        <v>1848</v>
      </c>
      <c r="B45" s="1" t="s">
        <v>1849</v>
      </c>
      <c r="C45" s="1" t="s">
        <v>1850</v>
      </c>
      <c r="D45" s="1">
        <v>12799678.8070658</v>
      </c>
      <c r="E45" s="1">
        <v>25569449.7738871</v>
      </c>
      <c r="F45" s="1">
        <v>18015654.2233243</v>
      </c>
      <c r="G45" s="1">
        <v>2401444.28571429</v>
      </c>
      <c r="H45" s="1">
        <v>40898137.9742176</v>
      </c>
      <c r="I45" s="1">
        <v>2401444.28571429</v>
      </c>
      <c r="J45" s="1">
        <v>20769826.8278378</v>
      </c>
      <c r="K45" s="1">
        <v>2401444.28571429</v>
      </c>
      <c r="L45" s="1">
        <v>19891350.5146361</v>
      </c>
      <c r="M45" s="1">
        <v>38163952.3090005</v>
      </c>
      <c r="N45" s="1">
        <v>16862742.0421138</v>
      </c>
      <c r="O45" s="1">
        <v>2401444.28571429</v>
      </c>
      <c r="P45" s="1">
        <v>2401444.28571429</v>
      </c>
      <c r="Q45" s="1">
        <v>2401444.28571429</v>
      </c>
    </row>
    <row r="46" spans="1:17">
      <c r="A46" s="1" t="s">
        <v>1851</v>
      </c>
      <c r="B46" s="1" t="s">
        <v>1852</v>
      </c>
      <c r="C46" s="1" t="s">
        <v>1853</v>
      </c>
      <c r="D46" s="1">
        <v>2401444.28571429</v>
      </c>
      <c r="E46" s="1">
        <v>50640921.5364696</v>
      </c>
      <c r="F46" s="1">
        <v>33685806.1996747</v>
      </c>
      <c r="G46" s="1">
        <v>2401444.28571429</v>
      </c>
      <c r="H46" s="1">
        <v>2401444.28571429</v>
      </c>
      <c r="I46" s="1">
        <v>12262900.183472</v>
      </c>
      <c r="J46" s="1">
        <v>60889036.4875332</v>
      </c>
      <c r="K46" s="1">
        <v>15582858.0304693</v>
      </c>
      <c r="L46" s="1">
        <v>14779824.8474341</v>
      </c>
      <c r="M46" s="1">
        <v>2401444.28571429</v>
      </c>
      <c r="N46" s="1">
        <v>68972453.3939244</v>
      </c>
      <c r="O46" s="1">
        <v>73848937.6462499</v>
      </c>
      <c r="P46" s="1">
        <v>32598219.5404208</v>
      </c>
      <c r="Q46" s="1">
        <v>42950535.7787591</v>
      </c>
    </row>
    <row r="47" spans="1:17">
      <c r="A47" s="1" t="s">
        <v>1854</v>
      </c>
      <c r="B47" s="1" t="s">
        <v>1855</v>
      </c>
      <c r="C47" s="1" t="s">
        <v>1856</v>
      </c>
      <c r="D47" s="1">
        <v>6289074.56365366</v>
      </c>
      <c r="E47" s="1">
        <v>25328892.3017514</v>
      </c>
      <c r="F47" s="1">
        <v>5167536.47382133</v>
      </c>
      <c r="G47" s="1">
        <v>2401444.28571429</v>
      </c>
      <c r="H47" s="1">
        <v>2401444.28571429</v>
      </c>
      <c r="I47" s="1">
        <v>2401444.28571429</v>
      </c>
      <c r="J47" s="1">
        <v>18733240.3497086</v>
      </c>
      <c r="K47" s="1">
        <v>2401444.28571429</v>
      </c>
      <c r="L47" s="1">
        <v>14193817.1462637</v>
      </c>
      <c r="M47" s="1">
        <v>4889415.32387449</v>
      </c>
      <c r="N47" s="1">
        <v>51401342.7718794</v>
      </c>
      <c r="O47" s="1">
        <v>22400493.3374402</v>
      </c>
      <c r="P47" s="1">
        <v>7864618.00544967</v>
      </c>
      <c r="Q47" s="1">
        <v>13702010.9059663</v>
      </c>
    </row>
    <row r="48" spans="1:17">
      <c r="A48" s="1" t="s">
        <v>1857</v>
      </c>
      <c r="B48" s="1" t="s">
        <v>1858</v>
      </c>
      <c r="C48" s="1" t="s">
        <v>1859</v>
      </c>
      <c r="D48" s="1">
        <v>4316295930.53292</v>
      </c>
      <c r="E48" s="1">
        <v>5555288469.66358</v>
      </c>
      <c r="F48" s="1">
        <v>3597744995.02937</v>
      </c>
      <c r="G48" s="1">
        <v>2654511047.79807</v>
      </c>
      <c r="H48" s="1">
        <v>262787178.368047</v>
      </c>
      <c r="I48" s="1">
        <v>3844694472.78587</v>
      </c>
      <c r="J48" s="1">
        <v>4785195663.13096</v>
      </c>
      <c r="K48" s="1">
        <v>1662883949.76198</v>
      </c>
      <c r="L48" s="1">
        <v>2432853718.58043</v>
      </c>
      <c r="M48" s="1">
        <v>1414762063.80629</v>
      </c>
      <c r="N48" s="1">
        <v>2019676974.13063</v>
      </c>
      <c r="O48" s="1">
        <v>1572664654.61633</v>
      </c>
      <c r="P48" s="1">
        <v>1892973744.51244</v>
      </c>
      <c r="Q48" s="1">
        <v>1964087508.09975</v>
      </c>
    </row>
    <row r="49" spans="1:17">
      <c r="A49" s="1" t="s">
        <v>1860</v>
      </c>
      <c r="B49" s="1" t="s">
        <v>1861</v>
      </c>
      <c r="C49" s="1" t="s">
        <v>1862</v>
      </c>
      <c r="D49" s="1">
        <v>77594046.2536628</v>
      </c>
      <c r="E49" s="1">
        <v>103008864.843188</v>
      </c>
      <c r="F49" s="1">
        <v>84264446.0794844</v>
      </c>
      <c r="G49" s="1">
        <v>2401444.28571429</v>
      </c>
      <c r="H49" s="1">
        <v>8098385.62404819</v>
      </c>
      <c r="I49" s="1">
        <v>44188003.4709384</v>
      </c>
      <c r="J49" s="1">
        <v>105337305.304224</v>
      </c>
      <c r="K49" s="1">
        <v>86832886.689234</v>
      </c>
      <c r="L49" s="1">
        <v>210472065.372777</v>
      </c>
      <c r="M49" s="1">
        <v>151808483.699269</v>
      </c>
      <c r="N49" s="1">
        <v>267027801.61368</v>
      </c>
      <c r="O49" s="1">
        <v>141726582.418577</v>
      </c>
      <c r="P49" s="1">
        <v>371745313.697033</v>
      </c>
      <c r="Q49" s="1">
        <v>284804710.053782</v>
      </c>
    </row>
    <row r="50" spans="1:17">
      <c r="A50" s="1" t="s">
        <v>1863</v>
      </c>
      <c r="B50" s="1" t="s">
        <v>1864</v>
      </c>
      <c r="C50" s="1" t="s">
        <v>1865</v>
      </c>
      <c r="D50" s="1">
        <v>264665872.119788</v>
      </c>
      <c r="E50" s="1">
        <v>965678422.273584</v>
      </c>
      <c r="F50" s="1">
        <v>633422630.764792</v>
      </c>
      <c r="G50" s="1">
        <v>93874704.7832051</v>
      </c>
      <c r="H50" s="1">
        <v>78860036.7713086</v>
      </c>
      <c r="I50" s="1">
        <v>694659485.004535</v>
      </c>
      <c r="J50" s="1">
        <v>765814152.153251</v>
      </c>
      <c r="K50" s="1">
        <v>703073140.016817</v>
      </c>
      <c r="L50" s="1">
        <v>735327217.77137</v>
      </c>
      <c r="M50" s="1">
        <v>551439954.905039</v>
      </c>
      <c r="N50" s="1">
        <v>718544254.881069</v>
      </c>
      <c r="O50" s="1">
        <v>969872909.795124</v>
      </c>
      <c r="P50" s="1">
        <v>826719729.844961</v>
      </c>
      <c r="Q50" s="1">
        <v>1335725019.61103</v>
      </c>
    </row>
    <row r="51" spans="1:17">
      <c r="A51" s="1" t="s">
        <v>1866</v>
      </c>
      <c r="B51" s="1" t="s">
        <v>1867</v>
      </c>
      <c r="C51" s="1" t="s">
        <v>1868</v>
      </c>
      <c r="D51" s="1">
        <v>2401444.28571429</v>
      </c>
      <c r="E51" s="1">
        <v>2401444.28571429</v>
      </c>
      <c r="F51" s="1">
        <v>55187473.0008913</v>
      </c>
      <c r="G51" s="1">
        <v>61910213.3307869</v>
      </c>
      <c r="H51" s="1">
        <v>42294289.5725602</v>
      </c>
      <c r="I51" s="1">
        <v>22517138.2864503</v>
      </c>
      <c r="J51" s="1">
        <v>2401444.28571429</v>
      </c>
      <c r="K51" s="1">
        <v>31936885.1531733</v>
      </c>
      <c r="L51" s="1">
        <v>12069082.5616833</v>
      </c>
      <c r="M51" s="1">
        <v>26462859.5021409</v>
      </c>
      <c r="N51" s="1">
        <v>6727632.04058629</v>
      </c>
      <c r="O51" s="1">
        <v>6469248.48936197</v>
      </c>
      <c r="P51" s="1">
        <v>9963317.13004896</v>
      </c>
      <c r="Q51" s="1">
        <v>38490298.5101557</v>
      </c>
    </row>
    <row r="52" spans="1:17">
      <c r="A52" s="1" t="s">
        <v>1869</v>
      </c>
      <c r="B52" s="1" t="s">
        <v>1870</v>
      </c>
      <c r="C52" s="1" t="s">
        <v>1871</v>
      </c>
      <c r="D52" s="1">
        <v>149560104.180725</v>
      </c>
      <c r="E52" s="1">
        <v>56639525.1237989</v>
      </c>
      <c r="F52" s="1">
        <v>53301564.4630192</v>
      </c>
      <c r="G52" s="1">
        <v>2401444.28571429</v>
      </c>
      <c r="H52" s="1">
        <v>2401444.28571429</v>
      </c>
      <c r="I52" s="1">
        <v>64859158.5778884</v>
      </c>
      <c r="J52" s="1">
        <v>57705615.8497932</v>
      </c>
      <c r="K52" s="1">
        <v>19563074.290263</v>
      </c>
      <c r="L52" s="1">
        <v>25270903.9379395</v>
      </c>
      <c r="M52" s="1">
        <v>2401444.28571429</v>
      </c>
      <c r="N52" s="1">
        <v>8947699.61964521</v>
      </c>
      <c r="O52" s="1">
        <v>13264285.6626816</v>
      </c>
      <c r="P52" s="1">
        <v>43863732.8255231</v>
      </c>
      <c r="Q52" s="1">
        <v>9667877.62360095</v>
      </c>
    </row>
    <row r="53" spans="1:17">
      <c r="A53" s="1" t="s">
        <v>1872</v>
      </c>
      <c r="B53" s="1" t="s">
        <v>1873</v>
      </c>
      <c r="C53" s="1" t="s">
        <v>1874</v>
      </c>
      <c r="D53" s="1">
        <v>26715318.4009623</v>
      </c>
      <c r="E53" s="1">
        <v>32720266.9059355</v>
      </c>
      <c r="F53" s="1">
        <v>18794716.8173092</v>
      </c>
      <c r="G53" s="1">
        <v>29706135.3969339</v>
      </c>
      <c r="H53" s="1">
        <v>31436471.4056646</v>
      </c>
      <c r="I53" s="1">
        <v>17488325.9177525</v>
      </c>
      <c r="J53" s="1">
        <v>14772843.2308569</v>
      </c>
      <c r="K53" s="1">
        <v>56254905.0498294</v>
      </c>
      <c r="L53" s="1">
        <v>53497440.8436139</v>
      </c>
      <c r="M53" s="1">
        <v>11754520.1933709</v>
      </c>
      <c r="N53" s="1">
        <v>42799807.7685268</v>
      </c>
      <c r="O53" s="1">
        <v>26366769.4304931</v>
      </c>
      <c r="P53" s="1">
        <v>13919219.8289328</v>
      </c>
      <c r="Q53" s="1">
        <v>29431378.4260157</v>
      </c>
    </row>
    <row r="54" spans="1:17">
      <c r="A54" s="1" t="s">
        <v>1875</v>
      </c>
      <c r="B54" s="1" t="s">
        <v>1876</v>
      </c>
      <c r="C54" s="1" t="s">
        <v>1877</v>
      </c>
      <c r="D54" s="1">
        <v>775441098.214414</v>
      </c>
      <c r="E54" s="1">
        <v>75424252.7488472</v>
      </c>
      <c r="F54" s="1">
        <v>183457583.192594</v>
      </c>
      <c r="G54" s="1">
        <v>715330518.740989</v>
      </c>
      <c r="H54" s="1">
        <v>980194242.075143</v>
      </c>
      <c r="I54" s="1">
        <v>175037261.311341</v>
      </c>
      <c r="J54" s="1">
        <v>246835272.900279</v>
      </c>
      <c r="K54" s="1">
        <v>115515233.80342</v>
      </c>
      <c r="L54" s="1">
        <v>85264090.5908582</v>
      </c>
      <c r="M54" s="1">
        <v>162909115.989594</v>
      </c>
      <c r="N54" s="1">
        <v>112906974.473578</v>
      </c>
      <c r="O54" s="1">
        <v>143091897.094483</v>
      </c>
      <c r="P54" s="1">
        <v>130672658.997494</v>
      </c>
      <c r="Q54" s="1">
        <v>159190041.421297</v>
      </c>
    </row>
    <row r="55" spans="1:17">
      <c r="A55" s="1" t="s">
        <v>1878</v>
      </c>
      <c r="B55" s="1" t="s">
        <v>1879</v>
      </c>
      <c r="C55" s="1" t="s">
        <v>1880</v>
      </c>
      <c r="D55" s="1">
        <v>78979994.068621</v>
      </c>
      <c r="E55" s="1">
        <v>2401444.28571429</v>
      </c>
      <c r="F55" s="1">
        <v>15979072.8449162</v>
      </c>
      <c r="G55" s="1">
        <v>2401444.28571429</v>
      </c>
      <c r="H55" s="1">
        <v>2401444.28571429</v>
      </c>
      <c r="I55" s="1">
        <v>2401444.28571429</v>
      </c>
      <c r="J55" s="1">
        <v>2401444.28571429</v>
      </c>
      <c r="K55" s="1">
        <v>2401444.28571429</v>
      </c>
      <c r="L55" s="1">
        <v>10883882.1255201</v>
      </c>
      <c r="M55" s="1">
        <v>2401444.28571429</v>
      </c>
      <c r="N55" s="1">
        <v>2401444.28571429</v>
      </c>
      <c r="O55" s="1">
        <v>19966246.0038433</v>
      </c>
      <c r="P55" s="1">
        <v>2401444.28571429</v>
      </c>
      <c r="Q55" s="1">
        <v>2401444.28571429</v>
      </c>
    </row>
    <row r="56" spans="1:17">
      <c r="A56" s="1" t="s">
        <v>1881</v>
      </c>
      <c r="B56" s="1" t="s">
        <v>1882</v>
      </c>
      <c r="C56" s="1" t="s">
        <v>1883</v>
      </c>
      <c r="D56" s="1">
        <v>78746907.8143073</v>
      </c>
      <c r="E56" s="1">
        <v>2401444.28571429</v>
      </c>
      <c r="F56" s="1">
        <v>102798838.308728</v>
      </c>
      <c r="G56" s="1">
        <v>2401444.28571429</v>
      </c>
      <c r="H56" s="1">
        <v>58252619.8799132</v>
      </c>
      <c r="I56" s="1">
        <v>7260333.45794653</v>
      </c>
      <c r="J56" s="1">
        <v>13492513.9434287</v>
      </c>
      <c r="K56" s="1">
        <v>2401444.28571429</v>
      </c>
      <c r="L56" s="1">
        <v>9284354.18272623</v>
      </c>
      <c r="M56" s="1">
        <v>23917970.0673792</v>
      </c>
      <c r="N56" s="1">
        <v>39635242.9954743</v>
      </c>
      <c r="O56" s="1">
        <v>5788570.82912015</v>
      </c>
      <c r="P56" s="1">
        <v>31262629.7613219</v>
      </c>
      <c r="Q56" s="1">
        <v>2401444.28571429</v>
      </c>
    </row>
    <row r="57" spans="1:17">
      <c r="A57" s="1" t="s">
        <v>1884</v>
      </c>
      <c r="B57" s="1" t="s">
        <v>1885</v>
      </c>
      <c r="C57" s="1" t="s">
        <v>1886</v>
      </c>
      <c r="D57" s="1">
        <v>151733202.787701</v>
      </c>
      <c r="E57" s="1">
        <v>127434128.094405</v>
      </c>
      <c r="F57" s="1">
        <v>126409934.397639</v>
      </c>
      <c r="G57" s="1">
        <v>307510957.525833</v>
      </c>
      <c r="H57" s="1">
        <v>2401444.28571429</v>
      </c>
      <c r="I57" s="1">
        <v>32119807.5668737</v>
      </c>
      <c r="J57" s="1">
        <v>149110483.148368</v>
      </c>
      <c r="K57" s="1">
        <v>89594546.9946096</v>
      </c>
      <c r="L57" s="1">
        <v>80693500.2466725</v>
      </c>
      <c r="M57" s="1">
        <v>41190367.4777603</v>
      </c>
      <c r="N57" s="1">
        <v>91935831.0142689</v>
      </c>
      <c r="O57" s="1">
        <v>45765861.8808945</v>
      </c>
      <c r="P57" s="1">
        <v>120641099.933409</v>
      </c>
      <c r="Q57" s="1">
        <v>87144530.4111219</v>
      </c>
    </row>
    <row r="58" spans="1:17">
      <c r="A58" s="1" t="s">
        <v>1887</v>
      </c>
      <c r="B58" s="1" t="s">
        <v>1888</v>
      </c>
      <c r="C58" s="1" t="s">
        <v>1889</v>
      </c>
      <c r="D58" s="1">
        <v>959948610.190829</v>
      </c>
      <c r="E58" s="1">
        <v>386346158.71817</v>
      </c>
      <c r="F58" s="1">
        <v>625174475.317283</v>
      </c>
      <c r="G58" s="1">
        <v>949732270.142507</v>
      </c>
      <c r="H58" s="1">
        <v>445096971.29852</v>
      </c>
      <c r="I58" s="1">
        <v>625003404.62705</v>
      </c>
      <c r="J58" s="1">
        <v>685551980.401715</v>
      </c>
      <c r="K58" s="1">
        <v>384560723.302919</v>
      </c>
      <c r="L58" s="1">
        <v>233055812.568436</v>
      </c>
      <c r="M58" s="1">
        <v>571821893.332232</v>
      </c>
      <c r="N58" s="1">
        <v>297144111.789777</v>
      </c>
      <c r="O58" s="1">
        <v>499667901.522091</v>
      </c>
      <c r="P58" s="1">
        <v>588672816.666667</v>
      </c>
      <c r="Q58" s="1">
        <v>607446248.260612</v>
      </c>
    </row>
    <row r="59" spans="1:17">
      <c r="A59" s="1" t="s">
        <v>1890</v>
      </c>
      <c r="B59" s="1" t="s">
        <v>1891</v>
      </c>
      <c r="C59" s="1" t="s">
        <v>1892</v>
      </c>
      <c r="D59" s="1">
        <v>89372115.0123149</v>
      </c>
      <c r="E59" s="1">
        <v>112922592.187039</v>
      </c>
      <c r="F59" s="1">
        <v>45343511.7981123</v>
      </c>
      <c r="G59" s="1">
        <v>61684418.8685044</v>
      </c>
      <c r="H59" s="1">
        <v>2401444.28571429</v>
      </c>
      <c r="I59" s="1">
        <v>63311873.6384468</v>
      </c>
      <c r="J59" s="1">
        <v>98311731.8491611</v>
      </c>
      <c r="K59" s="1">
        <v>4832093.34599034</v>
      </c>
      <c r="L59" s="1">
        <v>9263093.44167458</v>
      </c>
      <c r="M59" s="1">
        <v>2401444.28571429</v>
      </c>
      <c r="N59" s="1">
        <v>28918626.5051194</v>
      </c>
      <c r="O59" s="1">
        <v>19651414.1791731</v>
      </c>
      <c r="P59" s="1">
        <v>8800357.14259486</v>
      </c>
      <c r="Q59" s="1">
        <v>23053187.5010436</v>
      </c>
    </row>
    <row r="60" spans="1:17">
      <c r="A60" s="1" t="s">
        <v>1893</v>
      </c>
      <c r="B60" s="1" t="s">
        <v>1894</v>
      </c>
      <c r="C60" s="1" t="s">
        <v>1895</v>
      </c>
      <c r="D60" s="1">
        <v>15014671.9010889</v>
      </c>
      <c r="E60" s="1">
        <v>10502575.7631049</v>
      </c>
      <c r="F60" s="1">
        <v>10552592.8087506</v>
      </c>
      <c r="G60" s="1">
        <v>10621794.3364188</v>
      </c>
      <c r="H60" s="1">
        <v>2401444.28571429</v>
      </c>
      <c r="I60" s="1">
        <v>2401444.28571429</v>
      </c>
      <c r="J60" s="1">
        <v>11161860.3262152</v>
      </c>
      <c r="K60" s="1">
        <v>10450744.7207715</v>
      </c>
      <c r="L60" s="1">
        <v>11210972.7961895</v>
      </c>
      <c r="M60" s="1">
        <v>5919212.06415765</v>
      </c>
      <c r="N60" s="1">
        <v>10317091.7144229</v>
      </c>
      <c r="O60" s="1">
        <v>2401444.28571429</v>
      </c>
      <c r="P60" s="1">
        <v>8884185.60186804</v>
      </c>
      <c r="Q60" s="1">
        <v>2401444.28571429</v>
      </c>
    </row>
    <row r="61" spans="1:17">
      <c r="A61" s="1" t="s">
        <v>1896</v>
      </c>
      <c r="B61" s="1" t="s">
        <v>1897</v>
      </c>
      <c r="C61" s="1" t="s">
        <v>1898</v>
      </c>
      <c r="D61" s="1">
        <v>68719509.4304977</v>
      </c>
      <c r="E61" s="1">
        <v>20210772.6038094</v>
      </c>
      <c r="F61" s="1">
        <v>7512912.47228063</v>
      </c>
      <c r="G61" s="1">
        <v>2401444.28571429</v>
      </c>
      <c r="H61" s="1">
        <v>23947770.4519629</v>
      </c>
      <c r="I61" s="1">
        <v>2401444.28571429</v>
      </c>
      <c r="J61" s="1">
        <v>45675951.1523035</v>
      </c>
      <c r="K61" s="1">
        <v>37886861.6781257</v>
      </c>
      <c r="L61" s="1">
        <v>44732496.2144439</v>
      </c>
      <c r="M61" s="1">
        <v>16284660.2272488</v>
      </c>
      <c r="N61" s="1">
        <v>42049064.4939653</v>
      </c>
      <c r="O61" s="1">
        <v>19508973.5770372</v>
      </c>
      <c r="P61" s="1">
        <v>13331155.2032115</v>
      </c>
      <c r="Q61" s="1">
        <v>22853934.4630276</v>
      </c>
    </row>
    <row r="62" spans="1:17">
      <c r="A62" s="1" t="s">
        <v>1899</v>
      </c>
      <c r="B62" s="1" t="s">
        <v>1900</v>
      </c>
      <c r="C62" s="1" t="s">
        <v>1901</v>
      </c>
      <c r="D62" s="1">
        <v>60488968.6976825</v>
      </c>
      <c r="E62" s="1">
        <v>2401444.28571429</v>
      </c>
      <c r="F62" s="1">
        <v>15583130.8335809</v>
      </c>
      <c r="G62" s="1">
        <v>2401444.28571429</v>
      </c>
      <c r="H62" s="1">
        <v>2401444.28571429</v>
      </c>
      <c r="I62" s="1">
        <v>2401444.28571429</v>
      </c>
      <c r="J62" s="1">
        <v>9390114.0112437</v>
      </c>
      <c r="K62" s="1">
        <v>2401444.28571429</v>
      </c>
      <c r="L62" s="1">
        <v>2401444.28571429</v>
      </c>
      <c r="M62" s="1">
        <v>2401444.28571429</v>
      </c>
      <c r="N62" s="1">
        <v>5545303.70281239</v>
      </c>
      <c r="O62" s="1">
        <v>2401444.28571429</v>
      </c>
      <c r="P62" s="1">
        <v>2401444.28571429</v>
      </c>
      <c r="Q62" s="1">
        <v>5684769.28992361</v>
      </c>
    </row>
    <row r="63" spans="1:17">
      <c r="A63" s="1" t="s">
        <v>1902</v>
      </c>
      <c r="B63" s="1" t="s">
        <v>1903</v>
      </c>
      <c r="C63" s="1" t="s">
        <v>1904</v>
      </c>
      <c r="D63" s="1">
        <v>32910057.3604514</v>
      </c>
      <c r="E63" s="1">
        <v>24171751.2084592</v>
      </c>
      <c r="F63" s="1">
        <v>26512437.941358</v>
      </c>
      <c r="G63" s="1">
        <v>2401444.28571429</v>
      </c>
      <c r="H63" s="1">
        <v>2401444.28571429</v>
      </c>
      <c r="I63" s="1">
        <v>18380440.2448937</v>
      </c>
      <c r="J63" s="1">
        <v>27826541.4816459</v>
      </c>
      <c r="K63" s="1">
        <v>14253996.7958557</v>
      </c>
      <c r="L63" s="1">
        <v>2835091.49964109</v>
      </c>
      <c r="M63" s="1">
        <v>9656678.09954751</v>
      </c>
      <c r="N63" s="1">
        <v>3993588.32566238</v>
      </c>
      <c r="O63" s="1">
        <v>8892176.51439053</v>
      </c>
      <c r="P63" s="1">
        <v>13212666.9808242</v>
      </c>
      <c r="Q63" s="1">
        <v>2401444.28571429</v>
      </c>
    </row>
    <row r="64" spans="1:17">
      <c r="A64" s="1" t="s">
        <v>1905</v>
      </c>
      <c r="B64" s="1" t="s">
        <v>1906</v>
      </c>
      <c r="C64" s="1" t="s">
        <v>1907</v>
      </c>
      <c r="D64" s="1">
        <v>60739035.5614355</v>
      </c>
      <c r="E64" s="1">
        <v>49523740.0497089</v>
      </c>
      <c r="F64" s="1">
        <v>2401444.28571429</v>
      </c>
      <c r="G64" s="1">
        <v>124443840.083761</v>
      </c>
      <c r="H64" s="1">
        <v>41447332.0301174</v>
      </c>
      <c r="I64" s="1">
        <v>64243910.8792912</v>
      </c>
      <c r="J64" s="1">
        <v>114962875.695789</v>
      </c>
      <c r="K64" s="1">
        <v>13181538.5187836</v>
      </c>
      <c r="L64" s="1">
        <v>18100199.1763389</v>
      </c>
      <c r="M64" s="1">
        <v>2401444.28571429</v>
      </c>
      <c r="N64" s="1">
        <v>2401444.28571429</v>
      </c>
      <c r="O64" s="1">
        <v>22324784.6615737</v>
      </c>
      <c r="P64" s="1">
        <v>21728462.2573877</v>
      </c>
      <c r="Q64" s="1">
        <v>29138799.8343522</v>
      </c>
    </row>
    <row r="65" spans="1:17">
      <c r="A65" s="1" t="s">
        <v>1908</v>
      </c>
      <c r="B65" s="1" t="s">
        <v>1909</v>
      </c>
      <c r="C65" s="1" t="s">
        <v>1910</v>
      </c>
      <c r="D65" s="1">
        <v>154727483.231467</v>
      </c>
      <c r="E65" s="1">
        <v>54537585.7142857</v>
      </c>
      <c r="F65" s="1">
        <v>59613255.6231003</v>
      </c>
      <c r="G65" s="1">
        <v>2401444.28571429</v>
      </c>
      <c r="H65" s="1">
        <v>2401444.28571429</v>
      </c>
      <c r="I65" s="1">
        <v>37363558.2921749</v>
      </c>
      <c r="J65" s="1">
        <v>81392581.3139643</v>
      </c>
      <c r="K65" s="1">
        <v>2401444.28571429</v>
      </c>
      <c r="L65" s="1">
        <v>2401444.28571429</v>
      </c>
      <c r="M65" s="1">
        <v>31235196.5614586</v>
      </c>
      <c r="N65" s="1">
        <v>33583780.9898291</v>
      </c>
      <c r="O65" s="1">
        <v>25788024.9374774</v>
      </c>
      <c r="P65" s="1">
        <v>9448242.74951915</v>
      </c>
      <c r="Q65" s="1">
        <v>37112984.1452992</v>
      </c>
    </row>
    <row r="66" spans="1:17">
      <c r="A66" s="1" t="s">
        <v>1911</v>
      </c>
      <c r="B66" s="1" t="s">
        <v>1912</v>
      </c>
      <c r="C66" s="1" t="s">
        <v>1913</v>
      </c>
      <c r="D66" s="1">
        <v>30380681.0573142</v>
      </c>
      <c r="E66" s="1">
        <v>20460774.5383095</v>
      </c>
      <c r="F66" s="1">
        <v>2401444.28571429</v>
      </c>
      <c r="G66" s="1">
        <v>2401444.28571429</v>
      </c>
      <c r="H66" s="1">
        <v>90879588.7380258</v>
      </c>
      <c r="I66" s="1">
        <v>2401444.28571429</v>
      </c>
      <c r="J66" s="1">
        <v>2401444.28571429</v>
      </c>
      <c r="K66" s="1">
        <v>2401444.28571429</v>
      </c>
      <c r="L66" s="1">
        <v>2401444.28571429</v>
      </c>
      <c r="M66" s="1">
        <v>2401444.28571429</v>
      </c>
      <c r="N66" s="1">
        <v>2401444.28571429</v>
      </c>
      <c r="O66" s="1">
        <v>11928834.7907908</v>
      </c>
      <c r="P66" s="1">
        <v>2401444.28571429</v>
      </c>
      <c r="Q66" s="1">
        <v>2401444.28571429</v>
      </c>
    </row>
    <row r="67" spans="1:17">
      <c r="A67" s="1" t="s">
        <v>1914</v>
      </c>
      <c r="B67" s="1" t="s">
        <v>1915</v>
      </c>
      <c r="C67" s="1" t="s">
        <v>1916</v>
      </c>
      <c r="D67" s="1">
        <v>459704773.258871</v>
      </c>
      <c r="E67" s="1">
        <v>221795322.646685</v>
      </c>
      <c r="F67" s="1">
        <v>249471672.183879</v>
      </c>
      <c r="G67" s="1">
        <v>190462091.842838</v>
      </c>
      <c r="H67" s="1">
        <v>108451830.607852</v>
      </c>
      <c r="I67" s="1">
        <v>207956388.046996</v>
      </c>
      <c r="J67" s="1">
        <v>239310401.606258</v>
      </c>
      <c r="K67" s="1">
        <v>120946544.574515</v>
      </c>
      <c r="L67" s="1">
        <v>129651887.244203</v>
      </c>
      <c r="M67" s="1">
        <v>120703298.157056</v>
      </c>
      <c r="N67" s="1">
        <v>164489066.202192</v>
      </c>
      <c r="O67" s="1">
        <v>182962864.720269</v>
      </c>
      <c r="P67" s="1">
        <v>195898603.562394</v>
      </c>
      <c r="Q67" s="1">
        <v>161480982.286067</v>
      </c>
    </row>
    <row r="68" spans="1:17">
      <c r="A68" s="1" t="s">
        <v>1917</v>
      </c>
      <c r="B68" s="1" t="s">
        <v>1918</v>
      </c>
      <c r="C68" s="1" t="s">
        <v>1919</v>
      </c>
      <c r="D68" s="1">
        <v>275897821.547852</v>
      </c>
      <c r="E68" s="1">
        <v>41089681.955739</v>
      </c>
      <c r="F68" s="1">
        <v>62159387.3285988</v>
      </c>
      <c r="G68" s="1">
        <v>26354055.1511514</v>
      </c>
      <c r="H68" s="1">
        <v>140341185.055805</v>
      </c>
      <c r="I68" s="1">
        <v>25586013.7432614</v>
      </c>
      <c r="J68" s="1">
        <v>72965437.5286573</v>
      </c>
      <c r="K68" s="1">
        <v>57294440.1892591</v>
      </c>
      <c r="L68" s="1">
        <v>31888683.9805825</v>
      </c>
      <c r="M68" s="1">
        <v>33887817.0678393</v>
      </c>
      <c r="N68" s="1">
        <v>32118871.3159905</v>
      </c>
      <c r="O68" s="1">
        <v>41082742.0013366</v>
      </c>
      <c r="P68" s="1">
        <v>56259448.9945795</v>
      </c>
      <c r="Q68" s="1">
        <v>14097039.3474046</v>
      </c>
    </row>
    <row r="69" spans="1:17">
      <c r="A69" s="1" t="s">
        <v>1920</v>
      </c>
      <c r="B69" s="1" t="s">
        <v>1921</v>
      </c>
      <c r="C69" s="1" t="s">
        <v>1922</v>
      </c>
      <c r="D69" s="1">
        <v>1029311242.6044</v>
      </c>
      <c r="E69" s="1">
        <v>891220969.293513</v>
      </c>
      <c r="F69" s="1">
        <v>1051701414.96027</v>
      </c>
      <c r="G69" s="1">
        <v>1949128660.38999</v>
      </c>
      <c r="H69" s="1">
        <v>928272136.13428</v>
      </c>
      <c r="I69" s="1">
        <v>1012757525.51224</v>
      </c>
      <c r="J69" s="1">
        <v>944289247.526008</v>
      </c>
      <c r="K69" s="1">
        <v>634706418.848804</v>
      </c>
      <c r="L69" s="1">
        <v>538158976.877874</v>
      </c>
      <c r="M69" s="1">
        <v>821186066.886674</v>
      </c>
      <c r="N69" s="1">
        <v>590434067.857794</v>
      </c>
      <c r="O69" s="1">
        <v>715056127.638532</v>
      </c>
      <c r="P69" s="1">
        <v>633168785.122691</v>
      </c>
      <c r="Q69" s="1">
        <v>750819625.195584</v>
      </c>
    </row>
    <row r="70" spans="1:17">
      <c r="A70" s="1" t="s">
        <v>1923</v>
      </c>
      <c r="B70" s="1" t="s">
        <v>1924</v>
      </c>
      <c r="C70" s="1" t="s">
        <v>1925</v>
      </c>
      <c r="D70" s="1">
        <v>3463670056.24273</v>
      </c>
      <c r="E70" s="1">
        <v>883188890.735146</v>
      </c>
      <c r="F70" s="1">
        <v>548450734.953836</v>
      </c>
      <c r="G70" s="1">
        <v>742402999.115435</v>
      </c>
      <c r="H70" s="1">
        <v>894705153.054388</v>
      </c>
      <c r="I70" s="1">
        <v>913352602.669743</v>
      </c>
      <c r="J70" s="1">
        <v>1402035434.77922</v>
      </c>
      <c r="K70" s="1">
        <v>474682547.195593</v>
      </c>
      <c r="L70" s="1">
        <v>532416342.363798</v>
      </c>
      <c r="M70" s="1">
        <v>627602230.1455</v>
      </c>
      <c r="N70" s="1">
        <v>502028395.31985</v>
      </c>
      <c r="O70" s="1">
        <v>1064548679.24981</v>
      </c>
      <c r="P70" s="1">
        <v>769926519.729556</v>
      </c>
      <c r="Q70" s="1">
        <v>458644259.356751</v>
      </c>
    </row>
    <row r="71" spans="1:17">
      <c r="A71" s="1" t="s">
        <v>1926</v>
      </c>
      <c r="B71" s="1" t="s">
        <v>1927</v>
      </c>
      <c r="C71" s="1" t="s">
        <v>1928</v>
      </c>
      <c r="D71" s="1">
        <v>15132174.7142954</v>
      </c>
      <c r="E71" s="1">
        <v>2401444.28571429</v>
      </c>
      <c r="F71" s="1">
        <v>37492165.0773019</v>
      </c>
      <c r="G71" s="1">
        <v>12326092.9679049</v>
      </c>
      <c r="H71" s="1">
        <v>6799924.5524296</v>
      </c>
      <c r="I71" s="1">
        <v>2401444.28571429</v>
      </c>
      <c r="J71" s="1">
        <v>2401444.28571429</v>
      </c>
      <c r="K71" s="1">
        <v>2401444.28571429</v>
      </c>
      <c r="L71" s="1">
        <v>2401444.28571429</v>
      </c>
      <c r="M71" s="1">
        <v>2401444.28571429</v>
      </c>
      <c r="N71" s="1">
        <v>2401444.28571429</v>
      </c>
      <c r="O71" s="1">
        <v>2401444.28571429</v>
      </c>
      <c r="P71" s="1">
        <v>2401444.28571429</v>
      </c>
      <c r="Q71" s="1">
        <v>2401444.28571429</v>
      </c>
    </row>
    <row r="72" spans="1:17">
      <c r="A72" s="1" t="s">
        <v>1929</v>
      </c>
      <c r="B72" s="1" t="s">
        <v>1930</v>
      </c>
      <c r="C72" s="1" t="s">
        <v>1931</v>
      </c>
      <c r="D72" s="1">
        <v>24037948.0743264</v>
      </c>
      <c r="E72" s="1">
        <v>173421526.995548</v>
      </c>
      <c r="F72" s="1">
        <v>92185193.4076262</v>
      </c>
      <c r="G72" s="1">
        <v>295100503.496135</v>
      </c>
      <c r="H72" s="1">
        <v>2401444.28571429</v>
      </c>
      <c r="I72" s="1">
        <v>11137476.9915891</v>
      </c>
      <c r="J72" s="1">
        <v>2401444.28571429</v>
      </c>
      <c r="K72" s="1">
        <v>2401444.28571429</v>
      </c>
      <c r="L72" s="1">
        <v>2401444.28571429</v>
      </c>
      <c r="M72" s="1">
        <v>2401444.28571429</v>
      </c>
      <c r="N72" s="1">
        <v>6486054.71034656</v>
      </c>
      <c r="O72" s="1">
        <v>29277647.5284052</v>
      </c>
      <c r="P72" s="1">
        <v>8163257.45667949</v>
      </c>
      <c r="Q72" s="1">
        <v>41366812.0183633</v>
      </c>
    </row>
    <row r="73" spans="1:17">
      <c r="A73" s="1" t="s">
        <v>1932</v>
      </c>
      <c r="B73" s="1" t="s">
        <v>1933</v>
      </c>
      <c r="C73" s="1" t="s">
        <v>1934</v>
      </c>
      <c r="D73" s="1">
        <v>251396983.781523</v>
      </c>
      <c r="E73" s="1">
        <v>98196201.4779206</v>
      </c>
      <c r="F73" s="1">
        <v>75557324.8954453</v>
      </c>
      <c r="G73" s="1">
        <v>40088026.5469824</v>
      </c>
      <c r="H73" s="1">
        <v>38777011.0229125</v>
      </c>
      <c r="I73" s="1">
        <v>40215083.6236934</v>
      </c>
      <c r="J73" s="1">
        <v>124304726.309557</v>
      </c>
      <c r="K73" s="1">
        <v>138918976.671601</v>
      </c>
      <c r="L73" s="1">
        <v>71205323.9935397</v>
      </c>
      <c r="M73" s="1">
        <v>158760565.847999</v>
      </c>
      <c r="N73" s="1">
        <v>34190215.7198793</v>
      </c>
      <c r="O73" s="1">
        <v>54730572.3819255</v>
      </c>
      <c r="P73" s="1">
        <v>90063817.6079734</v>
      </c>
      <c r="Q73" s="1">
        <v>39931979.6537921</v>
      </c>
    </row>
    <row r="74" spans="1:17">
      <c r="A74" s="1" t="s">
        <v>1935</v>
      </c>
      <c r="B74" s="1" t="s">
        <v>1936</v>
      </c>
      <c r="C74" s="1" t="s">
        <v>1937</v>
      </c>
      <c r="D74" s="1">
        <v>2401444.28571429</v>
      </c>
      <c r="E74" s="1">
        <v>7311392.5103923</v>
      </c>
      <c r="F74" s="1">
        <v>4146764.10951391</v>
      </c>
      <c r="G74" s="1">
        <v>2401444.28571429</v>
      </c>
      <c r="H74" s="1">
        <v>2401444.28571429</v>
      </c>
      <c r="I74" s="1">
        <v>2401444.28571429</v>
      </c>
      <c r="J74" s="1">
        <v>7813980.91372971</v>
      </c>
      <c r="K74" s="1">
        <v>2401444.28571429</v>
      </c>
      <c r="L74" s="1">
        <v>2401444.28571429</v>
      </c>
      <c r="M74" s="1">
        <v>2401444.28571429</v>
      </c>
      <c r="N74" s="1">
        <v>2401444.28571429</v>
      </c>
      <c r="O74" s="1">
        <v>2401444.28571429</v>
      </c>
      <c r="P74" s="1">
        <v>2401444.28571429</v>
      </c>
      <c r="Q74" s="1">
        <v>2401444.28571429</v>
      </c>
    </row>
    <row r="75" spans="1:17">
      <c r="A75" s="1" t="s">
        <v>1938</v>
      </c>
      <c r="B75" s="1" t="s">
        <v>1939</v>
      </c>
      <c r="C75" s="1" t="s">
        <v>1940</v>
      </c>
      <c r="D75" s="1">
        <v>433237921.699817</v>
      </c>
      <c r="E75" s="1">
        <v>524420105.815899</v>
      </c>
      <c r="F75" s="1">
        <v>463086554.714103</v>
      </c>
      <c r="G75" s="1">
        <v>226462900.22229</v>
      </c>
      <c r="H75" s="1">
        <v>177171438.229606</v>
      </c>
      <c r="I75" s="1">
        <v>362575504.817581</v>
      </c>
      <c r="J75" s="1">
        <v>547406483.217925</v>
      </c>
      <c r="K75" s="1">
        <v>566547374.672527</v>
      </c>
      <c r="L75" s="1">
        <v>345619888.410346</v>
      </c>
      <c r="M75" s="1">
        <v>448492297.194181</v>
      </c>
      <c r="N75" s="1">
        <v>418245107.454958</v>
      </c>
      <c r="O75" s="1">
        <v>162260227.982311</v>
      </c>
      <c r="P75" s="1">
        <v>483665707.932622</v>
      </c>
      <c r="Q75" s="1">
        <v>475632356.239535</v>
      </c>
    </row>
    <row r="76" spans="1:17">
      <c r="A76" s="1" t="s">
        <v>1941</v>
      </c>
      <c r="B76" s="1" t="s">
        <v>1942</v>
      </c>
      <c r="C76" s="1" t="s">
        <v>1943</v>
      </c>
      <c r="D76" s="1">
        <v>14508139030.5721</v>
      </c>
      <c r="E76" s="1">
        <v>20120131523.5218</v>
      </c>
      <c r="F76" s="1">
        <v>13200460399.4789</v>
      </c>
      <c r="G76" s="1">
        <v>11311589320.3932</v>
      </c>
      <c r="H76" s="1">
        <v>2671196424.22229</v>
      </c>
      <c r="I76" s="1">
        <v>17237734327.8929</v>
      </c>
      <c r="J76" s="1">
        <v>20205925310.8348</v>
      </c>
      <c r="K76" s="1">
        <v>6901611611.00442</v>
      </c>
      <c r="L76" s="1">
        <v>8495344107.72075</v>
      </c>
      <c r="M76" s="1">
        <v>7248063732.80689</v>
      </c>
      <c r="N76" s="1">
        <v>9927996995.26024</v>
      </c>
      <c r="O76" s="1">
        <v>8319734272.0595</v>
      </c>
      <c r="P76" s="1">
        <v>9100720730.62016</v>
      </c>
      <c r="Q76" s="1">
        <v>9094745709.76911</v>
      </c>
    </row>
    <row r="77" spans="1:17">
      <c r="A77" s="1" t="s">
        <v>1944</v>
      </c>
      <c r="B77" s="1" t="s">
        <v>1945</v>
      </c>
      <c r="C77" s="1" t="s">
        <v>1946</v>
      </c>
      <c r="D77" s="1">
        <v>259948765.080535</v>
      </c>
      <c r="E77" s="1">
        <v>168638052.266429</v>
      </c>
      <c r="F77" s="1">
        <v>120648831.433542</v>
      </c>
      <c r="G77" s="1">
        <v>157322559.088755</v>
      </c>
      <c r="H77" s="1">
        <v>9265416.46222093</v>
      </c>
      <c r="I77" s="1">
        <v>147380630.215329</v>
      </c>
      <c r="J77" s="1">
        <v>129954081.804756</v>
      </c>
      <c r="K77" s="1">
        <v>99522701.5161245</v>
      </c>
      <c r="L77" s="1">
        <v>93574856.8794559</v>
      </c>
      <c r="M77" s="1">
        <v>90587319.8433219</v>
      </c>
      <c r="N77" s="1">
        <v>83503811.1735969</v>
      </c>
      <c r="O77" s="1">
        <v>143554845.401719</v>
      </c>
      <c r="P77" s="1">
        <v>125524851.008189</v>
      </c>
      <c r="Q77" s="1">
        <v>129597058.074242</v>
      </c>
    </row>
    <row r="78" spans="1:17">
      <c r="A78" s="1" t="s">
        <v>1947</v>
      </c>
      <c r="B78" s="1" t="s">
        <v>1948</v>
      </c>
      <c r="C78" s="1" t="s">
        <v>1949</v>
      </c>
      <c r="D78" s="1">
        <v>188899855.136396</v>
      </c>
      <c r="E78" s="1">
        <v>375826583.702459</v>
      </c>
      <c r="F78" s="1">
        <v>284572697.311287</v>
      </c>
      <c r="G78" s="1">
        <v>135865066.450073</v>
      </c>
      <c r="H78" s="1">
        <v>769130686.079669</v>
      </c>
      <c r="I78" s="1">
        <v>488148577.789439</v>
      </c>
      <c r="J78" s="1">
        <v>350653768.201587</v>
      </c>
      <c r="K78" s="1">
        <v>961950647.015164</v>
      </c>
      <c r="L78" s="1">
        <v>665644992.85836</v>
      </c>
      <c r="M78" s="1">
        <v>807951478.403507</v>
      </c>
      <c r="N78" s="1">
        <v>520296303.138903</v>
      </c>
      <c r="O78" s="1">
        <v>373134362.565884</v>
      </c>
      <c r="P78" s="1">
        <v>635395059.223641</v>
      </c>
      <c r="Q78" s="1">
        <v>812614942.576985</v>
      </c>
    </row>
    <row r="79" spans="1:17">
      <c r="A79" s="1" t="s">
        <v>1950</v>
      </c>
      <c r="B79" s="1" t="s">
        <v>1951</v>
      </c>
      <c r="C79" s="1" t="s">
        <v>1952</v>
      </c>
      <c r="D79" s="1">
        <v>88581368.0366694</v>
      </c>
      <c r="E79" s="1">
        <v>104254161.772445</v>
      </c>
      <c r="F79" s="1">
        <v>99994197.4869735</v>
      </c>
      <c r="G79" s="1">
        <v>229388845.753612</v>
      </c>
      <c r="H79" s="1">
        <v>130399384.970663</v>
      </c>
      <c r="I79" s="1">
        <v>160643086.867631</v>
      </c>
      <c r="J79" s="1">
        <v>64165223.9978276</v>
      </c>
      <c r="K79" s="1">
        <v>126981727.176644</v>
      </c>
      <c r="L79" s="1">
        <v>104148173.823515</v>
      </c>
      <c r="M79" s="1">
        <v>126174891.079509</v>
      </c>
      <c r="N79" s="1">
        <v>87721604.5138799</v>
      </c>
      <c r="O79" s="1">
        <v>21725333.481403</v>
      </c>
      <c r="P79" s="1">
        <v>133655674.289066</v>
      </c>
      <c r="Q79" s="1">
        <v>124329524.935488</v>
      </c>
    </row>
    <row r="80" spans="1:17">
      <c r="A80" s="1" t="s">
        <v>1953</v>
      </c>
      <c r="B80" s="1" t="s">
        <v>1954</v>
      </c>
      <c r="C80" s="1" t="s">
        <v>1955</v>
      </c>
      <c r="D80" s="1">
        <v>12556175.8021976</v>
      </c>
      <c r="E80" s="1">
        <v>9263848.65837176</v>
      </c>
      <c r="F80" s="1">
        <v>2401444.28571429</v>
      </c>
      <c r="G80" s="1">
        <v>2401444.28571429</v>
      </c>
      <c r="H80" s="1">
        <v>2401444.28571429</v>
      </c>
      <c r="I80" s="1">
        <v>2401444.28571429</v>
      </c>
      <c r="J80" s="1">
        <v>2401444.28571429</v>
      </c>
      <c r="K80" s="1">
        <v>2401444.28571429</v>
      </c>
      <c r="L80" s="1">
        <v>2401444.28571429</v>
      </c>
      <c r="M80" s="1">
        <v>2401444.28571429</v>
      </c>
      <c r="N80" s="1">
        <v>2401444.28571429</v>
      </c>
      <c r="O80" s="1">
        <v>9933689.05673309</v>
      </c>
      <c r="P80" s="1">
        <v>2401444.28571429</v>
      </c>
      <c r="Q80" s="1">
        <v>2401444.28571429</v>
      </c>
    </row>
    <row r="81" spans="1:17">
      <c r="A81" s="1" t="s">
        <v>1956</v>
      </c>
      <c r="B81" s="1" t="s">
        <v>1957</v>
      </c>
      <c r="C81" s="1" t="s">
        <v>1958</v>
      </c>
      <c r="D81" s="1">
        <v>3881428336.86235</v>
      </c>
      <c r="E81" s="1">
        <v>5317498736.22879</v>
      </c>
      <c r="F81" s="1">
        <v>5983670331.14702</v>
      </c>
      <c r="G81" s="1">
        <v>1705797946.32303</v>
      </c>
      <c r="H81" s="1">
        <v>4405506438.78979</v>
      </c>
      <c r="I81" s="1">
        <v>4085122832.8505</v>
      </c>
      <c r="J81" s="1">
        <v>5484088040.61664</v>
      </c>
      <c r="K81" s="1">
        <v>5166074250.18183</v>
      </c>
      <c r="L81" s="1">
        <v>6346573812.86955</v>
      </c>
      <c r="M81" s="1">
        <v>4272353083.25962</v>
      </c>
      <c r="N81" s="1">
        <v>5468333319.2213</v>
      </c>
      <c r="O81" s="1">
        <v>3487072818.52599</v>
      </c>
      <c r="P81" s="1">
        <v>6286407369.35362</v>
      </c>
      <c r="Q81" s="1">
        <v>5905420761.57969</v>
      </c>
    </row>
    <row r="82" spans="1:17">
      <c r="A82" s="1" t="s">
        <v>1959</v>
      </c>
      <c r="B82" s="1" t="s">
        <v>1960</v>
      </c>
      <c r="C82" s="1" t="s">
        <v>1961</v>
      </c>
      <c r="D82" s="1">
        <v>32092328.2936656</v>
      </c>
      <c r="E82" s="1">
        <v>2401444.28571429</v>
      </c>
      <c r="F82" s="1">
        <v>4678138.15887553</v>
      </c>
      <c r="G82" s="1">
        <v>2401444.28571429</v>
      </c>
      <c r="H82" s="1">
        <v>9321073.06185484</v>
      </c>
      <c r="I82" s="1">
        <v>2401444.28571429</v>
      </c>
      <c r="J82" s="1">
        <v>14559185.9829358</v>
      </c>
      <c r="K82" s="1">
        <v>19357131.0875863</v>
      </c>
      <c r="L82" s="1">
        <v>2401444.28571429</v>
      </c>
      <c r="M82" s="1">
        <v>2401444.28571429</v>
      </c>
      <c r="N82" s="1">
        <v>10646993.2307176</v>
      </c>
      <c r="O82" s="1">
        <v>9377820.91085249</v>
      </c>
      <c r="P82" s="1">
        <v>2401444.28571429</v>
      </c>
      <c r="Q82" s="1">
        <v>4389089.36407954</v>
      </c>
    </row>
    <row r="83" spans="1:17">
      <c r="A83" s="1" t="s">
        <v>1962</v>
      </c>
      <c r="B83" s="1" t="s">
        <v>1963</v>
      </c>
      <c r="C83" s="1" t="s">
        <v>1964</v>
      </c>
      <c r="D83" s="1">
        <v>38103692.3049652</v>
      </c>
      <c r="E83" s="1">
        <v>2401444.28571429</v>
      </c>
      <c r="F83" s="1">
        <v>6457053.73220285</v>
      </c>
      <c r="G83" s="1">
        <v>15108035.0870492</v>
      </c>
      <c r="H83" s="1">
        <v>2401444.28571429</v>
      </c>
      <c r="I83" s="1">
        <v>2401444.28571429</v>
      </c>
      <c r="J83" s="1">
        <v>2401444.28571429</v>
      </c>
      <c r="K83" s="1">
        <v>16217233.9036993</v>
      </c>
      <c r="L83" s="1">
        <v>11731056.6980558</v>
      </c>
      <c r="M83" s="1">
        <v>6852576.52906912</v>
      </c>
      <c r="N83" s="1">
        <v>2401444.28571429</v>
      </c>
      <c r="O83" s="1">
        <v>14259942.0054311</v>
      </c>
      <c r="P83" s="1">
        <v>8017947.04170309</v>
      </c>
      <c r="Q83" s="1">
        <v>2401444.28571429</v>
      </c>
    </row>
    <row r="84" spans="1:17">
      <c r="A84" s="1" t="s">
        <v>1965</v>
      </c>
      <c r="B84" s="1" t="s">
        <v>1966</v>
      </c>
      <c r="C84" s="1" t="s">
        <v>1967</v>
      </c>
      <c r="D84" s="1">
        <v>291763879.46256</v>
      </c>
      <c r="E84" s="1">
        <v>168313476.075006</v>
      </c>
      <c r="F84" s="1">
        <v>200097150.310236</v>
      </c>
      <c r="G84" s="1">
        <v>202697253.001201</v>
      </c>
      <c r="H84" s="1">
        <v>190213506.4108</v>
      </c>
      <c r="I84" s="1">
        <v>105179402.598867</v>
      </c>
      <c r="J84" s="1">
        <v>40904356.0026843</v>
      </c>
      <c r="K84" s="1">
        <v>173585593.182244</v>
      </c>
      <c r="L84" s="1">
        <v>179144545.989975</v>
      </c>
      <c r="M84" s="1">
        <v>220424337.638902</v>
      </c>
      <c r="N84" s="1">
        <v>137541536.992322</v>
      </c>
      <c r="O84" s="1">
        <v>210997383.497149</v>
      </c>
      <c r="P84" s="1">
        <v>288082547.757475</v>
      </c>
      <c r="Q84" s="1">
        <v>216835581.849828</v>
      </c>
    </row>
    <row r="85" spans="1:17">
      <c r="A85" s="1" t="s">
        <v>1968</v>
      </c>
      <c r="B85" s="1" t="s">
        <v>1969</v>
      </c>
      <c r="C85" s="1" t="s">
        <v>1970</v>
      </c>
      <c r="D85" s="1">
        <v>3725226183.01686</v>
      </c>
      <c r="E85" s="1">
        <v>3865682728.34655</v>
      </c>
      <c r="F85" s="1">
        <v>4609136109.96526</v>
      </c>
      <c r="G85" s="1">
        <v>17203136706.8933</v>
      </c>
      <c r="H85" s="1">
        <v>4229623636.65974</v>
      </c>
      <c r="I85" s="1">
        <v>7161858221.03256</v>
      </c>
      <c r="J85" s="1">
        <v>4013812468.02619</v>
      </c>
      <c r="K85" s="1">
        <v>2615539986.06493</v>
      </c>
      <c r="L85" s="1">
        <v>2146468516.74088</v>
      </c>
      <c r="M85" s="1">
        <v>2827611480.91625</v>
      </c>
      <c r="N85" s="1">
        <v>2267520575.43365</v>
      </c>
      <c r="O85" s="1">
        <v>2896419819.22477</v>
      </c>
      <c r="P85" s="1">
        <v>2175336923.92318</v>
      </c>
      <c r="Q85" s="1">
        <v>2791330483.39348</v>
      </c>
    </row>
    <row r="86" spans="1:17">
      <c r="A86" s="1" t="s">
        <v>1971</v>
      </c>
      <c r="B86" s="1" t="s">
        <v>1972</v>
      </c>
      <c r="C86" s="1" t="s">
        <v>1973</v>
      </c>
      <c r="D86" s="1">
        <v>7034686180.98994</v>
      </c>
      <c r="E86" s="1">
        <v>5172047120.02817</v>
      </c>
      <c r="F86" s="1">
        <v>5675344240.12158</v>
      </c>
      <c r="G86" s="1">
        <v>7687897248.58843</v>
      </c>
      <c r="H86" s="1">
        <v>1579993302.17802</v>
      </c>
      <c r="I86" s="1">
        <v>5657189945.46766</v>
      </c>
      <c r="J86" s="1">
        <v>5313208642.5433</v>
      </c>
      <c r="K86" s="1">
        <v>3809977851.12247</v>
      </c>
      <c r="L86" s="1">
        <v>3716728804.9006</v>
      </c>
      <c r="M86" s="1">
        <v>4562641005.44064</v>
      </c>
      <c r="N86" s="1">
        <v>3967014029.65971</v>
      </c>
      <c r="O86" s="1">
        <v>4984134394.81653</v>
      </c>
      <c r="P86" s="1">
        <v>3818604234.35041</v>
      </c>
      <c r="Q86" s="1">
        <v>4182560574.53551</v>
      </c>
    </row>
    <row r="87" spans="1:17">
      <c r="A87" s="1" t="s">
        <v>1974</v>
      </c>
      <c r="B87" s="1" t="s">
        <v>1975</v>
      </c>
      <c r="C87" s="1" t="s">
        <v>1976</v>
      </c>
      <c r="D87" s="1">
        <v>302561067.703935</v>
      </c>
      <c r="E87" s="1">
        <v>97524763.3418895</v>
      </c>
      <c r="F87" s="1">
        <v>92824646.2388875</v>
      </c>
      <c r="G87" s="1">
        <v>154497095.310612</v>
      </c>
      <c r="H87" s="1">
        <v>2401444.28571429</v>
      </c>
      <c r="I87" s="1">
        <v>98034497.1336755</v>
      </c>
      <c r="J87" s="1">
        <v>83930373.4772099</v>
      </c>
      <c r="K87" s="1">
        <v>24950752.7984471</v>
      </c>
      <c r="L87" s="1">
        <v>44296046.3884225</v>
      </c>
      <c r="M87" s="1">
        <v>10303071.4534802</v>
      </c>
      <c r="N87" s="1">
        <v>76820995.8639521</v>
      </c>
      <c r="O87" s="1">
        <v>143307653.684042</v>
      </c>
      <c r="P87" s="1">
        <v>36712173.2435741</v>
      </c>
      <c r="Q87" s="1">
        <v>124145728.427639</v>
      </c>
    </row>
    <row r="88" spans="1:17">
      <c r="A88" s="1" t="s">
        <v>1977</v>
      </c>
      <c r="B88" s="1" t="s">
        <v>1978</v>
      </c>
      <c r="C88" s="1" t="s">
        <v>1979</v>
      </c>
      <c r="D88" s="1">
        <v>562472386.288079</v>
      </c>
      <c r="E88" s="1">
        <v>126267675.486299</v>
      </c>
      <c r="F88" s="1">
        <v>110582846.108337</v>
      </c>
      <c r="G88" s="1">
        <v>16667871.1522887</v>
      </c>
      <c r="H88" s="1">
        <v>12684339.5198322</v>
      </c>
      <c r="I88" s="1">
        <v>116896325.652133</v>
      </c>
      <c r="J88" s="1">
        <v>341499665.89431</v>
      </c>
      <c r="K88" s="1">
        <v>78323498.7276911</v>
      </c>
      <c r="L88" s="1">
        <v>61501193.1762051</v>
      </c>
      <c r="M88" s="1">
        <v>52670371.9827</v>
      </c>
      <c r="N88" s="1">
        <v>160860037.314602</v>
      </c>
      <c r="O88" s="1">
        <v>41870599.7373823</v>
      </c>
      <c r="P88" s="1">
        <v>179136142.8892</v>
      </c>
      <c r="Q88" s="1">
        <v>100417164.096237</v>
      </c>
    </row>
    <row r="89" spans="1:17">
      <c r="A89" s="1" t="s">
        <v>1980</v>
      </c>
      <c r="B89" s="1" t="s">
        <v>1981</v>
      </c>
      <c r="C89" s="1" t="s">
        <v>1982</v>
      </c>
      <c r="D89" s="1">
        <v>472969716.261009</v>
      </c>
      <c r="E89" s="1">
        <v>990186151.779562</v>
      </c>
      <c r="F89" s="1">
        <v>685164873.700208</v>
      </c>
      <c r="G89" s="1">
        <v>103460411.067346</v>
      </c>
      <c r="H89" s="1">
        <v>283078455.431916</v>
      </c>
      <c r="I89" s="1">
        <v>622953130.096996</v>
      </c>
      <c r="J89" s="1">
        <v>731836830.487631</v>
      </c>
      <c r="K89" s="1">
        <v>667438850.349243</v>
      </c>
      <c r="L89" s="1">
        <v>643207122.226075</v>
      </c>
      <c r="M89" s="1">
        <v>524936766.415068</v>
      </c>
      <c r="N89" s="1">
        <v>798424751.848066</v>
      </c>
      <c r="O89" s="1">
        <v>380692609.502969</v>
      </c>
      <c r="P89" s="1">
        <v>715764986.708049</v>
      </c>
      <c r="Q89" s="1">
        <v>914616937.588032</v>
      </c>
    </row>
    <row r="90" spans="1:17">
      <c r="A90" s="1" t="s">
        <v>1983</v>
      </c>
      <c r="B90" s="1" t="s">
        <v>1984</v>
      </c>
      <c r="C90" s="1" t="s">
        <v>1985</v>
      </c>
      <c r="D90" s="1">
        <v>33207135.1415321</v>
      </c>
      <c r="E90" s="1">
        <v>2401444.28571429</v>
      </c>
      <c r="F90" s="1">
        <v>8334141.41728752</v>
      </c>
      <c r="G90" s="1">
        <v>2401444.28571429</v>
      </c>
      <c r="H90" s="1">
        <v>2401444.28571429</v>
      </c>
      <c r="I90" s="1">
        <v>2401444.28571429</v>
      </c>
      <c r="J90" s="1">
        <v>22572670.6016818</v>
      </c>
      <c r="K90" s="1">
        <v>26203290.7285198</v>
      </c>
      <c r="L90" s="1">
        <v>42044523.7572085</v>
      </c>
      <c r="M90" s="1">
        <v>2401444.28571429</v>
      </c>
      <c r="N90" s="1">
        <v>11251787.7569878</v>
      </c>
      <c r="O90" s="1">
        <v>2401444.28571429</v>
      </c>
      <c r="P90" s="1">
        <v>10083748.9745293</v>
      </c>
      <c r="Q90" s="1">
        <v>2401444.28571429</v>
      </c>
    </row>
    <row r="91" spans="1:17">
      <c r="A91" s="1" t="s">
        <v>1986</v>
      </c>
      <c r="B91" s="1" t="s">
        <v>1987</v>
      </c>
      <c r="C91" s="1" t="s">
        <v>1988</v>
      </c>
      <c r="D91" s="1">
        <v>103506917.866515</v>
      </c>
      <c r="E91" s="1">
        <v>100559702.126351</v>
      </c>
      <c r="F91" s="1">
        <v>69939556.3555546</v>
      </c>
      <c r="G91" s="1">
        <v>2401444.28571429</v>
      </c>
      <c r="H91" s="1">
        <v>168266327.121294</v>
      </c>
      <c r="I91" s="1">
        <v>99458089.56389</v>
      </c>
      <c r="J91" s="1">
        <v>77230049.03856</v>
      </c>
      <c r="K91" s="1">
        <v>207711769.374098</v>
      </c>
      <c r="L91" s="1">
        <v>102450848.907463</v>
      </c>
      <c r="M91" s="1">
        <v>119337156.792191</v>
      </c>
      <c r="N91" s="1">
        <v>70423760.2320326</v>
      </c>
      <c r="O91" s="1">
        <v>146388117.771577</v>
      </c>
      <c r="P91" s="1">
        <v>114835621.492685</v>
      </c>
      <c r="Q91" s="1">
        <v>165123181.788138</v>
      </c>
    </row>
    <row r="92" spans="1:17">
      <c r="A92" s="1" t="s">
        <v>1989</v>
      </c>
      <c r="B92" s="1" t="s">
        <v>1990</v>
      </c>
      <c r="C92" s="1" t="s">
        <v>1991</v>
      </c>
      <c r="D92" s="1">
        <v>42337935.7532565</v>
      </c>
      <c r="E92" s="1">
        <v>91208935.6029802</v>
      </c>
      <c r="F92" s="1">
        <v>73651601.1659087</v>
      </c>
      <c r="G92" s="1">
        <v>2401444.28571429</v>
      </c>
      <c r="H92" s="1">
        <v>161984615.021126</v>
      </c>
      <c r="I92" s="1">
        <v>77182872.6153717</v>
      </c>
      <c r="J92" s="1">
        <v>62633075.4735418</v>
      </c>
      <c r="K92" s="1">
        <v>103782474.696609</v>
      </c>
      <c r="L92" s="1">
        <v>141881548.980157</v>
      </c>
      <c r="M92" s="1">
        <v>108308039.777449</v>
      </c>
      <c r="N92" s="1">
        <v>351609507.063802</v>
      </c>
      <c r="O92" s="1">
        <v>339345595.449185</v>
      </c>
      <c r="P92" s="1">
        <v>144882725.999301</v>
      </c>
      <c r="Q92" s="1">
        <v>341324964.162797</v>
      </c>
    </row>
    <row r="93" spans="1:17">
      <c r="A93" s="1" t="s">
        <v>1992</v>
      </c>
      <c r="B93" s="1" t="s">
        <v>1993</v>
      </c>
      <c r="C93" s="1" t="s">
        <v>1994</v>
      </c>
      <c r="D93" s="1">
        <v>64879924.2064231</v>
      </c>
      <c r="E93" s="1">
        <v>17090078.8000023</v>
      </c>
      <c r="F93" s="1">
        <v>2401444.28571429</v>
      </c>
      <c r="G93" s="1">
        <v>2401444.28571429</v>
      </c>
      <c r="H93" s="1">
        <v>2401444.28571429</v>
      </c>
      <c r="I93" s="1">
        <v>2401444.28571429</v>
      </c>
      <c r="J93" s="1">
        <v>35058525.3194598</v>
      </c>
      <c r="K93" s="1">
        <v>2401444.28571429</v>
      </c>
      <c r="L93" s="1">
        <v>2401444.28571429</v>
      </c>
      <c r="M93" s="1">
        <v>2401444.28571429</v>
      </c>
      <c r="N93" s="1">
        <v>11400693.9777191</v>
      </c>
      <c r="O93" s="1">
        <v>2401444.28571429</v>
      </c>
      <c r="P93" s="1">
        <v>8393231.04664277</v>
      </c>
      <c r="Q93" s="1">
        <v>9257850.25308104</v>
      </c>
    </row>
    <row r="94" spans="1:17">
      <c r="A94" s="1" t="s">
        <v>1995</v>
      </c>
      <c r="B94" s="1" t="s">
        <v>1996</v>
      </c>
      <c r="C94" s="1" t="s">
        <v>1997</v>
      </c>
      <c r="D94" s="1">
        <v>688204391.851348</v>
      </c>
      <c r="E94" s="1">
        <v>483016219.58976</v>
      </c>
      <c r="F94" s="1">
        <v>636918941.169413</v>
      </c>
      <c r="G94" s="1">
        <v>1602920291.49555</v>
      </c>
      <c r="H94" s="1">
        <v>453843155.718762</v>
      </c>
      <c r="I94" s="1">
        <v>572662447.332281</v>
      </c>
      <c r="J94" s="1">
        <v>589974914.022401</v>
      </c>
      <c r="K94" s="1">
        <v>643579189.38046</v>
      </c>
      <c r="L94" s="1">
        <v>1126963626.9527</v>
      </c>
      <c r="M94" s="1">
        <v>865830214.430306</v>
      </c>
      <c r="N94" s="1">
        <v>458361795.529639</v>
      </c>
      <c r="O94" s="1">
        <v>1244774124.33828</v>
      </c>
      <c r="P94" s="1">
        <v>556985396.427114</v>
      </c>
      <c r="Q94" s="1">
        <v>592417188.932966</v>
      </c>
    </row>
    <row r="95" spans="1:17">
      <c r="A95" s="1" t="s">
        <v>1998</v>
      </c>
      <c r="B95" s="1" t="s">
        <v>1999</v>
      </c>
      <c r="C95" s="1" t="s">
        <v>2000</v>
      </c>
      <c r="D95" s="1">
        <v>22777725.6307498</v>
      </c>
      <c r="E95" s="1">
        <v>20156788.4157145</v>
      </c>
      <c r="F95" s="1">
        <v>14647875.8798592</v>
      </c>
      <c r="G95" s="1">
        <v>2401444.28571429</v>
      </c>
      <c r="H95" s="1">
        <v>2401444.28571429</v>
      </c>
      <c r="I95" s="1">
        <v>8070090.20250651</v>
      </c>
      <c r="J95" s="1">
        <v>14110754.3619428</v>
      </c>
      <c r="K95" s="1">
        <v>2401444.28571429</v>
      </c>
      <c r="L95" s="1">
        <v>2401444.28571429</v>
      </c>
      <c r="M95" s="1">
        <v>2401444.28571429</v>
      </c>
      <c r="N95" s="1">
        <v>12280938.9777073</v>
      </c>
      <c r="O95" s="1">
        <v>2401444.28571429</v>
      </c>
      <c r="P95" s="1">
        <v>2401444.28571429</v>
      </c>
      <c r="Q95" s="1">
        <v>2401444.28571429</v>
      </c>
    </row>
    <row r="96" spans="1:17">
      <c r="A96" s="1" t="s">
        <v>2001</v>
      </c>
      <c r="B96" s="1" t="s">
        <v>2002</v>
      </c>
      <c r="C96" s="1" t="s">
        <v>2003</v>
      </c>
      <c r="D96" s="1">
        <v>85124337.1000591</v>
      </c>
      <c r="E96" s="1">
        <v>319836897.508121</v>
      </c>
      <c r="F96" s="1">
        <v>254746505.621958</v>
      </c>
      <c r="G96" s="1">
        <v>113956910.042462</v>
      </c>
      <c r="H96" s="1">
        <v>102246030.064597</v>
      </c>
      <c r="I96" s="1">
        <v>173815935.012217</v>
      </c>
      <c r="J96" s="1">
        <v>211528166.713409</v>
      </c>
      <c r="K96" s="1">
        <v>239991332.877649</v>
      </c>
      <c r="L96" s="1">
        <v>292065156.240115</v>
      </c>
      <c r="M96" s="1">
        <v>336517269.478642</v>
      </c>
      <c r="N96" s="1">
        <v>176809670.684526</v>
      </c>
      <c r="O96" s="1">
        <v>175865329.355527</v>
      </c>
      <c r="P96" s="1">
        <v>98266548.0235472</v>
      </c>
      <c r="Q96" s="1">
        <v>414414426.655782</v>
      </c>
    </row>
    <row r="97" spans="1:17">
      <c r="A97" s="1" t="s">
        <v>2004</v>
      </c>
      <c r="B97" s="1" t="s">
        <v>2005</v>
      </c>
      <c r="C97" s="1" t="s">
        <v>2006</v>
      </c>
      <c r="D97" s="1">
        <v>16284342.8851909</v>
      </c>
      <c r="E97" s="1">
        <v>30653525.5673171</v>
      </c>
      <c r="F97" s="1">
        <v>19415300.9824142</v>
      </c>
      <c r="G97" s="1">
        <v>2401444.28571429</v>
      </c>
      <c r="H97" s="1">
        <v>2401444.28571429</v>
      </c>
      <c r="I97" s="1">
        <v>2401444.28571429</v>
      </c>
      <c r="J97" s="1">
        <v>22118264.257669</v>
      </c>
      <c r="K97" s="1">
        <v>31302559.1022809</v>
      </c>
      <c r="L97" s="1">
        <v>65266524.1678225</v>
      </c>
      <c r="M97" s="1">
        <v>59750550.4009499</v>
      </c>
      <c r="N97" s="1">
        <v>43651826.0295478</v>
      </c>
      <c r="O97" s="1">
        <v>99556304.8902829</v>
      </c>
      <c r="P97" s="1">
        <v>54920394.1673952</v>
      </c>
      <c r="Q97" s="1">
        <v>15425624.5560501</v>
      </c>
    </row>
    <row r="98" spans="1:17">
      <c r="A98" s="1" t="s">
        <v>2007</v>
      </c>
      <c r="B98" s="1" t="s">
        <v>2008</v>
      </c>
      <c r="C98" s="1" t="s">
        <v>2009</v>
      </c>
      <c r="D98" s="1">
        <v>251933356.914604</v>
      </c>
      <c r="E98" s="1">
        <v>267530377.13998</v>
      </c>
      <c r="F98" s="1">
        <v>208066436.130219</v>
      </c>
      <c r="G98" s="1">
        <v>739139464.795487</v>
      </c>
      <c r="H98" s="1">
        <v>443284142.6642</v>
      </c>
      <c r="I98" s="1">
        <v>467247619.061662</v>
      </c>
      <c r="J98" s="1">
        <v>381934708.676108</v>
      </c>
      <c r="K98" s="1">
        <v>321150939.606376</v>
      </c>
      <c r="L98" s="1">
        <v>263958971.062365</v>
      </c>
      <c r="M98" s="1">
        <v>218100476.71275</v>
      </c>
      <c r="N98" s="1">
        <v>323542714.753718</v>
      </c>
      <c r="O98" s="1">
        <v>409775195.964537</v>
      </c>
      <c r="P98" s="1">
        <v>319940564.049659</v>
      </c>
      <c r="Q98" s="1">
        <v>498577770.730033</v>
      </c>
    </row>
    <row r="99" spans="1:17">
      <c r="A99" s="1" t="s">
        <v>2010</v>
      </c>
      <c r="B99" s="1" t="s">
        <v>2011</v>
      </c>
      <c r="C99" s="1" t="s">
        <v>2012</v>
      </c>
      <c r="D99" s="1">
        <v>2573802283.8397</v>
      </c>
      <c r="E99" s="1">
        <v>929378240.249415</v>
      </c>
      <c r="F99" s="1">
        <v>982657183.710607</v>
      </c>
      <c r="G99" s="1">
        <v>392487754.840692</v>
      </c>
      <c r="H99" s="1">
        <v>496064618.849633</v>
      </c>
      <c r="I99" s="1">
        <v>733710972.295191</v>
      </c>
      <c r="J99" s="1">
        <v>1293117818.54726</v>
      </c>
      <c r="K99" s="1">
        <v>801446291.355208</v>
      </c>
      <c r="L99" s="1">
        <v>1078955170.48081</v>
      </c>
      <c r="M99" s="1">
        <v>1009219701.49598</v>
      </c>
      <c r="N99" s="1">
        <v>1459187788.24765</v>
      </c>
      <c r="O99" s="1">
        <v>1641374533.06838</v>
      </c>
      <c r="P99" s="1">
        <v>1200555754.61911</v>
      </c>
      <c r="Q99" s="1">
        <v>1393547082.06899</v>
      </c>
    </row>
    <row r="100" spans="1:17">
      <c r="A100" s="1" t="s">
        <v>2013</v>
      </c>
      <c r="B100" s="1" t="s">
        <v>2014</v>
      </c>
      <c r="C100" s="1" t="s">
        <v>2015</v>
      </c>
      <c r="D100" s="1">
        <v>344559644.432675</v>
      </c>
      <c r="E100" s="1">
        <v>74665584.7585353</v>
      </c>
      <c r="F100" s="1">
        <v>90217077.0870946</v>
      </c>
      <c r="G100" s="1">
        <v>2401444.28571429</v>
      </c>
      <c r="H100" s="1">
        <v>48656626.637975</v>
      </c>
      <c r="I100" s="1">
        <v>23438518.3131279</v>
      </c>
      <c r="J100" s="1">
        <v>165890983.255652</v>
      </c>
      <c r="K100" s="1">
        <v>2401444.28571429</v>
      </c>
      <c r="L100" s="1">
        <v>31436245.7049785</v>
      </c>
      <c r="M100" s="1">
        <v>14975154.0400776</v>
      </c>
      <c r="N100" s="1">
        <v>72051846.8410232</v>
      </c>
      <c r="O100" s="1">
        <v>2401444.28571429</v>
      </c>
      <c r="P100" s="1">
        <v>64616324.4544501</v>
      </c>
      <c r="Q100" s="1">
        <v>35881007.8882431</v>
      </c>
    </row>
    <row r="101" spans="1:17">
      <c r="A101" s="1" t="s">
        <v>2016</v>
      </c>
      <c r="B101" s="1" t="s">
        <v>2017</v>
      </c>
      <c r="C101" s="1" t="s">
        <v>2018</v>
      </c>
      <c r="D101" s="1">
        <v>362706783.429627</v>
      </c>
      <c r="E101" s="1">
        <v>1605564424.70224</v>
      </c>
      <c r="F101" s="1">
        <v>1223849387.98173</v>
      </c>
      <c r="G101" s="1">
        <v>276873399.627794</v>
      </c>
      <c r="H101" s="1">
        <v>3631089593.64083</v>
      </c>
      <c r="I101" s="1">
        <v>1499909101.036</v>
      </c>
      <c r="J101" s="1">
        <v>613415098.703686</v>
      </c>
      <c r="K101" s="1">
        <v>1768868106.16074</v>
      </c>
      <c r="L101" s="1">
        <v>1104968249.5681</v>
      </c>
      <c r="M101" s="1">
        <v>1483461598.59288</v>
      </c>
      <c r="N101" s="1">
        <v>1257475395.77632</v>
      </c>
      <c r="O101" s="1">
        <v>1580117848.39803</v>
      </c>
      <c r="P101" s="1">
        <v>1572663059.85604</v>
      </c>
      <c r="Q101" s="1">
        <v>2045726491.09665</v>
      </c>
    </row>
    <row r="102" spans="1:17">
      <c r="A102" s="1" t="s">
        <v>2019</v>
      </c>
      <c r="B102" s="1" t="s">
        <v>2020</v>
      </c>
      <c r="C102" s="1" t="s">
        <v>2021</v>
      </c>
      <c r="D102" s="1">
        <v>108208944.49085</v>
      </c>
      <c r="E102" s="1">
        <v>123089697.496763</v>
      </c>
      <c r="F102" s="1">
        <v>112404806.196723</v>
      </c>
      <c r="G102" s="1">
        <v>46130225.3111771</v>
      </c>
      <c r="H102" s="1">
        <v>66915360.2152963</v>
      </c>
      <c r="I102" s="1">
        <v>96322666.1683874</v>
      </c>
      <c r="J102" s="1">
        <v>147496695.724102</v>
      </c>
      <c r="K102" s="1">
        <v>145401844.14432</v>
      </c>
      <c r="L102" s="1">
        <v>168080655.782661</v>
      </c>
      <c r="M102" s="1">
        <v>131251952.925867</v>
      </c>
      <c r="N102" s="1">
        <v>129173988.500427</v>
      </c>
      <c r="O102" s="1">
        <v>167728310.347291</v>
      </c>
      <c r="P102" s="1">
        <v>132267333.511395</v>
      </c>
      <c r="Q102" s="1">
        <v>152936901.172638</v>
      </c>
    </row>
    <row r="103" spans="1:17">
      <c r="A103" s="1" t="s">
        <v>2022</v>
      </c>
      <c r="B103" s="1" t="s">
        <v>2023</v>
      </c>
      <c r="C103" s="1" t="s">
        <v>2024</v>
      </c>
      <c r="D103" s="1">
        <v>1111831723.3964</v>
      </c>
      <c r="E103" s="1">
        <v>808041434.454717</v>
      </c>
      <c r="F103" s="1">
        <v>1511299215.58265</v>
      </c>
      <c r="G103" s="1">
        <v>1088407770.0384</v>
      </c>
      <c r="H103" s="1">
        <v>902897574.541933</v>
      </c>
      <c r="I103" s="1">
        <v>1065154308.19447</v>
      </c>
      <c r="J103" s="1">
        <v>1434867420.42328</v>
      </c>
      <c r="K103" s="1">
        <v>1620802745.98104</v>
      </c>
      <c r="L103" s="1">
        <v>1297173744.83539</v>
      </c>
      <c r="M103" s="1">
        <v>1629012364.83662</v>
      </c>
      <c r="N103" s="1">
        <v>2042707575.04251</v>
      </c>
      <c r="O103" s="1">
        <v>2359038563.74542</v>
      </c>
      <c r="P103" s="1">
        <v>1481790232.82334</v>
      </c>
      <c r="Q103" s="1">
        <v>2002878863.07185</v>
      </c>
    </row>
    <row r="104" spans="1:17">
      <c r="A104" s="1" t="s">
        <v>2025</v>
      </c>
      <c r="B104" s="1" t="s">
        <v>2026</v>
      </c>
      <c r="C104" s="1" t="s">
        <v>2027</v>
      </c>
      <c r="D104" s="1">
        <v>266808950.301457</v>
      </c>
      <c r="E104" s="1">
        <v>315452356.520077</v>
      </c>
      <c r="F104" s="1">
        <v>197304424.272688</v>
      </c>
      <c r="G104" s="1">
        <v>155276071.554651</v>
      </c>
      <c r="H104" s="1">
        <v>15236673.1331488</v>
      </c>
      <c r="I104" s="1">
        <v>150329545.260234</v>
      </c>
      <c r="J104" s="1">
        <v>281485470.286507</v>
      </c>
      <c r="K104" s="1">
        <v>459722720.896487</v>
      </c>
      <c r="L104" s="1">
        <v>457698841.667275</v>
      </c>
      <c r="M104" s="1">
        <v>441363562.005774</v>
      </c>
      <c r="N104" s="1">
        <v>266664390.018673</v>
      </c>
      <c r="O104" s="1">
        <v>858662553.708484</v>
      </c>
      <c r="P104" s="1">
        <v>458614903.602028</v>
      </c>
      <c r="Q104" s="1">
        <v>476462261.72116</v>
      </c>
    </row>
    <row r="105" spans="1:17">
      <c r="A105" s="1" t="s">
        <v>2028</v>
      </c>
      <c r="B105" s="1" t="s">
        <v>2029</v>
      </c>
      <c r="C105" s="1" t="s">
        <v>2030</v>
      </c>
      <c r="D105" s="1">
        <v>2401444.28571429</v>
      </c>
      <c r="E105" s="1">
        <v>10888872.4050496</v>
      </c>
      <c r="F105" s="1">
        <v>2401444.28571429</v>
      </c>
      <c r="G105" s="1">
        <v>2401444.28571429</v>
      </c>
      <c r="H105" s="1">
        <v>2401444.28571429</v>
      </c>
      <c r="I105" s="1">
        <v>7518759.20626178</v>
      </c>
      <c r="J105" s="1">
        <v>2401444.28571429</v>
      </c>
      <c r="K105" s="1">
        <v>2401444.28571429</v>
      </c>
      <c r="L105" s="1">
        <v>2401444.28571429</v>
      </c>
      <c r="M105" s="1">
        <v>19732340.4883816</v>
      </c>
      <c r="N105" s="1">
        <v>23187875.2800332</v>
      </c>
      <c r="O105" s="1">
        <v>72198976.1773549</v>
      </c>
      <c r="P105" s="1">
        <v>2401444.28571429</v>
      </c>
      <c r="Q105" s="1">
        <v>2401444.28571429</v>
      </c>
    </row>
    <row r="106" spans="1:17">
      <c r="A106" s="1" t="s">
        <v>2031</v>
      </c>
      <c r="B106" s="1" t="s">
        <v>2032</v>
      </c>
      <c r="C106" s="1" t="s">
        <v>2033</v>
      </c>
      <c r="D106" s="1">
        <v>549153284.73141</v>
      </c>
      <c r="E106" s="1">
        <v>553084626.240829</v>
      </c>
      <c r="F106" s="1">
        <v>667858921.811558</v>
      </c>
      <c r="G106" s="1">
        <v>76699303.3581854</v>
      </c>
      <c r="H106" s="1">
        <v>215352306.455956</v>
      </c>
      <c r="I106" s="1">
        <v>494767695.475711</v>
      </c>
      <c r="J106" s="1">
        <v>579137137.283706</v>
      </c>
      <c r="K106" s="1">
        <v>539692694.505797</v>
      </c>
      <c r="L106" s="1">
        <v>619238509.8669</v>
      </c>
      <c r="M106" s="1">
        <v>683805801.966941</v>
      </c>
      <c r="N106" s="1">
        <v>627020363.097111</v>
      </c>
      <c r="O106" s="1">
        <v>876092724.049405</v>
      </c>
      <c r="P106" s="1">
        <v>639713461.627907</v>
      </c>
      <c r="Q106" s="1">
        <v>614430101.96663</v>
      </c>
    </row>
    <row r="107" spans="1:17">
      <c r="A107" s="1" t="s">
        <v>2034</v>
      </c>
      <c r="B107" s="1" t="s">
        <v>2035</v>
      </c>
      <c r="C107" s="1" t="s">
        <v>2036</v>
      </c>
      <c r="D107" s="1">
        <v>6475722400.05439</v>
      </c>
      <c r="E107" s="1">
        <v>6962927377.62079</v>
      </c>
      <c r="F107" s="1">
        <v>6805192139.68622</v>
      </c>
      <c r="G107" s="1">
        <v>5908848721.61066</v>
      </c>
      <c r="H107" s="1">
        <v>3369429757.35975</v>
      </c>
      <c r="I107" s="1">
        <v>5765628039.76611</v>
      </c>
      <c r="J107" s="1">
        <v>7086945756.50939</v>
      </c>
      <c r="K107" s="1">
        <v>8736275043.48059</v>
      </c>
      <c r="L107" s="1">
        <v>8209058644.66993</v>
      </c>
      <c r="M107" s="1">
        <v>9208020522.47416</v>
      </c>
      <c r="N107" s="1">
        <v>12141767671.8692</v>
      </c>
      <c r="O107" s="1">
        <v>5817306965.76545</v>
      </c>
      <c r="P107" s="1">
        <v>10586397315.702</v>
      </c>
      <c r="Q107" s="1">
        <v>9510926858.7802</v>
      </c>
    </row>
    <row r="108" spans="1:17">
      <c r="A108" s="1" t="s">
        <v>2037</v>
      </c>
      <c r="B108" s="1" t="s">
        <v>2038</v>
      </c>
      <c r="C108" s="1" t="s">
        <v>2039</v>
      </c>
      <c r="D108" s="1">
        <v>3131447379.69226</v>
      </c>
      <c r="E108" s="1">
        <v>3796833089.63497</v>
      </c>
      <c r="F108" s="1">
        <v>2975080029.78571</v>
      </c>
      <c r="G108" s="1">
        <v>1769877070.50093</v>
      </c>
      <c r="H108" s="1">
        <v>2611473658.69536</v>
      </c>
      <c r="I108" s="1">
        <v>3523833505.50899</v>
      </c>
      <c r="J108" s="1">
        <v>3502804232.9959</v>
      </c>
      <c r="K108" s="1">
        <v>3355593190.13726</v>
      </c>
      <c r="L108" s="1">
        <v>3174160078.41205</v>
      </c>
      <c r="M108" s="1">
        <v>3195467112.03712</v>
      </c>
      <c r="N108" s="1">
        <v>3786716194.68221</v>
      </c>
      <c r="O108" s="1">
        <v>3097697204.26487</v>
      </c>
      <c r="P108" s="1">
        <v>3278621458.9089</v>
      </c>
      <c r="Q108" s="1">
        <v>3492456573.80651</v>
      </c>
    </row>
    <row r="109" spans="1:17">
      <c r="A109" s="1" t="s">
        <v>2040</v>
      </c>
      <c r="B109" s="1" t="s">
        <v>2041</v>
      </c>
      <c r="C109" s="1" t="s">
        <v>2042</v>
      </c>
      <c r="D109" s="1">
        <v>10952533.1097623</v>
      </c>
      <c r="E109" s="1">
        <v>19194477.6772937</v>
      </c>
      <c r="F109" s="1">
        <v>14578697.9836083</v>
      </c>
      <c r="G109" s="1">
        <v>2401444.28571429</v>
      </c>
      <c r="H109" s="1">
        <v>2401444.28571429</v>
      </c>
      <c r="I109" s="1">
        <v>28821144.1537264</v>
      </c>
      <c r="J109" s="1">
        <v>26124245.746471</v>
      </c>
      <c r="K109" s="1">
        <v>20582931.9060552</v>
      </c>
      <c r="L109" s="1">
        <v>21763107.1580651</v>
      </c>
      <c r="M109" s="1">
        <v>11875766.5855208</v>
      </c>
      <c r="N109" s="1">
        <v>13327029.0269851</v>
      </c>
      <c r="O109" s="1">
        <v>2401444.28571429</v>
      </c>
      <c r="P109" s="1">
        <v>20432284.202075</v>
      </c>
      <c r="Q109" s="1">
        <v>139012623.281484</v>
      </c>
    </row>
    <row r="110" spans="1:17">
      <c r="A110" s="1" t="s">
        <v>2043</v>
      </c>
      <c r="B110" s="1" t="s">
        <v>2044</v>
      </c>
      <c r="C110" s="1" t="s">
        <v>2045</v>
      </c>
      <c r="D110" s="1">
        <v>13927322.1647571</v>
      </c>
      <c r="E110" s="1">
        <v>17818740.4779888</v>
      </c>
      <c r="F110" s="1">
        <v>19751051.7717165</v>
      </c>
      <c r="G110" s="1">
        <v>2401444.28571429</v>
      </c>
      <c r="H110" s="1">
        <v>2401444.28571429</v>
      </c>
      <c r="I110" s="1">
        <v>9406148.44933073</v>
      </c>
      <c r="J110" s="1">
        <v>16495482.2886479</v>
      </c>
      <c r="K110" s="1">
        <v>18810109.2697572</v>
      </c>
      <c r="L110" s="1">
        <v>15901512.8582987</v>
      </c>
      <c r="M110" s="1">
        <v>11387440.5829316</v>
      </c>
      <c r="N110" s="1">
        <v>24138503.3635914</v>
      </c>
      <c r="O110" s="1">
        <v>11102055.2376652</v>
      </c>
      <c r="P110" s="1">
        <v>13999769.5963892</v>
      </c>
      <c r="Q110" s="1">
        <v>18808960.7147495</v>
      </c>
    </row>
    <row r="111" spans="1:17">
      <c r="A111" s="1" t="s">
        <v>2046</v>
      </c>
      <c r="B111" s="1" t="s">
        <v>2047</v>
      </c>
      <c r="C111" s="1" t="s">
        <v>2048</v>
      </c>
      <c r="D111" s="1">
        <v>79546032.9752516</v>
      </c>
      <c r="E111" s="1">
        <v>2401444.28571429</v>
      </c>
      <c r="F111" s="1">
        <v>57345444.3009119</v>
      </c>
      <c r="G111" s="1">
        <v>2401444.28571429</v>
      </c>
      <c r="H111" s="1">
        <v>27154902.1266077</v>
      </c>
      <c r="I111" s="1">
        <v>2401444.28571429</v>
      </c>
      <c r="J111" s="1">
        <v>38340656.6324225</v>
      </c>
      <c r="K111" s="1">
        <v>19313561.2618979</v>
      </c>
      <c r="L111" s="1">
        <v>29900382.7514782</v>
      </c>
      <c r="M111" s="1">
        <v>30164100.2948548</v>
      </c>
      <c r="N111" s="1">
        <v>16936079.1735354</v>
      </c>
      <c r="O111" s="1">
        <v>75902287.0797829</v>
      </c>
      <c r="P111" s="1">
        <v>40236446.2315673</v>
      </c>
      <c r="Q111" s="1">
        <v>39486338.2864935</v>
      </c>
    </row>
    <row r="112" spans="1:17">
      <c r="A112" s="1" t="s">
        <v>2049</v>
      </c>
      <c r="B112" s="1" t="s">
        <v>2050</v>
      </c>
      <c r="C112" s="1" t="s">
        <v>2051</v>
      </c>
      <c r="D112" s="1">
        <v>14124111.5064995</v>
      </c>
      <c r="E112" s="1">
        <v>18399443.7850669</v>
      </c>
      <c r="F112" s="1">
        <v>651128920.172772</v>
      </c>
      <c r="G112" s="1">
        <v>2401444.28571429</v>
      </c>
      <c r="H112" s="1">
        <v>2401444.28571429</v>
      </c>
      <c r="I112" s="1">
        <v>2401444.28571429</v>
      </c>
      <c r="J112" s="1">
        <v>11381529.8525955</v>
      </c>
      <c r="K112" s="1">
        <v>2401444.28571429</v>
      </c>
      <c r="L112" s="1">
        <v>8884802.19617612</v>
      </c>
      <c r="M112" s="1">
        <v>10818487.9064095</v>
      </c>
      <c r="N112" s="1">
        <v>811730714.940564</v>
      </c>
      <c r="O112" s="1">
        <v>9551120.71290654</v>
      </c>
      <c r="P112" s="1">
        <v>20316241.0430145</v>
      </c>
      <c r="Q112" s="1">
        <v>446553414.037678</v>
      </c>
    </row>
    <row r="113" spans="1:17">
      <c r="A113" s="1" t="s">
        <v>2052</v>
      </c>
      <c r="B113" s="1" t="s">
        <v>2053</v>
      </c>
      <c r="C113" s="1" t="s">
        <v>2054</v>
      </c>
      <c r="D113" s="1">
        <v>909713965.260581</v>
      </c>
      <c r="E113" s="1">
        <v>985892377.817656</v>
      </c>
      <c r="F113" s="1">
        <v>811283906.132162</v>
      </c>
      <c r="G113" s="1">
        <v>129598864.958041</v>
      </c>
      <c r="H113" s="1">
        <v>388655561.475994</v>
      </c>
      <c r="I113" s="1">
        <v>644170327.891044</v>
      </c>
      <c r="J113" s="1">
        <v>693340035.779947</v>
      </c>
      <c r="K113" s="1">
        <v>1089787380.73589</v>
      </c>
      <c r="L113" s="1">
        <v>987055807.175706</v>
      </c>
      <c r="M113" s="1">
        <v>1113192366.19263</v>
      </c>
      <c r="N113" s="1">
        <v>936177353.140637</v>
      </c>
      <c r="O113" s="1">
        <v>1265309999.51959</v>
      </c>
      <c r="P113" s="1">
        <v>1008437068.88151</v>
      </c>
      <c r="Q113" s="1">
        <v>968905745.76169</v>
      </c>
    </row>
    <row r="114" spans="1:17">
      <c r="A114" s="1" t="s">
        <v>2055</v>
      </c>
      <c r="B114" s="1" t="s">
        <v>2056</v>
      </c>
      <c r="C114" s="1" t="s">
        <v>2057</v>
      </c>
      <c r="D114" s="1">
        <v>7203765526.37373</v>
      </c>
      <c r="E114" s="1">
        <v>10073968041.3647</v>
      </c>
      <c r="F114" s="1">
        <v>8702742649.27136</v>
      </c>
      <c r="G114" s="1">
        <v>3127434801.26022</v>
      </c>
      <c r="H114" s="1">
        <v>7829144693.35075</v>
      </c>
      <c r="I114" s="1">
        <v>8735812412.4583</v>
      </c>
      <c r="J114" s="1">
        <v>8484964934.78368</v>
      </c>
      <c r="K114" s="1">
        <v>10777804161.8281</v>
      </c>
      <c r="L114" s="1">
        <v>9692587684.13753</v>
      </c>
      <c r="M114" s="1">
        <v>10478798249.9781</v>
      </c>
      <c r="N114" s="1">
        <v>8452286749.84982</v>
      </c>
      <c r="O114" s="1">
        <v>10091504485.3612</v>
      </c>
      <c r="P114" s="1">
        <v>8962433538.26427</v>
      </c>
      <c r="Q114" s="1">
        <v>10335058235.8116</v>
      </c>
    </row>
    <row r="115" spans="1:17">
      <c r="A115" s="1" t="s">
        <v>2058</v>
      </c>
      <c r="B115" s="1" t="s">
        <v>2059</v>
      </c>
      <c r="C115" s="1" t="s">
        <v>2060</v>
      </c>
      <c r="D115" s="1">
        <v>14239701.9655475</v>
      </c>
      <c r="E115" s="1">
        <v>40509123.3903301</v>
      </c>
      <c r="F115" s="1">
        <v>20371134.0145577</v>
      </c>
      <c r="G115" s="1">
        <v>33384703.2941885</v>
      </c>
      <c r="H115" s="1">
        <v>2401444.28571429</v>
      </c>
      <c r="I115" s="1">
        <v>19841953.9095142</v>
      </c>
      <c r="J115" s="1">
        <v>22527205.5131167</v>
      </c>
      <c r="K115" s="1">
        <v>62717768.709332</v>
      </c>
      <c r="L115" s="1">
        <v>42741485.0938025</v>
      </c>
      <c r="M115" s="1">
        <v>50087207.2636949</v>
      </c>
      <c r="N115" s="1">
        <v>28212551.2679248</v>
      </c>
      <c r="O115" s="1">
        <v>22984497.8763593</v>
      </c>
      <c r="P115" s="1">
        <v>40880829.9600746</v>
      </c>
      <c r="Q115" s="1">
        <v>14668970.1464681</v>
      </c>
    </row>
    <row r="116" spans="1:17">
      <c r="A116" s="1" t="s">
        <v>2061</v>
      </c>
      <c r="B116" s="1" t="s">
        <v>2062</v>
      </c>
      <c r="C116" s="1" t="s">
        <v>2063</v>
      </c>
      <c r="D116" s="1">
        <v>84423598.9012169</v>
      </c>
      <c r="E116" s="1">
        <v>2401444.28571429</v>
      </c>
      <c r="F116" s="1">
        <v>2401444.28571429</v>
      </c>
      <c r="G116" s="1">
        <v>17466842.7488699</v>
      </c>
      <c r="H116" s="1">
        <v>35054094.6933507</v>
      </c>
      <c r="I116" s="1">
        <v>2401444.28571429</v>
      </c>
      <c r="J116" s="1">
        <v>2401444.28571429</v>
      </c>
      <c r="K116" s="1">
        <v>2401444.28571429</v>
      </c>
      <c r="L116" s="1">
        <v>2401444.28571429</v>
      </c>
      <c r="M116" s="1">
        <v>2401444.28571429</v>
      </c>
      <c r="N116" s="1">
        <v>2401444.28571429</v>
      </c>
      <c r="O116" s="1">
        <v>2401444.28571429</v>
      </c>
      <c r="P116" s="1">
        <v>2401444.28571429</v>
      </c>
      <c r="Q116" s="1">
        <v>2401444.28571429</v>
      </c>
    </row>
    <row r="117" spans="1:17">
      <c r="A117" s="1" t="s">
        <v>2064</v>
      </c>
      <c r="B117" s="1" t="s">
        <v>2065</v>
      </c>
      <c r="C117" s="1" t="s">
        <v>2066</v>
      </c>
      <c r="D117" s="1">
        <v>15326219041.471</v>
      </c>
      <c r="E117" s="1">
        <v>8177192248.99485</v>
      </c>
      <c r="F117" s="1">
        <v>10443419808.1736</v>
      </c>
      <c r="G117" s="1">
        <v>22810955906.7646</v>
      </c>
      <c r="H117" s="1">
        <v>5913554753.34489</v>
      </c>
      <c r="I117" s="1">
        <v>12402355649.1426</v>
      </c>
      <c r="J117" s="1">
        <v>11430531336.9458</v>
      </c>
      <c r="K117" s="1">
        <v>14009355325.0037</v>
      </c>
      <c r="L117" s="1">
        <v>12403497488.3812</v>
      </c>
      <c r="M117" s="1">
        <v>13521653239.2917</v>
      </c>
      <c r="N117" s="1">
        <v>12324134967.3728</v>
      </c>
      <c r="O117" s="1">
        <v>11327674138.7346</v>
      </c>
      <c r="P117" s="1">
        <v>12812336866.1334</v>
      </c>
      <c r="Q117" s="1">
        <v>11313875052.5875</v>
      </c>
    </row>
    <row r="118" spans="1:17">
      <c r="A118" s="1" t="s">
        <v>2064</v>
      </c>
      <c r="B118" s="1" t="s">
        <v>2065</v>
      </c>
      <c r="C118" s="1" t="s">
        <v>2067</v>
      </c>
      <c r="D118" s="1">
        <v>15326219041.471</v>
      </c>
      <c r="E118" s="1">
        <v>8177192248.99485</v>
      </c>
      <c r="F118" s="1">
        <v>10443419808.1736</v>
      </c>
      <c r="G118" s="1">
        <v>22810955906.7646</v>
      </c>
      <c r="H118" s="1">
        <v>5913554753.34489</v>
      </c>
      <c r="I118" s="1">
        <v>12402355649.1426</v>
      </c>
      <c r="J118" s="1">
        <v>11430531336.9458</v>
      </c>
      <c r="K118" s="1">
        <v>14009355325.0037</v>
      </c>
      <c r="L118" s="1">
        <v>12403497488.3812</v>
      </c>
      <c r="M118" s="1">
        <v>13521653239.2917</v>
      </c>
      <c r="N118" s="1">
        <v>12324134967.3728</v>
      </c>
      <c r="O118" s="1">
        <v>11327674138.7346</v>
      </c>
      <c r="P118" s="1">
        <v>12812336866.1334</v>
      </c>
      <c r="Q118" s="1">
        <v>11313875052.5875</v>
      </c>
    </row>
    <row r="119" spans="1:17">
      <c r="A119" s="1" t="s">
        <v>2068</v>
      </c>
      <c r="B119" s="1" t="s">
        <v>2069</v>
      </c>
      <c r="C119" s="1" t="s">
        <v>2070</v>
      </c>
      <c r="D119" s="1">
        <v>861401028.786441</v>
      </c>
      <c r="E119" s="1">
        <v>872823972.309929</v>
      </c>
      <c r="F119" s="1">
        <v>890635902.878397</v>
      </c>
      <c r="G119" s="1">
        <v>814687815.261751</v>
      </c>
      <c r="H119" s="1">
        <v>789258026.252452</v>
      </c>
      <c r="I119" s="1">
        <v>881395627.73529</v>
      </c>
      <c r="J119" s="1">
        <v>737739940.561328</v>
      </c>
      <c r="K119" s="1">
        <v>895437544.293036</v>
      </c>
      <c r="L119" s="1">
        <v>950764426.646105</v>
      </c>
      <c r="M119" s="1">
        <v>978063958.818345</v>
      </c>
      <c r="N119" s="1">
        <v>988360166.037932</v>
      </c>
      <c r="O119" s="1">
        <v>1307079329.56627</v>
      </c>
      <c r="P119" s="1">
        <v>995892313.851489</v>
      </c>
      <c r="Q119" s="1">
        <v>1004667336.01276</v>
      </c>
    </row>
    <row r="120" spans="1:17">
      <c r="A120" s="1" t="s">
        <v>2071</v>
      </c>
      <c r="B120" s="1" t="s">
        <v>2072</v>
      </c>
      <c r="C120" s="1" t="s">
        <v>2073</v>
      </c>
      <c r="D120" s="1">
        <v>7160229.38051206</v>
      </c>
      <c r="E120" s="1">
        <v>2401444.28571429</v>
      </c>
      <c r="F120" s="1">
        <v>2401444.28571429</v>
      </c>
      <c r="G120" s="1">
        <v>2401444.28571429</v>
      </c>
      <c r="H120" s="1">
        <v>73891888.1377911</v>
      </c>
      <c r="I120" s="1">
        <v>2401444.28571429</v>
      </c>
      <c r="J120" s="1">
        <v>7741364.6172436</v>
      </c>
      <c r="K120" s="1">
        <v>2401444.28571429</v>
      </c>
      <c r="L120" s="1">
        <v>2401444.28571429</v>
      </c>
      <c r="M120" s="1">
        <v>2401444.28571429</v>
      </c>
      <c r="N120" s="1">
        <v>2401444.28571429</v>
      </c>
      <c r="O120" s="1">
        <v>2401444.28571429</v>
      </c>
      <c r="P120" s="1">
        <v>2818569.02444192</v>
      </c>
      <c r="Q120" s="1">
        <v>2401444.28571429</v>
      </c>
    </row>
    <row r="121" spans="1:17">
      <c r="A121" s="1" t="s">
        <v>2074</v>
      </c>
      <c r="B121" s="1" t="s">
        <v>2075</v>
      </c>
      <c r="C121" s="1" t="s">
        <v>2076</v>
      </c>
      <c r="D121" s="1">
        <v>2401444.28571429</v>
      </c>
      <c r="E121" s="1">
        <v>2401444.28571429</v>
      </c>
      <c r="F121" s="1">
        <v>8253950.32114862</v>
      </c>
      <c r="G121" s="1">
        <v>2401444.28571429</v>
      </c>
      <c r="H121" s="1">
        <v>2401444.28571429</v>
      </c>
      <c r="I121" s="1">
        <v>2401444.28571429</v>
      </c>
      <c r="J121" s="1">
        <v>2401444.28571429</v>
      </c>
      <c r="K121" s="1">
        <v>2401444.28571429</v>
      </c>
      <c r="L121" s="1">
        <v>2401444.28571429</v>
      </c>
      <c r="M121" s="1">
        <v>18831315.1111659</v>
      </c>
      <c r="N121" s="1">
        <v>7478260.73287576</v>
      </c>
      <c r="O121" s="1">
        <v>30654991.1635172</v>
      </c>
      <c r="P121" s="1">
        <v>10163664.1845894</v>
      </c>
      <c r="Q121" s="1">
        <v>35568340.2893415</v>
      </c>
    </row>
    <row r="122" spans="1:17">
      <c r="A122" s="1" t="s">
        <v>2077</v>
      </c>
      <c r="B122" s="1" t="s">
        <v>2078</v>
      </c>
      <c r="C122" s="1" t="s">
        <v>2079</v>
      </c>
      <c r="D122" s="1">
        <v>753222773.635033</v>
      </c>
      <c r="E122" s="1">
        <v>357208532.261545</v>
      </c>
      <c r="F122" s="1">
        <v>399140818.596644</v>
      </c>
      <c r="G122" s="1">
        <v>432200350.136705</v>
      </c>
      <c r="H122" s="1">
        <v>159963799.925216</v>
      </c>
      <c r="I122" s="1">
        <v>264243651.479349</v>
      </c>
      <c r="J122" s="1">
        <v>483849127.432257</v>
      </c>
      <c r="K122" s="1">
        <v>247666238.35602</v>
      </c>
      <c r="L122" s="1">
        <v>223144694.64012</v>
      </c>
      <c r="M122" s="1">
        <v>306093317.71656</v>
      </c>
      <c r="N122" s="1">
        <v>315557042.377294</v>
      </c>
      <c r="O122" s="1">
        <v>198497863.386206</v>
      </c>
      <c r="P122" s="1">
        <v>351095989.982223</v>
      </c>
      <c r="Q122" s="1">
        <v>224466927.860985</v>
      </c>
    </row>
    <row r="123" spans="1:17">
      <c r="A123" s="1" t="s">
        <v>2080</v>
      </c>
      <c r="B123" s="1" t="s">
        <v>2081</v>
      </c>
      <c r="C123" s="1" t="s">
        <v>2082</v>
      </c>
      <c r="D123" s="1">
        <v>377731119.895878</v>
      </c>
      <c r="E123" s="1">
        <v>290955845.705654</v>
      </c>
      <c r="F123" s="1">
        <v>382918239.795918</v>
      </c>
      <c r="G123" s="1">
        <v>470155560.47778</v>
      </c>
      <c r="H123" s="1">
        <v>314546927.536691</v>
      </c>
      <c r="I123" s="1">
        <v>378170700.756506</v>
      </c>
      <c r="J123" s="1">
        <v>406614424.697401</v>
      </c>
      <c r="K123" s="1">
        <v>285103087.739974</v>
      </c>
      <c r="L123" s="1">
        <v>293746354.9225</v>
      </c>
      <c r="M123" s="1">
        <v>389889836.039679</v>
      </c>
      <c r="N123" s="1">
        <v>256054932.828099</v>
      </c>
      <c r="O123" s="1">
        <v>318709685.573035</v>
      </c>
      <c r="P123" s="1">
        <v>215646513.994288</v>
      </c>
      <c r="Q123" s="1">
        <v>472465072.621405</v>
      </c>
    </row>
    <row r="124" spans="1:17">
      <c r="A124" s="1" t="s">
        <v>2083</v>
      </c>
      <c r="B124" s="1" t="s">
        <v>2084</v>
      </c>
      <c r="C124" s="1" t="s">
        <v>2085</v>
      </c>
      <c r="D124" s="1">
        <v>161019022.626375</v>
      </c>
      <c r="E124" s="1">
        <v>55280526.3776889</v>
      </c>
      <c r="F124" s="1">
        <v>35875140.2335626</v>
      </c>
      <c r="G124" s="1">
        <v>10922385.5156273</v>
      </c>
      <c r="H124" s="1">
        <v>2401444.28571429</v>
      </c>
      <c r="I124" s="1">
        <v>68824324.0110411</v>
      </c>
      <c r="J124" s="1">
        <v>74368988.8670388</v>
      </c>
      <c r="K124" s="1">
        <v>2401444.28571429</v>
      </c>
      <c r="L124" s="1">
        <v>12831380.0323625</v>
      </c>
      <c r="M124" s="1">
        <v>16828050.8265857</v>
      </c>
      <c r="N124" s="1">
        <v>2401444.28571429</v>
      </c>
      <c r="O124" s="1">
        <v>18894509.052132</v>
      </c>
      <c r="P124" s="1">
        <v>11784999.1134814</v>
      </c>
      <c r="Q124" s="1">
        <v>21152572.3564773</v>
      </c>
    </row>
    <row r="125" spans="1:17">
      <c r="A125" s="1" t="s">
        <v>2086</v>
      </c>
      <c r="B125" s="1" t="s">
        <v>2087</v>
      </c>
      <c r="C125" s="1" t="s">
        <v>2088</v>
      </c>
      <c r="D125" s="1">
        <v>2401444.28571429</v>
      </c>
      <c r="E125" s="1">
        <v>2401444.28571429</v>
      </c>
      <c r="F125" s="1">
        <v>2401444.28571429</v>
      </c>
      <c r="G125" s="1">
        <v>2401444.28571429</v>
      </c>
      <c r="H125" s="1">
        <v>2401444.28571429</v>
      </c>
      <c r="I125" s="1">
        <v>2401444.28571429</v>
      </c>
      <c r="J125" s="1">
        <v>8004621.76152526</v>
      </c>
      <c r="K125" s="1">
        <v>2401444.28571429</v>
      </c>
      <c r="L125" s="1">
        <v>27730473.7243594</v>
      </c>
      <c r="M125" s="1">
        <v>2401444.28571429</v>
      </c>
      <c r="N125" s="1">
        <v>2401444.28571429</v>
      </c>
      <c r="O125" s="1">
        <v>2401444.28571429</v>
      </c>
      <c r="P125" s="1">
        <v>24196531.2802355</v>
      </c>
      <c r="Q125" s="1">
        <v>28111619.3574235</v>
      </c>
    </row>
    <row r="126" spans="1:17">
      <c r="A126" s="1" t="s">
        <v>2089</v>
      </c>
      <c r="B126" s="1" t="s">
        <v>2090</v>
      </c>
      <c r="C126" s="1" t="s">
        <v>2091</v>
      </c>
      <c r="D126" s="1">
        <v>446028690.912418</v>
      </c>
      <c r="E126" s="1">
        <v>288824162.846694</v>
      </c>
      <c r="F126" s="1">
        <v>252522178.668556</v>
      </c>
      <c r="G126" s="1">
        <v>188103257.452981</v>
      </c>
      <c r="H126" s="1">
        <v>77838780.3889169</v>
      </c>
      <c r="I126" s="1">
        <v>145952461.876201</v>
      </c>
      <c r="J126" s="1">
        <v>156932491.825924</v>
      </c>
      <c r="K126" s="1">
        <v>278084109.468917</v>
      </c>
      <c r="L126" s="1">
        <v>299760817.833418</v>
      </c>
      <c r="M126" s="1">
        <v>323144043.564794</v>
      </c>
      <c r="N126" s="1">
        <v>247531598.298692</v>
      </c>
      <c r="O126" s="1">
        <v>260975423.365909</v>
      </c>
      <c r="P126" s="1">
        <v>326561281.319578</v>
      </c>
      <c r="Q126" s="1">
        <v>126221332.444699</v>
      </c>
    </row>
    <row r="127" spans="1:17">
      <c r="A127" s="1" t="s">
        <v>2092</v>
      </c>
      <c r="B127" s="1" t="s">
        <v>2093</v>
      </c>
      <c r="C127" s="1" t="s">
        <v>2094</v>
      </c>
      <c r="D127" s="1">
        <v>78439957.6510967</v>
      </c>
      <c r="E127" s="1">
        <v>19889415.6399306</v>
      </c>
      <c r="F127" s="1">
        <v>34980533.9631373</v>
      </c>
      <c r="G127" s="1">
        <v>2401444.28571429</v>
      </c>
      <c r="H127" s="1">
        <v>6003868.34960154</v>
      </c>
      <c r="I127" s="1">
        <v>42364139.581485</v>
      </c>
      <c r="J127" s="1">
        <v>66323376.9456946</v>
      </c>
      <c r="K127" s="1">
        <v>32046209.9061042</v>
      </c>
      <c r="L127" s="1">
        <v>47751336.2958367</v>
      </c>
      <c r="M127" s="1">
        <v>73689432.0966443</v>
      </c>
      <c r="N127" s="1">
        <v>70754502.841663</v>
      </c>
      <c r="O127" s="1">
        <v>16367727.2626691</v>
      </c>
      <c r="P127" s="1">
        <v>63097452.9528764</v>
      </c>
      <c r="Q127" s="1">
        <v>42688182.4437714</v>
      </c>
    </row>
    <row r="128" spans="1:17">
      <c r="A128" s="1" t="s">
        <v>2095</v>
      </c>
      <c r="B128" s="1" t="s">
        <v>2096</v>
      </c>
      <c r="C128" s="1" t="s">
        <v>2097</v>
      </c>
      <c r="D128" s="1">
        <v>554046690.760591</v>
      </c>
      <c r="E128" s="1">
        <v>67891092.7015424</v>
      </c>
      <c r="F128" s="1">
        <v>84915576.8517037</v>
      </c>
      <c r="G128" s="1">
        <v>9295002.83966697</v>
      </c>
      <c r="H128" s="1">
        <v>54041253.5320893</v>
      </c>
      <c r="I128" s="1">
        <v>40610634.7077731</v>
      </c>
      <c r="J128" s="1">
        <v>172875988.11872</v>
      </c>
      <c r="K128" s="1">
        <v>40512253.8184166</v>
      </c>
      <c r="L128" s="1">
        <v>72946697.8082342</v>
      </c>
      <c r="M128" s="1">
        <v>42473670.8294654</v>
      </c>
      <c r="N128" s="1">
        <v>96728998.2227411</v>
      </c>
      <c r="O128" s="1">
        <v>140615440.852973</v>
      </c>
      <c r="P128" s="1">
        <v>57429558.8692662</v>
      </c>
      <c r="Q128" s="1">
        <v>55439036.4413501</v>
      </c>
    </row>
    <row r="129" spans="1:17">
      <c r="A129" s="1" t="s">
        <v>2098</v>
      </c>
      <c r="B129" s="1" t="s">
        <v>2099</v>
      </c>
      <c r="C129" s="1" t="s">
        <v>2100</v>
      </c>
      <c r="D129" s="1">
        <v>2393734249.55091</v>
      </c>
      <c r="E129" s="1">
        <v>1177974568.9242</v>
      </c>
      <c r="F129" s="1">
        <v>1649711105.65167</v>
      </c>
      <c r="G129" s="1">
        <v>3077788634.98509</v>
      </c>
      <c r="H129" s="1">
        <v>1554076284.7403</v>
      </c>
      <c r="I129" s="1">
        <v>1504637359.26377</v>
      </c>
      <c r="J129" s="1">
        <v>1234058091.97394</v>
      </c>
      <c r="K129" s="1">
        <v>1473999819.9855</v>
      </c>
      <c r="L129" s="1">
        <v>1143317349.61189</v>
      </c>
      <c r="M129" s="1">
        <v>1735991103.17811</v>
      </c>
      <c r="N129" s="1">
        <v>1616279885.25261</v>
      </c>
      <c r="O129" s="1">
        <v>1508010090.97664</v>
      </c>
      <c r="P129" s="1">
        <v>1563266925.16174</v>
      </c>
      <c r="Q129" s="1">
        <v>1170928559.48361</v>
      </c>
    </row>
    <row r="130" spans="1:17">
      <c r="A130" s="1" t="s">
        <v>2098</v>
      </c>
      <c r="B130" s="1" t="s">
        <v>2099</v>
      </c>
      <c r="C130" s="1" t="s">
        <v>2101</v>
      </c>
      <c r="D130" s="1">
        <v>2393734249.55091</v>
      </c>
      <c r="E130" s="1">
        <v>1177974568.9242</v>
      </c>
      <c r="F130" s="1">
        <v>1649711105.65167</v>
      </c>
      <c r="G130" s="1">
        <v>3077788634.98509</v>
      </c>
      <c r="H130" s="1">
        <v>1554076284.7403</v>
      </c>
      <c r="I130" s="1">
        <v>1504637359.26377</v>
      </c>
      <c r="J130" s="1">
        <v>1234058091.97394</v>
      </c>
      <c r="K130" s="1">
        <v>1473999819.9855</v>
      </c>
      <c r="L130" s="1">
        <v>1143317349.61189</v>
      </c>
      <c r="M130" s="1">
        <v>1735991103.17811</v>
      </c>
      <c r="N130" s="1">
        <v>1616279885.25261</v>
      </c>
      <c r="O130" s="1">
        <v>1508010090.97664</v>
      </c>
      <c r="P130" s="1">
        <v>1563266925.16174</v>
      </c>
      <c r="Q130" s="1">
        <v>1170928559.48361</v>
      </c>
    </row>
    <row r="131" spans="1:17">
      <c r="A131" s="1" t="s">
        <v>2102</v>
      </c>
      <c r="B131" s="1" t="s">
        <v>2103</v>
      </c>
      <c r="C131" s="1" t="s">
        <v>2104</v>
      </c>
      <c r="D131" s="1">
        <v>11019385.7969373</v>
      </c>
      <c r="E131" s="1">
        <v>8714646.62213502</v>
      </c>
      <c r="F131" s="1">
        <v>2401444.28571429</v>
      </c>
      <c r="G131" s="1">
        <v>2401444.28571429</v>
      </c>
      <c r="H131" s="1">
        <v>2401444.28571429</v>
      </c>
      <c r="I131" s="1">
        <v>2401444.28571429</v>
      </c>
      <c r="J131" s="1">
        <v>17933484.9906738</v>
      </c>
      <c r="K131" s="1">
        <v>2401444.28571429</v>
      </c>
      <c r="L131" s="1">
        <v>2401444.28571429</v>
      </c>
      <c r="M131" s="1">
        <v>2401444.28571429</v>
      </c>
      <c r="N131" s="1">
        <v>13781020.0717073</v>
      </c>
      <c r="O131" s="1">
        <v>2401444.28571429</v>
      </c>
      <c r="P131" s="1">
        <v>2401444.28571429</v>
      </c>
      <c r="Q131" s="1">
        <v>13640591.0756263</v>
      </c>
    </row>
    <row r="132" spans="1:17">
      <c r="A132" s="1" t="s">
        <v>2105</v>
      </c>
      <c r="B132" s="1" t="s">
        <v>2106</v>
      </c>
      <c r="C132" s="1" t="s">
        <v>2107</v>
      </c>
      <c r="D132" s="1">
        <v>1058096198.74765</v>
      </c>
      <c r="E132" s="1">
        <v>1630740938.63435</v>
      </c>
      <c r="F132" s="1">
        <v>1721688366.27282</v>
      </c>
      <c r="G132" s="1">
        <v>382630712.742035</v>
      </c>
      <c r="H132" s="1">
        <v>569979689.191624</v>
      </c>
      <c r="I132" s="1">
        <v>1394945576.72609</v>
      </c>
      <c r="J132" s="1">
        <v>1886000883.39187</v>
      </c>
      <c r="K132" s="1">
        <v>1707745224.29051</v>
      </c>
      <c r="L132" s="1">
        <v>1731376375.13687</v>
      </c>
      <c r="M132" s="1">
        <v>1441970049.97789</v>
      </c>
      <c r="N132" s="1">
        <v>2296007680.67986</v>
      </c>
      <c r="O132" s="1">
        <v>1231923191.40866</v>
      </c>
      <c r="P132" s="1">
        <v>1953595357.71988</v>
      </c>
      <c r="Q132" s="1">
        <v>1911089997.6756</v>
      </c>
    </row>
    <row r="133" spans="1:17">
      <c r="A133" s="1" t="s">
        <v>2108</v>
      </c>
      <c r="B133" s="1" t="s">
        <v>2109</v>
      </c>
      <c r="C133" s="1" t="s">
        <v>2110</v>
      </c>
      <c r="D133" s="1">
        <v>97046065.6061046</v>
      </c>
      <c r="E133" s="1">
        <v>233066263.643436</v>
      </c>
      <c r="F133" s="1">
        <v>192202709.763581</v>
      </c>
      <c r="G133" s="1">
        <v>16946842.925352</v>
      </c>
      <c r="H133" s="1">
        <v>18581222.1964965</v>
      </c>
      <c r="I133" s="1">
        <v>43827610.0150673</v>
      </c>
      <c r="J133" s="1">
        <v>101441670.925983</v>
      </c>
      <c r="K133" s="1">
        <v>119653632.948231</v>
      </c>
      <c r="L133" s="1">
        <v>109668384.57795</v>
      </c>
      <c r="M133" s="1">
        <v>95865061.8022513</v>
      </c>
      <c r="N133" s="1">
        <v>87858069.1544842</v>
      </c>
      <c r="O133" s="1">
        <v>160145741.10519</v>
      </c>
      <c r="P133" s="1">
        <v>191812649.50953</v>
      </c>
      <c r="Q133" s="1">
        <v>139419447.857769</v>
      </c>
    </row>
    <row r="134" spans="1:17">
      <c r="A134" s="1" t="s">
        <v>2111</v>
      </c>
      <c r="B134" s="1" t="s">
        <v>2112</v>
      </c>
      <c r="C134" s="1" t="s">
        <v>2113</v>
      </c>
      <c r="D134" s="1">
        <v>142179267.792067</v>
      </c>
      <c r="E134" s="1">
        <v>78205841.6731027</v>
      </c>
      <c r="F134" s="1">
        <v>19619418.8221313</v>
      </c>
      <c r="G134" s="1">
        <v>2401444.28571429</v>
      </c>
      <c r="H134" s="1">
        <v>17375693.4660219</v>
      </c>
      <c r="I134" s="1">
        <v>8247003.45761817</v>
      </c>
      <c r="J134" s="1">
        <v>63614081.6371524</v>
      </c>
      <c r="K134" s="1">
        <v>31207289.9027738</v>
      </c>
      <c r="L134" s="1">
        <v>68080520.0230552</v>
      </c>
      <c r="M134" s="1">
        <v>143656143.940856</v>
      </c>
      <c r="N134" s="1">
        <v>26199896.7966472</v>
      </c>
      <c r="O134" s="1">
        <v>336513298.909533</v>
      </c>
      <c r="P134" s="1">
        <v>103078489.396456</v>
      </c>
      <c r="Q134" s="1">
        <v>65919498.6471616</v>
      </c>
    </row>
    <row r="135" spans="1:17">
      <c r="A135" s="1" t="s">
        <v>2114</v>
      </c>
      <c r="B135" s="1" t="s">
        <v>2115</v>
      </c>
      <c r="C135" s="1" t="s">
        <v>2116</v>
      </c>
      <c r="D135" s="1">
        <v>1767118943.86872</v>
      </c>
      <c r="E135" s="1">
        <v>2824643590.0552</v>
      </c>
      <c r="F135" s="1">
        <v>2398212942.59395</v>
      </c>
      <c r="G135" s="1">
        <v>6027691184.61978</v>
      </c>
      <c r="H135" s="1">
        <v>884472983.90116</v>
      </c>
      <c r="I135" s="1">
        <v>2144983504.32938</v>
      </c>
      <c r="J135" s="1">
        <v>3353085195.40414</v>
      </c>
      <c r="K135" s="1">
        <v>2260539022.47531</v>
      </c>
      <c r="L135" s="1">
        <v>2401377612.76979</v>
      </c>
      <c r="M135" s="1">
        <v>1610996154.65417</v>
      </c>
      <c r="N135" s="1">
        <v>3361535187.01598</v>
      </c>
      <c r="O135" s="1">
        <v>743175661.447259</v>
      </c>
      <c r="P135" s="1">
        <v>2543901572.00268</v>
      </c>
      <c r="Q135" s="1">
        <v>2746871421.57638</v>
      </c>
    </row>
    <row r="136" spans="1:17">
      <c r="A136" s="1" t="s">
        <v>2117</v>
      </c>
      <c r="B136" s="1" t="s">
        <v>2118</v>
      </c>
      <c r="C136" s="1" t="s">
        <v>2119</v>
      </c>
      <c r="D136" s="1">
        <v>25330019.2151578</v>
      </c>
      <c r="E136" s="1">
        <v>36461402.6880835</v>
      </c>
      <c r="F136" s="1">
        <v>50615189.7959184</v>
      </c>
      <c r="G136" s="1">
        <v>2401444.28571429</v>
      </c>
      <c r="H136" s="1">
        <v>19052332.2560191</v>
      </c>
      <c r="I136" s="1">
        <v>2401444.28571429</v>
      </c>
      <c r="J136" s="1">
        <v>49502273.9948228</v>
      </c>
      <c r="K136" s="1">
        <v>22383525.8232122</v>
      </c>
      <c r="L136" s="1">
        <v>21607574.5711366</v>
      </c>
      <c r="M136" s="1">
        <v>27304512.575273</v>
      </c>
      <c r="N136" s="1">
        <v>33124100.8310825</v>
      </c>
      <c r="O136" s="1">
        <v>46626389.8534743</v>
      </c>
      <c r="P136" s="1">
        <v>57740080.3479629</v>
      </c>
      <c r="Q136" s="1">
        <v>48921006.2679833</v>
      </c>
    </row>
    <row r="137" spans="1:17">
      <c r="A137" s="1" t="s">
        <v>2120</v>
      </c>
      <c r="B137" s="1" t="s">
        <v>2121</v>
      </c>
      <c r="C137" s="1" t="s">
        <v>2122</v>
      </c>
      <c r="D137" s="1">
        <v>2401444.28571429</v>
      </c>
      <c r="E137" s="1">
        <v>2401444.28571429</v>
      </c>
      <c r="F137" s="1">
        <v>11973757.3716205</v>
      </c>
      <c r="G137" s="1">
        <v>2401444.28571429</v>
      </c>
      <c r="H137" s="1">
        <v>2401444.28571429</v>
      </c>
      <c r="I137" s="1">
        <v>2401444.28571429</v>
      </c>
      <c r="J137" s="1">
        <v>39373666.6079608</v>
      </c>
      <c r="K137" s="1">
        <v>2401444.28571429</v>
      </c>
      <c r="L137" s="1">
        <v>2401444.28571429</v>
      </c>
      <c r="M137" s="1">
        <v>2401444.28571429</v>
      </c>
      <c r="N137" s="1">
        <v>18280448.41689</v>
      </c>
      <c r="O137" s="1">
        <v>2401444.28571429</v>
      </c>
      <c r="P137" s="1">
        <v>2401444.28571429</v>
      </c>
      <c r="Q137" s="1">
        <v>32249452.6103584</v>
      </c>
    </row>
    <row r="138" spans="1:17">
      <c r="A138" s="1" t="s">
        <v>2123</v>
      </c>
      <c r="B138" s="1" t="s">
        <v>2124</v>
      </c>
      <c r="C138" s="1" t="s">
        <v>2125</v>
      </c>
      <c r="D138" s="1">
        <v>22450664.9875982</v>
      </c>
      <c r="E138" s="1">
        <v>2401444.28571429</v>
      </c>
      <c r="F138" s="1">
        <v>13375518.5351011</v>
      </c>
      <c r="G138" s="1">
        <v>2401444.28571429</v>
      </c>
      <c r="H138" s="1">
        <v>2401444.28571429</v>
      </c>
      <c r="I138" s="1">
        <v>2401444.28571429</v>
      </c>
      <c r="J138" s="1">
        <v>22968361.6345482</v>
      </c>
      <c r="K138" s="1">
        <v>17203433.3698408</v>
      </c>
      <c r="L138" s="1">
        <v>18853082.1556318</v>
      </c>
      <c r="M138" s="1">
        <v>21679168.4313199</v>
      </c>
      <c r="N138" s="1">
        <v>69320828.2254867</v>
      </c>
      <c r="O138" s="1">
        <v>39077450.7504622</v>
      </c>
      <c r="P138" s="1">
        <v>55792839.2354433</v>
      </c>
      <c r="Q138" s="1">
        <v>20543586.0084163</v>
      </c>
    </row>
    <row r="139" spans="1:17">
      <c r="A139" s="1" t="s">
        <v>2126</v>
      </c>
      <c r="B139" s="1" t="s">
        <v>2127</v>
      </c>
      <c r="C139" s="1" t="s">
        <v>2128</v>
      </c>
      <c r="D139" s="1">
        <v>22475198.0547984</v>
      </c>
      <c r="E139" s="1">
        <v>61731964.0046112</v>
      </c>
      <c r="F139" s="1">
        <v>41750411.6378522</v>
      </c>
      <c r="G139" s="1">
        <v>2401444.28571429</v>
      </c>
      <c r="H139" s="1">
        <v>2401444.28571429</v>
      </c>
      <c r="I139" s="1">
        <v>32711608.1653954</v>
      </c>
      <c r="J139" s="1">
        <v>28142377.6806581</v>
      </c>
      <c r="K139" s="1">
        <v>59518439.5987745</v>
      </c>
      <c r="L139" s="1">
        <v>59611785.7605178</v>
      </c>
      <c r="M139" s="1">
        <v>70756049.0601504</v>
      </c>
      <c r="N139" s="1">
        <v>86821496.5546238</v>
      </c>
      <c r="O139" s="1">
        <v>34453741.5360091</v>
      </c>
      <c r="P139" s="1">
        <v>72328537.2611762</v>
      </c>
      <c r="Q139" s="1">
        <v>82670428.9714879</v>
      </c>
    </row>
    <row r="140" spans="1:17">
      <c r="A140" s="1" t="s">
        <v>2129</v>
      </c>
      <c r="B140" s="1" t="s">
        <v>2130</v>
      </c>
      <c r="C140" s="1" t="s">
        <v>2131</v>
      </c>
      <c r="D140" s="1">
        <v>2680535037.73917</v>
      </c>
      <c r="E140" s="1">
        <v>3575754717.64759</v>
      </c>
      <c r="F140" s="1">
        <v>2863057476.59422</v>
      </c>
      <c r="G140" s="1">
        <v>165372096.793741</v>
      </c>
      <c r="H140" s="1">
        <v>1604051820.04055</v>
      </c>
      <c r="I140" s="1">
        <v>1714688526.0593</v>
      </c>
      <c r="J140" s="1">
        <v>2907449539.11756</v>
      </c>
      <c r="K140" s="1">
        <v>3049900990.67022</v>
      </c>
      <c r="L140" s="1">
        <v>3819881149.8102</v>
      </c>
      <c r="M140" s="1">
        <v>3454364802.29744</v>
      </c>
      <c r="N140" s="1">
        <v>3433643498.35741</v>
      </c>
      <c r="O140" s="1">
        <v>4397380487.81097</v>
      </c>
      <c r="P140" s="1">
        <v>3604648860.77111</v>
      </c>
      <c r="Q140" s="1">
        <v>3459055621.41396</v>
      </c>
    </row>
    <row r="141" spans="1:17">
      <c r="A141" s="1" t="s">
        <v>2132</v>
      </c>
      <c r="B141" s="1" t="s">
        <v>2133</v>
      </c>
      <c r="C141" s="1" t="s">
        <v>2134</v>
      </c>
      <c r="D141" s="1">
        <v>287570184.405977</v>
      </c>
      <c r="E141" s="1">
        <v>522701269.279695</v>
      </c>
      <c r="F141" s="1">
        <v>574103493.046827</v>
      </c>
      <c r="G141" s="1">
        <v>230013663.668099</v>
      </c>
      <c r="H141" s="1">
        <v>425387292.689089</v>
      </c>
      <c r="I141" s="1">
        <v>514247318.783115</v>
      </c>
      <c r="J141" s="1">
        <v>449837500.24317</v>
      </c>
      <c r="K141" s="1">
        <v>271304136.834423</v>
      </c>
      <c r="L141" s="1">
        <v>341545838.917683</v>
      </c>
      <c r="M141" s="1">
        <v>287587216.414906</v>
      </c>
      <c r="N141" s="1">
        <v>489376645.545919</v>
      </c>
      <c r="O141" s="1">
        <v>319860242.212839</v>
      </c>
      <c r="P141" s="1">
        <v>319422040.734103</v>
      </c>
      <c r="Q141" s="1">
        <v>529843715.432165</v>
      </c>
    </row>
    <row r="142" spans="1:17">
      <c r="A142" s="1" t="s">
        <v>2135</v>
      </c>
      <c r="B142" s="1" t="s">
        <v>2136</v>
      </c>
      <c r="C142" s="1" t="s">
        <v>2137</v>
      </c>
      <c r="D142" s="1">
        <v>9132307060.40837</v>
      </c>
      <c r="E142" s="1">
        <v>15584561843.8089</v>
      </c>
      <c r="F142" s="1">
        <v>10630891355.3831</v>
      </c>
      <c r="G142" s="1">
        <v>3566056577.39412</v>
      </c>
      <c r="H142" s="1">
        <v>3803909562.83445</v>
      </c>
      <c r="I142" s="1">
        <v>8677053465.77965</v>
      </c>
      <c r="J142" s="1">
        <v>12165895573.2582</v>
      </c>
      <c r="K142" s="1">
        <v>10539935706.5727</v>
      </c>
      <c r="L142" s="1">
        <v>11664376392.8024</v>
      </c>
      <c r="M142" s="1">
        <v>9117565865.55674</v>
      </c>
      <c r="N142" s="1">
        <v>11984865269.2895</v>
      </c>
      <c r="O142" s="1">
        <v>8530504300.67258</v>
      </c>
      <c r="P142" s="1">
        <v>10742039073.964</v>
      </c>
      <c r="Q142" s="1">
        <v>9465307535.55311</v>
      </c>
    </row>
    <row r="143" spans="1:17">
      <c r="A143" s="1" t="s">
        <v>2138</v>
      </c>
      <c r="B143" s="1" t="s">
        <v>2139</v>
      </c>
      <c r="C143" s="1" t="s">
        <v>2140</v>
      </c>
      <c r="D143" s="1">
        <v>49439257563.4763</v>
      </c>
      <c r="E143" s="1">
        <v>73083487776.8439</v>
      </c>
      <c r="F143" s="1">
        <v>93322306589.516</v>
      </c>
      <c r="G143" s="1">
        <v>23210517825.9821</v>
      </c>
      <c r="H143" s="1">
        <v>62977590272.7149</v>
      </c>
      <c r="I143" s="1">
        <v>52944850657.048</v>
      </c>
      <c r="J143" s="1">
        <v>70589586283.6484</v>
      </c>
      <c r="K143" s="1">
        <v>135445081214.597</v>
      </c>
      <c r="L143" s="1">
        <v>135414355479.415</v>
      </c>
      <c r="M143" s="1">
        <v>228277106960.566</v>
      </c>
      <c r="N143" s="1">
        <v>232938899143.916</v>
      </c>
      <c r="O143" s="1">
        <v>55883648416.7464</v>
      </c>
      <c r="P143" s="1">
        <v>139389979790.612</v>
      </c>
      <c r="Q143" s="1">
        <v>92955365246.7071</v>
      </c>
    </row>
    <row r="144" spans="1:17">
      <c r="A144" s="1" t="s">
        <v>2141</v>
      </c>
      <c r="B144" s="1" t="s">
        <v>2142</v>
      </c>
      <c r="C144" s="1" t="s">
        <v>2143</v>
      </c>
      <c r="D144" s="1">
        <v>9160760.8167473</v>
      </c>
      <c r="E144" s="1">
        <v>9816396.81200736</v>
      </c>
      <c r="F144" s="1">
        <v>2401444.28571429</v>
      </c>
      <c r="G144" s="1">
        <v>6101713.03727232</v>
      </c>
      <c r="H144" s="1">
        <v>2401444.28571429</v>
      </c>
      <c r="I144" s="1">
        <v>2401444.28571429</v>
      </c>
      <c r="J144" s="1">
        <v>13087527.3372152</v>
      </c>
      <c r="K144" s="1">
        <v>8622399.09997616</v>
      </c>
      <c r="L144" s="1">
        <v>11426677.6498285</v>
      </c>
      <c r="M144" s="1">
        <v>32553399.7447157</v>
      </c>
      <c r="N144" s="1">
        <v>9628753.29131653</v>
      </c>
      <c r="O144" s="1">
        <v>29752951.8938645</v>
      </c>
      <c r="P144" s="1">
        <v>36527801.677158</v>
      </c>
      <c r="Q144" s="1">
        <v>15220841.8678946</v>
      </c>
    </row>
    <row r="145" spans="1:17">
      <c r="A145" s="1" t="s">
        <v>2144</v>
      </c>
      <c r="B145" s="1" t="s">
        <v>2145</v>
      </c>
      <c r="C145" s="1" t="s">
        <v>2146</v>
      </c>
      <c r="D145" s="1">
        <v>698687931.344202</v>
      </c>
      <c r="E145" s="1">
        <v>421838319.730595</v>
      </c>
      <c r="F145" s="1">
        <v>446773439.029755</v>
      </c>
      <c r="G145" s="1">
        <v>158009152.727</v>
      </c>
      <c r="H145" s="1">
        <v>80746299.7641755</v>
      </c>
      <c r="I145" s="1">
        <v>256513754.293446</v>
      </c>
      <c r="J145" s="1">
        <v>468539915.221557</v>
      </c>
      <c r="K145" s="1">
        <v>392258889.182881</v>
      </c>
      <c r="L145" s="1">
        <v>502571061.792832</v>
      </c>
      <c r="M145" s="1">
        <v>446380989.525567</v>
      </c>
      <c r="N145" s="1">
        <v>509632730.028122</v>
      </c>
      <c r="O145" s="1">
        <v>566113360.575851</v>
      </c>
      <c r="P145" s="1">
        <v>511157359.619981</v>
      </c>
      <c r="Q145" s="1">
        <v>437114987.291641</v>
      </c>
    </row>
    <row r="146" spans="1:17">
      <c r="A146" s="1" t="s">
        <v>2147</v>
      </c>
      <c r="B146" s="1" t="s">
        <v>2148</v>
      </c>
      <c r="C146" s="1" t="s">
        <v>2149</v>
      </c>
      <c r="D146" s="1">
        <v>60603397.5141144</v>
      </c>
      <c r="E146" s="1">
        <v>38634184.4301085</v>
      </c>
      <c r="F146" s="1">
        <v>88686835.8245538</v>
      </c>
      <c r="G146" s="1">
        <v>33663447.3807705</v>
      </c>
      <c r="H146" s="1">
        <v>23315035.0177203</v>
      </c>
      <c r="I146" s="1">
        <v>39103137.7130615</v>
      </c>
      <c r="J146" s="1">
        <v>58477718.3557807</v>
      </c>
      <c r="K146" s="1">
        <v>2401444.28571429</v>
      </c>
      <c r="L146" s="1">
        <v>78389544.2051731</v>
      </c>
      <c r="M146" s="1">
        <v>7883067.77606792</v>
      </c>
      <c r="N146" s="1">
        <v>50413352.9385748</v>
      </c>
      <c r="O146" s="1">
        <v>7083299.4146843</v>
      </c>
      <c r="P146" s="1">
        <v>30674674.055779</v>
      </c>
      <c r="Q146" s="1">
        <v>108087599.674309</v>
      </c>
    </row>
    <row r="147" spans="1:17">
      <c r="A147" s="1" t="s">
        <v>2150</v>
      </c>
      <c r="B147" s="1" t="s">
        <v>2151</v>
      </c>
      <c r="C147" s="1" t="s">
        <v>2152</v>
      </c>
      <c r="D147" s="1">
        <v>2401444.28571429</v>
      </c>
      <c r="E147" s="1">
        <v>45059871.702292</v>
      </c>
      <c r="F147" s="1">
        <v>66055798.8139041</v>
      </c>
      <c r="G147" s="1">
        <v>9593964.86876569</v>
      </c>
      <c r="H147" s="1">
        <v>2401444.28571429</v>
      </c>
      <c r="I147" s="1">
        <v>49065107.634941</v>
      </c>
      <c r="J147" s="1">
        <v>24583469.0116722</v>
      </c>
      <c r="K147" s="1">
        <v>16009244.988695</v>
      </c>
      <c r="L147" s="1">
        <v>36695681.4731002</v>
      </c>
      <c r="M147" s="1">
        <v>89128547.9365835</v>
      </c>
      <c r="N147" s="1">
        <v>2401444.28571429</v>
      </c>
      <c r="O147" s="1">
        <v>69296611.4141974</v>
      </c>
      <c r="P147" s="1">
        <v>19174989.6511628</v>
      </c>
      <c r="Q147" s="1">
        <v>104374348.093398</v>
      </c>
    </row>
    <row r="148" spans="1:17">
      <c r="A148" s="1" t="s">
        <v>2153</v>
      </c>
      <c r="B148" s="1" t="s">
        <v>2154</v>
      </c>
      <c r="C148" s="1" t="s">
        <v>2155</v>
      </c>
      <c r="D148" s="1">
        <v>178694637.206875</v>
      </c>
      <c r="E148" s="1">
        <v>156728780.694183</v>
      </c>
      <c r="F148" s="1">
        <v>154265872.191878</v>
      </c>
      <c r="G148" s="1">
        <v>449561283.008658</v>
      </c>
      <c r="H148" s="1">
        <v>300882701.43125</v>
      </c>
      <c r="I148" s="1">
        <v>229889077.817938</v>
      </c>
      <c r="J148" s="1">
        <v>105754203.416011</v>
      </c>
      <c r="K148" s="1">
        <v>47630085.5543096</v>
      </c>
      <c r="L148" s="1">
        <v>55635357.1741855</v>
      </c>
      <c r="M148" s="1">
        <v>156824281.638971</v>
      </c>
      <c r="N148" s="1">
        <v>88709164.580234</v>
      </c>
      <c r="O148" s="1">
        <v>87289443.5257836</v>
      </c>
      <c r="P148" s="1">
        <v>68173513.727633</v>
      </c>
      <c r="Q148" s="1">
        <v>148587085.682629</v>
      </c>
    </row>
    <row r="149" spans="1:17">
      <c r="A149" s="1" t="s">
        <v>2156</v>
      </c>
      <c r="B149" s="1" t="s">
        <v>2157</v>
      </c>
      <c r="C149" s="1" t="s">
        <v>2158</v>
      </c>
      <c r="D149" s="1">
        <v>30115438.5192653</v>
      </c>
      <c r="E149" s="1">
        <v>48599693.1195057</v>
      </c>
      <c r="F149" s="1">
        <v>49984917.6340357</v>
      </c>
      <c r="G149" s="1">
        <v>14867531.7458084</v>
      </c>
      <c r="H149" s="1">
        <v>17804355.3073765</v>
      </c>
      <c r="I149" s="1">
        <v>37779911.5698772</v>
      </c>
      <c r="J149" s="1">
        <v>61841576.4414923</v>
      </c>
      <c r="K149" s="1">
        <v>41427408.64388</v>
      </c>
      <c r="L149" s="1">
        <v>40099107.8363384</v>
      </c>
      <c r="M149" s="1">
        <v>33831466.6712434</v>
      </c>
      <c r="N149" s="1">
        <v>36700989.0500867</v>
      </c>
      <c r="O149" s="1">
        <v>35951875.4983128</v>
      </c>
      <c r="P149" s="1">
        <v>41055104.1612753</v>
      </c>
      <c r="Q149" s="1">
        <v>137439625.943328</v>
      </c>
    </row>
    <row r="150" spans="1:17">
      <c r="A150" s="1" t="s">
        <v>2159</v>
      </c>
      <c r="B150" s="1" t="s">
        <v>2160</v>
      </c>
      <c r="C150" s="1" t="s">
        <v>2161</v>
      </c>
      <c r="D150" s="1">
        <v>62679970.9410612</v>
      </c>
      <c r="E150" s="1">
        <v>22455338.9955251</v>
      </c>
      <c r="F150" s="1">
        <v>20238199.7097607</v>
      </c>
      <c r="G150" s="1">
        <v>2401444.28571429</v>
      </c>
      <c r="H150" s="1">
        <v>2401444.28571429</v>
      </c>
      <c r="I150" s="1">
        <v>9837881.4255274</v>
      </c>
      <c r="J150" s="1">
        <v>33157707.8217858</v>
      </c>
      <c r="K150" s="1">
        <v>9064783.05898096</v>
      </c>
      <c r="L150" s="1">
        <v>17936486.2751539</v>
      </c>
      <c r="M150" s="1">
        <v>9258568.97603171</v>
      </c>
      <c r="N150" s="1">
        <v>24395631.6884536</v>
      </c>
      <c r="O150" s="1">
        <v>9527791.9701041</v>
      </c>
      <c r="P150" s="1">
        <v>10443723.2668882</v>
      </c>
      <c r="Q150" s="1">
        <v>10026040.1834417</v>
      </c>
    </row>
    <row r="151" spans="1:17">
      <c r="A151" s="1" t="s">
        <v>2162</v>
      </c>
      <c r="B151" s="1" t="s">
        <v>2163</v>
      </c>
      <c r="C151" s="1" t="s">
        <v>2164</v>
      </c>
      <c r="D151" s="1">
        <v>337055413.849759</v>
      </c>
      <c r="E151" s="1">
        <v>51147392.7011638</v>
      </c>
      <c r="F151" s="1">
        <v>19080791.9852824</v>
      </c>
      <c r="G151" s="1">
        <v>89671092.8993607</v>
      </c>
      <c r="H151" s="1">
        <v>83803831.4660317</v>
      </c>
      <c r="I151" s="1">
        <v>32771337.6897666</v>
      </c>
      <c r="J151" s="1">
        <v>13792826.0136353</v>
      </c>
      <c r="K151" s="1">
        <v>8766174.19290502</v>
      </c>
      <c r="L151" s="1">
        <v>6111082.06888581</v>
      </c>
      <c r="M151" s="1">
        <v>21575646.728327</v>
      </c>
      <c r="N151" s="1">
        <v>2401444.28571429</v>
      </c>
      <c r="O151" s="1">
        <v>467810700.195153</v>
      </c>
      <c r="P151" s="1">
        <v>40022398.5749257</v>
      </c>
      <c r="Q151" s="1">
        <v>9068692.12768388</v>
      </c>
    </row>
    <row r="152" spans="1:17">
      <c r="A152" s="1" t="s">
        <v>2165</v>
      </c>
      <c r="B152" s="1" t="s">
        <v>2166</v>
      </c>
      <c r="C152" s="1" t="s">
        <v>2167</v>
      </c>
      <c r="D152" s="1">
        <v>947448671.854711</v>
      </c>
      <c r="E152" s="1">
        <v>751649095.438748</v>
      </c>
      <c r="F152" s="1">
        <v>742475470.827525</v>
      </c>
      <c r="G152" s="1">
        <v>272376645.658263</v>
      </c>
      <c r="H152" s="1">
        <v>182144265.433333</v>
      </c>
      <c r="I152" s="1">
        <v>477528574.599402</v>
      </c>
      <c r="J152" s="1">
        <v>893356496.784256</v>
      </c>
      <c r="K152" s="1">
        <v>835533196.641717</v>
      </c>
      <c r="L152" s="1">
        <v>742835108.767063</v>
      </c>
      <c r="M152" s="1">
        <v>657218644.79395</v>
      </c>
      <c r="N152" s="1">
        <v>621012004.725265</v>
      </c>
      <c r="O152" s="1">
        <v>557089159.950855</v>
      </c>
      <c r="P152" s="1">
        <v>755260385.217404</v>
      </c>
      <c r="Q152" s="1">
        <v>682357892.306337</v>
      </c>
    </row>
    <row r="153" spans="1:17">
      <c r="A153" s="1" t="s">
        <v>2168</v>
      </c>
      <c r="B153" s="1" t="s">
        <v>2169</v>
      </c>
      <c r="C153" s="1" t="s">
        <v>2170</v>
      </c>
      <c r="D153" s="1">
        <v>2401444.28571429</v>
      </c>
      <c r="E153" s="1">
        <v>11166961.3993821</v>
      </c>
      <c r="F153" s="1">
        <v>7747791.90883744</v>
      </c>
      <c r="G153" s="1">
        <v>2401444.28571429</v>
      </c>
      <c r="H153" s="1">
        <v>2401444.28571429</v>
      </c>
      <c r="I153" s="1">
        <v>2401444.28571429</v>
      </c>
      <c r="J153" s="1">
        <v>2401444.28571429</v>
      </c>
      <c r="K153" s="1">
        <v>2401444.28571429</v>
      </c>
      <c r="L153" s="1">
        <v>2401444.28571429</v>
      </c>
      <c r="M153" s="1">
        <v>2401444.28571429</v>
      </c>
      <c r="N153" s="1">
        <v>10878686.2069159</v>
      </c>
      <c r="O153" s="1">
        <v>14288177.2900955</v>
      </c>
      <c r="P153" s="1">
        <v>2401444.28571429</v>
      </c>
      <c r="Q153" s="1">
        <v>8839625.18170813</v>
      </c>
    </row>
    <row r="154" spans="1:17">
      <c r="A154" s="1" t="s">
        <v>2171</v>
      </c>
      <c r="B154" s="1" t="s">
        <v>2172</v>
      </c>
      <c r="C154" s="1" t="s">
        <v>2173</v>
      </c>
      <c r="D154" s="1">
        <v>73788097.3814057</v>
      </c>
      <c r="E154" s="1">
        <v>165166407.747087</v>
      </c>
      <c r="F154" s="1">
        <v>87861197.9568983</v>
      </c>
      <c r="G154" s="1">
        <v>2401444.28571429</v>
      </c>
      <c r="H154" s="1">
        <v>39518664.1966203</v>
      </c>
      <c r="I154" s="1">
        <v>52002022.6657406</v>
      </c>
      <c r="J154" s="1">
        <v>85548635.498827</v>
      </c>
      <c r="K154" s="1">
        <v>206238003.042425</v>
      </c>
      <c r="L154" s="1">
        <v>209547355.360488</v>
      </c>
      <c r="M154" s="1">
        <v>145021983.227299</v>
      </c>
      <c r="N154" s="1">
        <v>244573406.743502</v>
      </c>
      <c r="O154" s="1">
        <v>153044069.672739</v>
      </c>
      <c r="P154" s="1">
        <v>159221241.090226</v>
      </c>
      <c r="Q154" s="1">
        <v>293836434.313343</v>
      </c>
    </row>
    <row r="155" spans="1:17">
      <c r="A155" s="1" t="s">
        <v>2174</v>
      </c>
      <c r="B155" s="1" t="s">
        <v>2175</v>
      </c>
      <c r="C155" s="1" t="s">
        <v>2176</v>
      </c>
      <c r="D155" s="1">
        <v>2401444.28571429</v>
      </c>
      <c r="E155" s="1">
        <v>2401444.28571429</v>
      </c>
      <c r="F155" s="1">
        <v>2401444.28571429</v>
      </c>
      <c r="G155" s="1">
        <v>2401444.28571429</v>
      </c>
      <c r="H155" s="1">
        <v>2401444.28571429</v>
      </c>
      <c r="I155" s="1">
        <v>2401444.28571429</v>
      </c>
      <c r="J155" s="1">
        <v>2401444.28571429</v>
      </c>
      <c r="K155" s="1">
        <v>33379833.3635569</v>
      </c>
      <c r="L155" s="1">
        <v>32229835.7161107</v>
      </c>
      <c r="M155" s="1">
        <v>32129276.3899082</v>
      </c>
      <c r="N155" s="1">
        <v>27890622.9482364</v>
      </c>
      <c r="O155" s="1">
        <v>39471029.8121105</v>
      </c>
      <c r="P155" s="1">
        <v>36777908.3887043</v>
      </c>
      <c r="Q155" s="1">
        <v>38727596.8197599</v>
      </c>
    </row>
    <row r="156" spans="1:17">
      <c r="A156" s="1" t="s">
        <v>2177</v>
      </c>
      <c r="B156" s="1" t="s">
        <v>2178</v>
      </c>
      <c r="C156" s="1" t="s">
        <v>2179</v>
      </c>
      <c r="D156" s="1">
        <v>62562909.0847189</v>
      </c>
      <c r="E156" s="1">
        <v>39866022.8161037</v>
      </c>
      <c r="F156" s="1">
        <v>45210098.8741801</v>
      </c>
      <c r="G156" s="1">
        <v>19817049.0473701</v>
      </c>
      <c r="H156" s="1">
        <v>19417576.8592555</v>
      </c>
      <c r="I156" s="1">
        <v>16394336.0438836</v>
      </c>
      <c r="J156" s="1">
        <v>59798458.6577456</v>
      </c>
      <c r="K156" s="1">
        <v>2401444.28571429</v>
      </c>
      <c r="L156" s="1">
        <v>2401444.28571429</v>
      </c>
      <c r="M156" s="1">
        <v>2401444.28571429</v>
      </c>
      <c r="N156" s="1">
        <v>2401444.28571429</v>
      </c>
      <c r="O156" s="1">
        <v>53014687.5375538</v>
      </c>
      <c r="P156" s="1">
        <v>2401444.28571429</v>
      </c>
      <c r="Q156" s="1">
        <v>2401444.28571429</v>
      </c>
    </row>
    <row r="157" spans="1:17">
      <c r="A157" s="1" t="s">
        <v>2180</v>
      </c>
      <c r="B157" s="1" t="s">
        <v>2181</v>
      </c>
      <c r="C157" s="1" t="s">
        <v>2182</v>
      </c>
      <c r="D157" s="1">
        <v>78102899.9961149</v>
      </c>
      <c r="E157" s="1">
        <v>114397594.096268</v>
      </c>
      <c r="F157" s="1">
        <v>83056834.8355692</v>
      </c>
      <c r="G157" s="1">
        <v>12603865.7384964</v>
      </c>
      <c r="H157" s="1">
        <v>80877280.4433514</v>
      </c>
      <c r="I157" s="1">
        <v>63191654.7754522</v>
      </c>
      <c r="J157" s="1">
        <v>111295829.611774</v>
      </c>
      <c r="K157" s="1">
        <v>129976494.778985</v>
      </c>
      <c r="L157" s="1">
        <v>123418629.917634</v>
      </c>
      <c r="M157" s="1">
        <v>110937325.930372</v>
      </c>
      <c r="N157" s="1">
        <v>137937147.152986</v>
      </c>
      <c r="O157" s="1">
        <v>103601899.977359</v>
      </c>
      <c r="P157" s="1">
        <v>115395584.731596</v>
      </c>
      <c r="Q157" s="1">
        <v>123198306.981094</v>
      </c>
    </row>
    <row r="158" spans="1:17">
      <c r="A158" s="1" t="s">
        <v>2183</v>
      </c>
      <c r="B158" s="1" t="s">
        <v>2184</v>
      </c>
      <c r="C158" s="1" t="s">
        <v>2185</v>
      </c>
      <c r="D158" s="1">
        <v>679828100.560587</v>
      </c>
      <c r="E158" s="1">
        <v>251754548.548486</v>
      </c>
      <c r="F158" s="1">
        <v>353946321.712335</v>
      </c>
      <c r="G158" s="1">
        <v>1053189358.3218</v>
      </c>
      <c r="H158" s="1">
        <v>227801634.112424</v>
      </c>
      <c r="I158" s="1">
        <v>304470356.554289</v>
      </c>
      <c r="J158" s="1">
        <v>231411103.44133</v>
      </c>
      <c r="K158" s="1">
        <v>395359034.384732</v>
      </c>
      <c r="L158" s="1">
        <v>371714041.280385</v>
      </c>
      <c r="M158" s="1">
        <v>502979689.819248</v>
      </c>
      <c r="N158" s="1">
        <v>396472303.610651</v>
      </c>
      <c r="O158" s="1">
        <v>503524546.660043</v>
      </c>
      <c r="P158" s="1">
        <v>420276344.902955</v>
      </c>
      <c r="Q158" s="1">
        <v>377914012.954966</v>
      </c>
    </row>
    <row r="159" spans="1:17">
      <c r="A159" s="1" t="s">
        <v>2186</v>
      </c>
      <c r="B159" s="1" t="s">
        <v>2187</v>
      </c>
      <c r="C159" s="1" t="s">
        <v>2188</v>
      </c>
      <c r="D159" s="1">
        <v>53102225.4338082</v>
      </c>
      <c r="E159" s="1">
        <v>48907172.8251899</v>
      </c>
      <c r="F159" s="1">
        <v>21432248.4143489</v>
      </c>
      <c r="G159" s="1">
        <v>2401444.28571429</v>
      </c>
      <c r="H159" s="1">
        <v>2401444.28571429</v>
      </c>
      <c r="I159" s="1">
        <v>31367465.1309801</v>
      </c>
      <c r="J159" s="1">
        <v>62319780.6461091</v>
      </c>
      <c r="K159" s="1">
        <v>2401444.28571429</v>
      </c>
      <c r="L159" s="1">
        <v>2401444.28571429</v>
      </c>
      <c r="M159" s="1">
        <v>2401444.28571429</v>
      </c>
      <c r="N159" s="1">
        <v>2401444.28571429</v>
      </c>
      <c r="O159" s="1">
        <v>2401444.28571429</v>
      </c>
      <c r="P159" s="1">
        <v>2401444.28571429</v>
      </c>
      <c r="Q159" s="1">
        <v>2401444.28571429</v>
      </c>
    </row>
    <row r="160" spans="1:17">
      <c r="A160" s="1" t="s">
        <v>2189</v>
      </c>
      <c r="B160" s="1" t="s">
        <v>2190</v>
      </c>
      <c r="C160" s="1" t="s">
        <v>2191</v>
      </c>
      <c r="D160" s="1">
        <v>1165340557.43997</v>
      </c>
      <c r="E160" s="1">
        <v>577429131.953751</v>
      </c>
      <c r="F160" s="1">
        <v>661548381.712259</v>
      </c>
      <c r="G160" s="1">
        <v>224447473.640174</v>
      </c>
      <c r="H160" s="1">
        <v>272929277.910824</v>
      </c>
      <c r="I160" s="1">
        <v>513037056.181778</v>
      </c>
      <c r="J160" s="1">
        <v>774067566.015394</v>
      </c>
      <c r="K160" s="1">
        <v>424996153.509583</v>
      </c>
      <c r="L160" s="1">
        <v>392718775.421564</v>
      </c>
      <c r="M160" s="1">
        <v>290047543.800719</v>
      </c>
      <c r="N160" s="1">
        <v>558061271.871682</v>
      </c>
      <c r="O160" s="1">
        <v>482318223.812072</v>
      </c>
      <c r="P160" s="1">
        <v>602646471.374658</v>
      </c>
      <c r="Q160" s="1">
        <v>488131132.394721</v>
      </c>
    </row>
    <row r="161" spans="1:17">
      <c r="A161" s="1" t="s">
        <v>2192</v>
      </c>
      <c r="B161" s="1" t="s">
        <v>2193</v>
      </c>
      <c r="C161" s="1" t="s">
        <v>2194</v>
      </c>
      <c r="D161" s="1">
        <v>135544727.691441</v>
      </c>
      <c r="E161" s="1">
        <v>136787696.595246</v>
      </c>
      <c r="F161" s="1">
        <v>103823648.367118</v>
      </c>
      <c r="G161" s="1">
        <v>7040387.59268301</v>
      </c>
      <c r="H161" s="1">
        <v>2401444.28571429</v>
      </c>
      <c r="I161" s="1">
        <v>67522032.4170677</v>
      </c>
      <c r="J161" s="1">
        <v>212284183.212806</v>
      </c>
      <c r="K161" s="1">
        <v>78489296.6995497</v>
      </c>
      <c r="L161" s="1">
        <v>121546717.456262</v>
      </c>
      <c r="M161" s="1">
        <v>147435603.997672</v>
      </c>
      <c r="N161" s="1">
        <v>135547233.737024</v>
      </c>
      <c r="O161" s="1">
        <v>616707730.581613</v>
      </c>
      <c r="P161" s="1">
        <v>161065366.747392</v>
      </c>
      <c r="Q161" s="1">
        <v>101370492.10449</v>
      </c>
    </row>
    <row r="162" spans="1:17">
      <c r="A162" s="1" t="s">
        <v>2195</v>
      </c>
      <c r="B162" s="1" t="s">
        <v>2196</v>
      </c>
      <c r="C162" s="1" t="s">
        <v>2197</v>
      </c>
      <c r="D162" s="1">
        <v>314860386.146049</v>
      </c>
      <c r="E162" s="1">
        <v>127683455.554483</v>
      </c>
      <c r="F162" s="1">
        <v>135061616.075142</v>
      </c>
      <c r="G162" s="1">
        <v>77337438.0010856</v>
      </c>
      <c r="H162" s="1">
        <v>27926553.2847938</v>
      </c>
      <c r="I162" s="1">
        <v>119528451.434618</v>
      </c>
      <c r="J162" s="1">
        <v>193102127.645935</v>
      </c>
      <c r="K162" s="1">
        <v>110995750.934772</v>
      </c>
      <c r="L162" s="1">
        <v>94359312.2344697</v>
      </c>
      <c r="M162" s="1">
        <v>200820556.028282</v>
      </c>
      <c r="N162" s="1">
        <v>209817530.687563</v>
      </c>
      <c r="O162" s="1">
        <v>154561945.303204</v>
      </c>
      <c r="P162" s="1">
        <v>139919570.642012</v>
      </c>
      <c r="Q162" s="1">
        <v>141313924.814736</v>
      </c>
    </row>
    <row r="163" spans="1:17">
      <c r="A163" s="1" t="s">
        <v>2198</v>
      </c>
      <c r="B163" s="1" t="s">
        <v>2199</v>
      </c>
      <c r="C163" s="1" t="s">
        <v>2200</v>
      </c>
      <c r="D163" s="1">
        <v>432281263.218728</v>
      </c>
      <c r="E163" s="1">
        <v>569316780.830475</v>
      </c>
      <c r="F163" s="1">
        <v>607829804.391298</v>
      </c>
      <c r="G163" s="1">
        <v>280357256.902761</v>
      </c>
      <c r="H163" s="1">
        <v>965354456.094138</v>
      </c>
      <c r="I163" s="1">
        <v>651789388.694214</v>
      </c>
      <c r="J163" s="1">
        <v>668642979.623793</v>
      </c>
      <c r="K163" s="1">
        <v>560539682.845905</v>
      </c>
      <c r="L163" s="1">
        <v>744161152.556756</v>
      </c>
      <c r="M163" s="1">
        <v>406785398.27753</v>
      </c>
      <c r="N163" s="1">
        <v>514480910.136895</v>
      </c>
      <c r="O163" s="1">
        <v>326321427.458895</v>
      </c>
      <c r="P163" s="1">
        <v>564086137.063589</v>
      </c>
      <c r="Q163" s="1">
        <v>850227225.644115</v>
      </c>
    </row>
    <row r="164" spans="1:17">
      <c r="A164" s="1" t="s">
        <v>2201</v>
      </c>
      <c r="B164" s="1" t="s">
        <v>2202</v>
      </c>
      <c r="C164" s="1" t="s">
        <v>2203</v>
      </c>
      <c r="D164" s="1">
        <v>150668532.548566</v>
      </c>
      <c r="E164" s="1">
        <v>60837914.0404826</v>
      </c>
      <c r="F164" s="1">
        <v>80491248.0551683</v>
      </c>
      <c r="G164" s="1">
        <v>2401444.28571429</v>
      </c>
      <c r="H164" s="1">
        <v>2401444.28571429</v>
      </c>
      <c r="I164" s="1">
        <v>129367638.76319</v>
      </c>
      <c r="J164" s="1">
        <v>122495931.500209</v>
      </c>
      <c r="K164" s="1">
        <v>87127426.5760041</v>
      </c>
      <c r="L164" s="1">
        <v>93978249.481714</v>
      </c>
      <c r="M164" s="1">
        <v>192026704.949186</v>
      </c>
      <c r="N164" s="1">
        <v>78547084.7033043</v>
      </c>
      <c r="O164" s="1">
        <v>82414284.6113775</v>
      </c>
      <c r="P164" s="1">
        <v>162061708.999825</v>
      </c>
      <c r="Q164" s="1">
        <v>83454588.3953793</v>
      </c>
    </row>
    <row r="165" spans="1:17">
      <c r="A165" s="1" t="s">
        <v>2204</v>
      </c>
      <c r="B165" s="1" t="s">
        <v>2205</v>
      </c>
      <c r="C165" s="1" t="s">
        <v>2206</v>
      </c>
      <c r="D165" s="1">
        <v>3290787125.1422</v>
      </c>
      <c r="E165" s="1">
        <v>1938652320.50197</v>
      </c>
      <c r="F165" s="1">
        <v>2152359630.41533</v>
      </c>
      <c r="G165" s="1">
        <v>17756173902.9822</v>
      </c>
      <c r="H165" s="1">
        <v>2295555632.23214</v>
      </c>
      <c r="I165" s="1">
        <v>4828174320.30967</v>
      </c>
      <c r="J165" s="1">
        <v>2728650916.21149</v>
      </c>
      <c r="K165" s="1">
        <v>953919471.799038</v>
      </c>
      <c r="L165" s="1">
        <v>539326545.444314</v>
      </c>
      <c r="M165" s="1">
        <v>957156290.747068</v>
      </c>
      <c r="N165" s="1">
        <v>735151419.862372</v>
      </c>
      <c r="O165" s="1">
        <v>1189954736.70131</v>
      </c>
      <c r="P165" s="1">
        <v>705566932.225913</v>
      </c>
      <c r="Q165" s="1">
        <v>838749911.63249</v>
      </c>
    </row>
    <row r="166" spans="1:17">
      <c r="A166" s="1" t="s">
        <v>2207</v>
      </c>
      <c r="B166" s="1" t="s">
        <v>2208</v>
      </c>
      <c r="C166" s="1" t="s">
        <v>2209</v>
      </c>
      <c r="D166" s="1">
        <v>95922473.0592629</v>
      </c>
      <c r="E166" s="1">
        <v>22691799.3912273</v>
      </c>
      <c r="F166" s="1">
        <v>32791000.7667345</v>
      </c>
      <c r="G166" s="1">
        <v>2401444.28571429</v>
      </c>
      <c r="H166" s="1">
        <v>2401444.28571429</v>
      </c>
      <c r="I166" s="1">
        <v>9758628.77965762</v>
      </c>
      <c r="J166" s="1">
        <v>35814637.7182966</v>
      </c>
      <c r="K166" s="1">
        <v>14583614.5257606</v>
      </c>
      <c r="L166" s="1">
        <v>22953414.0947028</v>
      </c>
      <c r="M166" s="1">
        <v>10327173.3516281</v>
      </c>
      <c r="N166" s="1">
        <v>15742514.4056666</v>
      </c>
      <c r="O166" s="1">
        <v>2401444.28571429</v>
      </c>
      <c r="P166" s="1">
        <v>27405854.6039517</v>
      </c>
      <c r="Q166" s="1">
        <v>10494009.4750487</v>
      </c>
    </row>
    <row r="167" spans="1:17">
      <c r="A167" s="1" t="s">
        <v>2210</v>
      </c>
      <c r="B167" s="1" t="s">
        <v>2211</v>
      </c>
      <c r="C167" s="1" t="s">
        <v>2212</v>
      </c>
      <c r="D167" s="1">
        <v>42097277.8846763</v>
      </c>
      <c r="E167" s="1">
        <v>58495634.7241783</v>
      </c>
      <c r="F167" s="1">
        <v>89184282.6564893</v>
      </c>
      <c r="G167" s="1">
        <v>19519107.7481232</v>
      </c>
      <c r="H167" s="1">
        <v>47488007.1352567</v>
      </c>
      <c r="I167" s="1">
        <v>48476810.1656581</v>
      </c>
      <c r="J167" s="1">
        <v>42358759.5162418</v>
      </c>
      <c r="K167" s="1">
        <v>166200678.413682</v>
      </c>
      <c r="L167" s="1">
        <v>260587397.988296</v>
      </c>
      <c r="M167" s="1">
        <v>155578458.347104</v>
      </c>
      <c r="N167" s="1">
        <v>76250032.9393789</v>
      </c>
      <c r="O167" s="1">
        <v>123986714.430585</v>
      </c>
      <c r="P167" s="1">
        <v>150275499.377514</v>
      </c>
      <c r="Q167" s="1">
        <v>110157983.299937</v>
      </c>
    </row>
    <row r="168" spans="1:17">
      <c r="A168" s="1" t="s">
        <v>2213</v>
      </c>
      <c r="B168" s="1" t="s">
        <v>2214</v>
      </c>
      <c r="C168" s="1" t="s">
        <v>2215</v>
      </c>
      <c r="D168" s="1">
        <v>452987830.837803</v>
      </c>
      <c r="E168" s="1">
        <v>23591399.5612142</v>
      </c>
      <c r="F168" s="1">
        <v>2401444.28571429</v>
      </c>
      <c r="G168" s="1">
        <v>178076774.675899</v>
      </c>
      <c r="H168" s="1">
        <v>36728247.4196536</v>
      </c>
      <c r="I168" s="1">
        <v>34155926.8744951</v>
      </c>
      <c r="J168" s="1">
        <v>99595278.1462982</v>
      </c>
      <c r="K168" s="1">
        <v>2401444.28571429</v>
      </c>
      <c r="L168" s="1">
        <v>2401444.28571429</v>
      </c>
      <c r="M168" s="1">
        <v>2401444.28571429</v>
      </c>
      <c r="N168" s="1">
        <v>2401444.28571429</v>
      </c>
      <c r="O168" s="1">
        <v>2401444.28571429</v>
      </c>
      <c r="P168" s="1">
        <v>2401444.28571429</v>
      </c>
      <c r="Q168" s="1">
        <v>2401444.28571429</v>
      </c>
    </row>
    <row r="169" spans="1:17">
      <c r="A169" s="1" t="s">
        <v>2216</v>
      </c>
      <c r="B169" s="1" t="s">
        <v>2217</v>
      </c>
      <c r="C169" s="1" t="s">
        <v>2218</v>
      </c>
      <c r="D169" s="1">
        <v>1104980865.37802</v>
      </c>
      <c r="E169" s="1">
        <v>732272532.943007</v>
      </c>
      <c r="F169" s="1">
        <v>969473535.022968</v>
      </c>
      <c r="G169" s="1">
        <v>685891616.893169</v>
      </c>
      <c r="H169" s="1">
        <v>97398677.0386749</v>
      </c>
      <c r="I169" s="1">
        <v>1058006047.21304</v>
      </c>
      <c r="J169" s="1">
        <v>1129199526.81994</v>
      </c>
      <c r="K169" s="1">
        <v>594813759.272818</v>
      </c>
      <c r="L169" s="1">
        <v>779281837.579385</v>
      </c>
      <c r="M169" s="1">
        <v>735504638.887539</v>
      </c>
      <c r="N169" s="1">
        <v>847704536.821765</v>
      </c>
      <c r="O169" s="1">
        <v>831735290.508639</v>
      </c>
      <c r="P169" s="1">
        <v>968184056.683861</v>
      </c>
      <c r="Q169" s="1">
        <v>702733150.579255</v>
      </c>
    </row>
    <row r="170" spans="1:17">
      <c r="A170" s="1" t="s">
        <v>2219</v>
      </c>
      <c r="B170" s="1" t="s">
        <v>2220</v>
      </c>
      <c r="C170" s="1" t="s">
        <v>2221</v>
      </c>
      <c r="D170" s="1">
        <v>33652371.0439411</v>
      </c>
      <c r="E170" s="1">
        <v>47211637.1555778</v>
      </c>
      <c r="F170" s="1">
        <v>73893500.7305498</v>
      </c>
      <c r="G170" s="1">
        <v>15253545.0202713</v>
      </c>
      <c r="H170" s="1">
        <v>29823105.9598641</v>
      </c>
      <c r="I170" s="1">
        <v>30739777.152299</v>
      </c>
      <c r="J170" s="1">
        <v>55932190.3598917</v>
      </c>
      <c r="K170" s="1">
        <v>52349070.5674734</v>
      </c>
      <c r="L170" s="1">
        <v>67860386.3931674</v>
      </c>
      <c r="M170" s="1">
        <v>71440350.4334122</v>
      </c>
      <c r="N170" s="1">
        <v>46183433.3112192</v>
      </c>
      <c r="O170" s="1">
        <v>76189979.3995938</v>
      </c>
      <c r="P170" s="1">
        <v>51260179.8193157</v>
      </c>
      <c r="Q170" s="1">
        <v>90851118.8289393</v>
      </c>
    </row>
    <row r="171" spans="1:17">
      <c r="A171" s="1" t="s">
        <v>2222</v>
      </c>
      <c r="B171" s="1" t="s">
        <v>2223</v>
      </c>
      <c r="C171" s="1" t="s">
        <v>2224</v>
      </c>
      <c r="D171" s="1">
        <v>2401444.28571429</v>
      </c>
      <c r="E171" s="1">
        <v>2401444.28571429</v>
      </c>
      <c r="F171" s="1">
        <v>6699498.04142766</v>
      </c>
      <c r="G171" s="1">
        <v>18227654.2100094</v>
      </c>
      <c r="H171" s="1">
        <v>28945151.7409914</v>
      </c>
      <c r="I171" s="1">
        <v>36636949.9159897</v>
      </c>
      <c r="J171" s="1">
        <v>9483284.05307229</v>
      </c>
      <c r="K171" s="1">
        <v>2401444.28571429</v>
      </c>
      <c r="L171" s="1">
        <v>2401444.28571429</v>
      </c>
      <c r="M171" s="1">
        <v>2401444.28571429</v>
      </c>
      <c r="N171" s="1">
        <v>2401444.28571429</v>
      </c>
      <c r="O171" s="1">
        <v>2401444.28571429</v>
      </c>
      <c r="P171" s="1">
        <v>2401444.28571429</v>
      </c>
      <c r="Q171" s="1">
        <v>2401444.28571429</v>
      </c>
    </row>
    <row r="172" spans="1:17">
      <c r="A172" s="1" t="s">
        <v>2225</v>
      </c>
      <c r="B172" s="1" t="s">
        <v>2226</v>
      </c>
      <c r="C172" s="1" t="s">
        <v>2227</v>
      </c>
      <c r="D172" s="1">
        <v>35113307.5011434</v>
      </c>
      <c r="E172" s="1">
        <v>26009092.0776261</v>
      </c>
      <c r="F172" s="1">
        <v>21677731.1730123</v>
      </c>
      <c r="G172" s="1">
        <v>2401444.28571429</v>
      </c>
      <c r="H172" s="1">
        <v>2401444.28571429</v>
      </c>
      <c r="I172" s="1">
        <v>2401444.28571429</v>
      </c>
      <c r="J172" s="1">
        <v>12187284.3002266</v>
      </c>
      <c r="K172" s="1">
        <v>2401444.28571429</v>
      </c>
      <c r="L172" s="1">
        <v>6829848.46558143</v>
      </c>
      <c r="M172" s="1">
        <v>2401444.28571429</v>
      </c>
      <c r="N172" s="1">
        <v>2401444.28571429</v>
      </c>
      <c r="O172" s="1">
        <v>4547974.82221106</v>
      </c>
      <c r="P172" s="1">
        <v>12967880.9162732</v>
      </c>
      <c r="Q172" s="1">
        <v>17445653.5471931</v>
      </c>
    </row>
    <row r="173" spans="1:17">
      <c r="A173" s="1" t="s">
        <v>2228</v>
      </c>
      <c r="B173" s="1" t="s">
        <v>2229</v>
      </c>
      <c r="C173" s="1" t="s">
        <v>2230</v>
      </c>
      <c r="D173" s="1">
        <v>38709637.5033228</v>
      </c>
      <c r="E173" s="1">
        <v>2401444.28571429</v>
      </c>
      <c r="F173" s="1">
        <v>49581010.5983043</v>
      </c>
      <c r="G173" s="1">
        <v>11944195.9713838</v>
      </c>
      <c r="H173" s="1">
        <v>6289516961.06609</v>
      </c>
      <c r="I173" s="1">
        <v>71397927.3906999</v>
      </c>
      <c r="J173" s="1">
        <v>9978666.41441526</v>
      </c>
      <c r="K173" s="1">
        <v>2401444.28571429</v>
      </c>
      <c r="L173" s="1">
        <v>2401444.28571429</v>
      </c>
      <c r="M173" s="1">
        <v>2401444.28571429</v>
      </c>
      <c r="N173" s="1">
        <v>2401444.28571429</v>
      </c>
      <c r="O173" s="1">
        <v>2401444.28571429</v>
      </c>
      <c r="P173" s="1">
        <v>2401444.28571429</v>
      </c>
      <c r="Q173" s="1">
        <v>9029240.37016508</v>
      </c>
    </row>
    <row r="174" spans="1:17">
      <c r="A174" s="1" t="s">
        <v>2231</v>
      </c>
      <c r="B174" s="1" t="s">
        <v>2232</v>
      </c>
      <c r="C174" s="1" t="s">
        <v>2233</v>
      </c>
      <c r="D174" s="1">
        <v>5016986032.08882</v>
      </c>
      <c r="E174" s="1">
        <v>5702469947.10151</v>
      </c>
      <c r="F174" s="1">
        <v>4381860907.96901</v>
      </c>
      <c r="G174" s="1">
        <v>3554822788.07217</v>
      </c>
      <c r="H174" s="1">
        <v>1056449095.04609</v>
      </c>
      <c r="I174" s="1">
        <v>5144211449.60498</v>
      </c>
      <c r="J174" s="1">
        <v>5284521988.44692</v>
      </c>
      <c r="K174" s="1">
        <v>3245956853.56427</v>
      </c>
      <c r="L174" s="1">
        <v>3571667258.5286</v>
      </c>
      <c r="M174" s="1">
        <v>2739742553.9001</v>
      </c>
      <c r="N174" s="1">
        <v>3853028182.71398</v>
      </c>
      <c r="O174" s="1">
        <v>2474773012.9493</v>
      </c>
      <c r="P174" s="1">
        <v>3766822466.2237</v>
      </c>
      <c r="Q174" s="1">
        <v>3037762937.15666</v>
      </c>
    </row>
    <row r="175" spans="1:17">
      <c r="A175" s="1" t="s">
        <v>2234</v>
      </c>
      <c r="B175" s="1" t="s">
        <v>2235</v>
      </c>
      <c r="C175" s="1" t="s">
        <v>2236</v>
      </c>
      <c r="D175" s="1">
        <v>354604222.507673</v>
      </c>
      <c r="E175" s="1">
        <v>194445202.628645</v>
      </c>
      <c r="F175" s="1">
        <v>817269538.060577</v>
      </c>
      <c r="G175" s="1">
        <v>201733129.241888</v>
      </c>
      <c r="H175" s="1">
        <v>70977416.6847177</v>
      </c>
      <c r="I175" s="1">
        <v>59586010.3587908</v>
      </c>
      <c r="J175" s="1">
        <v>167452234.775549</v>
      </c>
      <c r="K175" s="1">
        <v>89765715.9592608</v>
      </c>
      <c r="L175" s="1">
        <v>88313784.2810911</v>
      </c>
      <c r="M175" s="1">
        <v>112697633.240908</v>
      </c>
      <c r="N175" s="1">
        <v>632791894.723243</v>
      </c>
      <c r="O175" s="1">
        <v>162045685.229391</v>
      </c>
      <c r="P175" s="1">
        <v>116107367.714053</v>
      </c>
      <c r="Q175" s="1">
        <v>208991950.318424</v>
      </c>
    </row>
    <row r="176" spans="1:17">
      <c r="A176" s="1" t="s">
        <v>2237</v>
      </c>
      <c r="B176" s="1" t="s">
        <v>2238</v>
      </c>
      <c r="C176" s="1" t="s">
        <v>2239</v>
      </c>
      <c r="D176" s="1">
        <v>52966528.025871</v>
      </c>
      <c r="E176" s="1">
        <v>11419235.8498399</v>
      </c>
      <c r="F176" s="1">
        <v>24059157.0428731</v>
      </c>
      <c r="G176" s="1">
        <v>2401444.28571429</v>
      </c>
      <c r="H176" s="1">
        <v>2401444.28571429</v>
      </c>
      <c r="I176" s="1">
        <v>10995566.8491185</v>
      </c>
      <c r="J176" s="1">
        <v>25857989.88635</v>
      </c>
      <c r="K176" s="1">
        <v>17663054.1462034</v>
      </c>
      <c r="L176" s="1">
        <v>11236824.106565</v>
      </c>
      <c r="M176" s="1">
        <v>37344771.8587637</v>
      </c>
      <c r="N176" s="1">
        <v>2401444.28571429</v>
      </c>
      <c r="O176" s="1">
        <v>8540213.45285409</v>
      </c>
      <c r="P176" s="1">
        <v>12939503.1328321</v>
      </c>
      <c r="Q176" s="1">
        <v>11685284.2139587</v>
      </c>
    </row>
    <row r="177" spans="1:17">
      <c r="A177" s="1" t="s">
        <v>2240</v>
      </c>
      <c r="B177" s="1" t="s">
        <v>2241</v>
      </c>
      <c r="C177" s="1" t="s">
        <v>2242</v>
      </c>
      <c r="D177" s="1">
        <v>17281090.8754753</v>
      </c>
      <c r="E177" s="1">
        <v>2401444.28571429</v>
      </c>
      <c r="F177" s="1">
        <v>13855489.1345385</v>
      </c>
      <c r="G177" s="1">
        <v>2401444.28571429</v>
      </c>
      <c r="H177" s="1">
        <v>2401444.28571429</v>
      </c>
      <c r="I177" s="1">
        <v>2401444.28571429</v>
      </c>
      <c r="J177" s="1">
        <v>2401444.28571429</v>
      </c>
      <c r="K177" s="1">
        <v>2401444.28571429</v>
      </c>
      <c r="L177" s="1">
        <v>17697676.0590797</v>
      </c>
      <c r="M177" s="1">
        <v>2401444.28571429</v>
      </c>
      <c r="N177" s="1">
        <v>2401444.28571429</v>
      </c>
      <c r="O177" s="1">
        <v>2401444.28571429</v>
      </c>
      <c r="P177" s="1">
        <v>2401444.28571429</v>
      </c>
      <c r="Q177" s="1">
        <v>2401444.28571429</v>
      </c>
    </row>
    <row r="178" spans="1:17">
      <c r="A178" s="1" t="s">
        <v>2243</v>
      </c>
      <c r="B178" s="1" t="s">
        <v>2244</v>
      </c>
      <c r="C178" s="1" t="s">
        <v>2245</v>
      </c>
      <c r="D178" s="1">
        <v>111404138.398928</v>
      </c>
      <c r="E178" s="1">
        <v>46794336.5415048</v>
      </c>
      <c r="F178" s="1">
        <v>38574097.2144457</v>
      </c>
      <c r="G178" s="1">
        <v>9859503.22033119</v>
      </c>
      <c r="H178" s="1">
        <v>2401444.28571429</v>
      </c>
      <c r="I178" s="1">
        <v>17190320.0700747</v>
      </c>
      <c r="J178" s="1">
        <v>51229508.1932184</v>
      </c>
      <c r="K178" s="1">
        <v>28801161.6183779</v>
      </c>
      <c r="L178" s="1">
        <v>14285883.3358883</v>
      </c>
      <c r="M178" s="1">
        <v>2401444.28571429</v>
      </c>
      <c r="N178" s="1">
        <v>25992763.9879819</v>
      </c>
      <c r="O178" s="1">
        <v>32746438.6888193</v>
      </c>
      <c r="P178" s="1">
        <v>12216018.0210701</v>
      </c>
      <c r="Q178" s="1">
        <v>20196166.4090052</v>
      </c>
    </row>
    <row r="179" spans="1:17">
      <c r="A179" s="1" t="s">
        <v>2246</v>
      </c>
      <c r="B179" s="1" t="s">
        <v>2247</v>
      </c>
      <c r="C179" s="1" t="s">
        <v>2248</v>
      </c>
      <c r="D179" s="1">
        <v>109852389.010584</v>
      </c>
      <c r="E179" s="1">
        <v>20825360.8613679</v>
      </c>
      <c r="F179" s="1">
        <v>20925422.8823388</v>
      </c>
      <c r="G179" s="1">
        <v>81305256.834552</v>
      </c>
      <c r="H179" s="1">
        <v>399157571.543047</v>
      </c>
      <c r="I179" s="1">
        <v>15976814.4982182</v>
      </c>
      <c r="J179" s="1">
        <v>60334412.3118631</v>
      </c>
      <c r="K179" s="1">
        <v>2401444.28571429</v>
      </c>
      <c r="L179" s="1">
        <v>2401444.28571429</v>
      </c>
      <c r="M179" s="1">
        <v>25341006.4884253</v>
      </c>
      <c r="N179" s="1">
        <v>15038823.9366307</v>
      </c>
      <c r="O179" s="1">
        <v>25324343.3844471</v>
      </c>
      <c r="P179" s="1">
        <v>19343480.0174856</v>
      </c>
      <c r="Q179" s="1">
        <v>18017235.5667856</v>
      </c>
    </row>
    <row r="180" spans="1:17">
      <c r="A180" s="1" t="s">
        <v>2249</v>
      </c>
      <c r="B180" s="1" t="s">
        <v>2250</v>
      </c>
      <c r="C180" s="1" t="s">
        <v>2251</v>
      </c>
      <c r="D180" s="1">
        <v>1198149936.26301</v>
      </c>
      <c r="E180" s="1">
        <v>1027624514.81801</v>
      </c>
      <c r="F180" s="1">
        <v>598733216.513929</v>
      </c>
      <c r="G180" s="1">
        <v>217284181.777974</v>
      </c>
      <c r="H180" s="1">
        <v>160833858.496508</v>
      </c>
      <c r="I180" s="1">
        <v>656762543.45488</v>
      </c>
      <c r="J180" s="1">
        <v>747787022.25368</v>
      </c>
      <c r="K180" s="1">
        <v>576308397.799031</v>
      </c>
      <c r="L180" s="1">
        <v>745984433.723873</v>
      </c>
      <c r="M180" s="1">
        <v>585025863.970285</v>
      </c>
      <c r="N180" s="1">
        <v>990090918.401205</v>
      </c>
      <c r="O180" s="1">
        <v>1295506282.56575</v>
      </c>
      <c r="P180" s="1">
        <v>796690936.215539</v>
      </c>
      <c r="Q180" s="1">
        <v>1057510350.14008</v>
      </c>
    </row>
    <row r="181" spans="1:17">
      <c r="A181" s="1" t="s">
        <v>2252</v>
      </c>
      <c r="B181" s="1" t="s">
        <v>2253</v>
      </c>
      <c r="C181" s="1" t="s">
        <v>2254</v>
      </c>
      <c r="D181" s="1">
        <v>103708467.098771</v>
      </c>
      <c r="E181" s="1">
        <v>2401444.28571429</v>
      </c>
      <c r="F181" s="1">
        <v>11637124.0628166</v>
      </c>
      <c r="G181" s="1">
        <v>41391071.6914996</v>
      </c>
      <c r="H181" s="1">
        <v>2401444.28571429</v>
      </c>
      <c r="I181" s="1">
        <v>37570643.0334653</v>
      </c>
      <c r="J181" s="1">
        <v>44805601.1189719</v>
      </c>
      <c r="K181" s="1">
        <v>2401444.28571429</v>
      </c>
      <c r="L181" s="1">
        <v>26149482.9975424</v>
      </c>
      <c r="M181" s="1">
        <v>38891012.1727233</v>
      </c>
      <c r="N181" s="1">
        <v>2401444.28571429</v>
      </c>
      <c r="O181" s="1">
        <v>15354486.8945139</v>
      </c>
      <c r="P181" s="1">
        <v>23691240.460162</v>
      </c>
      <c r="Q181" s="1">
        <v>2401444.28571429</v>
      </c>
    </row>
    <row r="182" spans="1:17">
      <c r="A182" s="1" t="s">
        <v>2255</v>
      </c>
      <c r="B182" s="1" t="s">
        <v>2256</v>
      </c>
      <c r="C182" s="1" t="s">
        <v>2257</v>
      </c>
      <c r="D182" s="1">
        <v>2401444.28571429</v>
      </c>
      <c r="E182" s="1">
        <v>13466211.3870023</v>
      </c>
      <c r="F182" s="1">
        <v>18237052.5155975</v>
      </c>
      <c r="G182" s="1">
        <v>2401444.28571429</v>
      </c>
      <c r="H182" s="1">
        <v>27456019.8367151</v>
      </c>
      <c r="I182" s="1">
        <v>18423148.1091283</v>
      </c>
      <c r="J182" s="1">
        <v>10064675.8159831</v>
      </c>
      <c r="K182" s="1">
        <v>11692559.4095397</v>
      </c>
      <c r="L182" s="1">
        <v>38245727.4521255</v>
      </c>
      <c r="M182" s="1">
        <v>13818504.1555084</v>
      </c>
      <c r="N182" s="1">
        <v>11466717.3834989</v>
      </c>
      <c r="O182" s="1">
        <v>8837883.78579819</v>
      </c>
      <c r="P182" s="1">
        <v>14267409.8740602</v>
      </c>
      <c r="Q182" s="1">
        <v>2401444.28571429</v>
      </c>
    </row>
    <row r="183" spans="1:17">
      <c r="A183" s="1" t="s">
        <v>2258</v>
      </c>
      <c r="B183" s="1" t="s">
        <v>2259</v>
      </c>
      <c r="C183" s="1" t="s">
        <v>2260</v>
      </c>
      <c r="D183" s="1">
        <v>705178576.940635</v>
      </c>
      <c r="E183" s="1">
        <v>329854814.364082</v>
      </c>
      <c r="F183" s="1">
        <v>185506501.543753</v>
      </c>
      <c r="G183" s="1">
        <v>522521758.473724</v>
      </c>
      <c r="H183" s="1">
        <v>293175106.520396</v>
      </c>
      <c r="I183" s="1">
        <v>231142617.794073</v>
      </c>
      <c r="J183" s="1">
        <v>527820000.258751</v>
      </c>
      <c r="K183" s="1">
        <v>360412711.546741</v>
      </c>
      <c r="L183" s="1">
        <v>227159510.213641</v>
      </c>
      <c r="M183" s="1">
        <v>380030519.222871</v>
      </c>
      <c r="N183" s="1">
        <v>75312811.0476529</v>
      </c>
      <c r="O183" s="1">
        <v>686383610.005218</v>
      </c>
      <c r="P183" s="1">
        <v>350376473.637582</v>
      </c>
      <c r="Q183" s="1">
        <v>353485239.566568</v>
      </c>
    </row>
    <row r="184" spans="1:17">
      <c r="A184" s="1" t="s">
        <v>2261</v>
      </c>
      <c r="B184" s="1" t="s">
        <v>2262</v>
      </c>
      <c r="C184" s="1" t="s">
        <v>2263</v>
      </c>
      <c r="D184" s="1">
        <v>277667785.093343</v>
      </c>
      <c r="E184" s="1">
        <v>128566887.766906</v>
      </c>
      <c r="F184" s="1">
        <v>116342428.23034</v>
      </c>
      <c r="G184" s="1">
        <v>43064953.875354</v>
      </c>
      <c r="H184" s="1">
        <v>23724509.4178492</v>
      </c>
      <c r="I184" s="1">
        <v>54750180.4003251</v>
      </c>
      <c r="J184" s="1">
        <v>182215061.77522</v>
      </c>
      <c r="K184" s="1">
        <v>54495990.4584739</v>
      </c>
      <c r="L184" s="1">
        <v>55438361.7660656</v>
      </c>
      <c r="M184" s="1">
        <v>74749359.8475827</v>
      </c>
      <c r="N184" s="1">
        <v>114947957.938078</v>
      </c>
      <c r="O184" s="1">
        <v>89081029.8746331</v>
      </c>
      <c r="P184" s="1">
        <v>84285844.764819</v>
      </c>
      <c r="Q184" s="1">
        <v>43996834.2817253</v>
      </c>
    </row>
    <row r="185" spans="1:17">
      <c r="A185" s="1" t="s">
        <v>2264</v>
      </c>
      <c r="B185" s="1" t="s">
        <v>2265</v>
      </c>
      <c r="C185" s="1" t="s">
        <v>2266</v>
      </c>
      <c r="D185" s="1">
        <v>17692531.0086475</v>
      </c>
      <c r="E185" s="1">
        <v>8400377.88241374</v>
      </c>
      <c r="F185" s="1">
        <v>2401444.28571429</v>
      </c>
      <c r="G185" s="1">
        <v>58578977.2533894</v>
      </c>
      <c r="H185" s="1">
        <v>2401444.28571429</v>
      </c>
      <c r="I185" s="1">
        <v>28001260.5694361</v>
      </c>
      <c r="J185" s="1">
        <v>2401444.28571429</v>
      </c>
      <c r="K185" s="1">
        <v>2401444.28571429</v>
      </c>
      <c r="L185" s="1">
        <v>2401444.28571429</v>
      </c>
      <c r="M185" s="1">
        <v>2401444.28571429</v>
      </c>
      <c r="N185" s="1">
        <v>2401444.28571429</v>
      </c>
      <c r="O185" s="1">
        <v>78202859.9537862</v>
      </c>
      <c r="P185" s="1">
        <v>13685091.6694352</v>
      </c>
      <c r="Q185" s="1">
        <v>2401444.28571429</v>
      </c>
    </row>
    <row r="186" spans="1:17">
      <c r="A186" s="1" t="s">
        <v>2267</v>
      </c>
      <c r="B186" s="1" t="s">
        <v>2268</v>
      </c>
      <c r="C186" s="1" t="s">
        <v>2269</v>
      </c>
      <c r="D186" s="1">
        <v>6390952.08852632</v>
      </c>
      <c r="E186" s="1">
        <v>33079446.8037541</v>
      </c>
      <c r="F186" s="1">
        <v>2401444.28571429</v>
      </c>
      <c r="G186" s="1">
        <v>2401444.28571429</v>
      </c>
      <c r="H186" s="1">
        <v>81672569.7702699</v>
      </c>
      <c r="I186" s="1">
        <v>2401444.28571429</v>
      </c>
      <c r="J186" s="1">
        <v>9059381.81855616</v>
      </c>
      <c r="K186" s="1">
        <v>73485826.3512023</v>
      </c>
      <c r="L186" s="1">
        <v>44197447.1968757</v>
      </c>
      <c r="M186" s="1">
        <v>51026052.8677868</v>
      </c>
      <c r="N186" s="1">
        <v>71713577.753857</v>
      </c>
      <c r="O186" s="1">
        <v>9586462.26612657</v>
      </c>
      <c r="P186" s="1">
        <v>27201235.0150084</v>
      </c>
      <c r="Q186" s="1">
        <v>86574657.216298</v>
      </c>
    </row>
    <row r="187" spans="1:17">
      <c r="A187" s="1" t="s">
        <v>2270</v>
      </c>
      <c r="B187" s="1" t="s">
        <v>2271</v>
      </c>
      <c r="C187" s="1" t="s">
        <v>2272</v>
      </c>
      <c r="D187" s="1">
        <v>115575366.731862</v>
      </c>
      <c r="E187" s="1">
        <v>25278463.9142229</v>
      </c>
      <c r="F187" s="1">
        <v>41150404.0979158</v>
      </c>
      <c r="G187" s="1">
        <v>13766640.138766</v>
      </c>
      <c r="H187" s="1">
        <v>15354468.8017779</v>
      </c>
      <c r="I187" s="1">
        <v>31299208.8554032</v>
      </c>
      <c r="J187" s="1">
        <v>20219099.888765</v>
      </c>
      <c r="K187" s="1">
        <v>34359106.6900509</v>
      </c>
      <c r="L187" s="1">
        <v>24145861.0494683</v>
      </c>
      <c r="M187" s="1">
        <v>40462912.6556493</v>
      </c>
      <c r="N187" s="1">
        <v>37390978.0416754</v>
      </c>
      <c r="O187" s="1">
        <v>43411940.5220767</v>
      </c>
      <c r="P187" s="1">
        <v>8714727.44172932</v>
      </c>
      <c r="Q187" s="1">
        <v>22417613.6122617</v>
      </c>
    </row>
    <row r="188" spans="1:17">
      <c r="A188" s="1" t="s">
        <v>2273</v>
      </c>
      <c r="B188" s="1" t="s">
        <v>2274</v>
      </c>
      <c r="C188" s="1" t="s">
        <v>2275</v>
      </c>
      <c r="D188" s="1">
        <v>13917674343.3143</v>
      </c>
      <c r="E188" s="1">
        <v>13363925486.2231</v>
      </c>
      <c r="F188" s="1">
        <v>16577121816.5093</v>
      </c>
      <c r="G188" s="1">
        <v>29335293814.4397</v>
      </c>
      <c r="H188" s="1">
        <v>20297247920.2968</v>
      </c>
      <c r="I188" s="1">
        <v>17719814214.7145</v>
      </c>
      <c r="J188" s="1">
        <v>14833694666.9516</v>
      </c>
      <c r="K188" s="1">
        <v>13513715717.3202</v>
      </c>
      <c r="L188" s="1">
        <v>14574401464.1579</v>
      </c>
      <c r="M188" s="1">
        <v>15305107455.4194</v>
      </c>
      <c r="N188" s="1">
        <v>14535453269.6656</v>
      </c>
      <c r="O188" s="1">
        <v>19393224091.1243</v>
      </c>
      <c r="P188" s="1">
        <v>13379368515.3145</v>
      </c>
      <c r="Q188" s="1">
        <v>18922082897.9605</v>
      </c>
    </row>
    <row r="189" spans="1:17">
      <c r="A189" s="1" t="s">
        <v>2276</v>
      </c>
      <c r="B189" s="1" t="s">
        <v>2277</v>
      </c>
      <c r="C189" s="1" t="s">
        <v>2278</v>
      </c>
      <c r="D189" s="1">
        <v>20562245.762753</v>
      </c>
      <c r="E189" s="1">
        <v>2401444.28571429</v>
      </c>
      <c r="F189" s="1">
        <v>19840695.3353178</v>
      </c>
      <c r="G189" s="1">
        <v>10406031.4748746</v>
      </c>
      <c r="H189" s="1">
        <v>136563794.08412</v>
      </c>
      <c r="I189" s="1">
        <v>2401444.28571429</v>
      </c>
      <c r="J189" s="1">
        <v>2401444.28571429</v>
      </c>
      <c r="K189" s="1">
        <v>2401444.28571429</v>
      </c>
      <c r="L189" s="1">
        <v>2401444.28571429</v>
      </c>
      <c r="M189" s="1">
        <v>13295353.169292</v>
      </c>
      <c r="N189" s="1">
        <v>2401444.28571429</v>
      </c>
      <c r="O189" s="1">
        <v>2401444.28571429</v>
      </c>
      <c r="P189" s="1">
        <v>2401444.28571429</v>
      </c>
      <c r="Q189" s="1">
        <v>2401444.28571429</v>
      </c>
    </row>
    <row r="190" spans="1:17">
      <c r="A190" s="1" t="s">
        <v>2279</v>
      </c>
      <c r="B190" s="1" t="s">
        <v>2280</v>
      </c>
      <c r="C190" s="1" t="s">
        <v>2281</v>
      </c>
      <c r="D190" s="1">
        <v>1595551670.07214</v>
      </c>
      <c r="E190" s="1">
        <v>1120796446.57338</v>
      </c>
      <c r="F190" s="1">
        <v>979884523.584798</v>
      </c>
      <c r="G190" s="1">
        <v>600847952.124629</v>
      </c>
      <c r="H190" s="1">
        <v>361545573.487022</v>
      </c>
      <c r="I190" s="1">
        <v>1135069458.83248</v>
      </c>
      <c r="J190" s="1">
        <v>1333162770.798</v>
      </c>
      <c r="K190" s="1">
        <v>847871548.833261</v>
      </c>
      <c r="L190" s="1">
        <v>983611460.109619</v>
      </c>
      <c r="M190" s="1">
        <v>758986354.591837</v>
      </c>
      <c r="N190" s="1">
        <v>1199687282.19574</v>
      </c>
      <c r="O190" s="1">
        <v>642058292.488329</v>
      </c>
      <c r="P190" s="1">
        <v>1006105337.5969</v>
      </c>
      <c r="Q190" s="1">
        <v>957124320.745571</v>
      </c>
    </row>
    <row r="191" spans="1:17">
      <c r="A191" s="1" t="s">
        <v>2282</v>
      </c>
      <c r="B191" s="1" t="s">
        <v>2283</v>
      </c>
      <c r="C191" s="1" t="s">
        <v>2284</v>
      </c>
      <c r="D191" s="1">
        <v>133827025.764455</v>
      </c>
      <c r="E191" s="1">
        <v>2401444.28571429</v>
      </c>
      <c r="F191" s="1">
        <v>2401444.28571429</v>
      </c>
      <c r="G191" s="1">
        <v>2401444.28571429</v>
      </c>
      <c r="H191" s="1">
        <v>2401444.28571429</v>
      </c>
      <c r="I191" s="1">
        <v>2401444.28571429</v>
      </c>
      <c r="J191" s="1">
        <v>60600188.0941252</v>
      </c>
      <c r="K191" s="1">
        <v>2401444.28571429</v>
      </c>
      <c r="L191" s="1">
        <v>2401444.28571429</v>
      </c>
      <c r="M191" s="1">
        <v>2401444.28571429</v>
      </c>
      <c r="N191" s="1">
        <v>2401444.28571429</v>
      </c>
      <c r="O191" s="1">
        <v>15032357.778484</v>
      </c>
      <c r="P191" s="1">
        <v>2401444.28571429</v>
      </c>
      <c r="Q191" s="1">
        <v>16150409.3050331</v>
      </c>
    </row>
    <row r="192" spans="1:17">
      <c r="A192" s="1" t="s">
        <v>2285</v>
      </c>
      <c r="B192" s="1" t="s">
        <v>2286</v>
      </c>
      <c r="C192" s="1" t="s">
        <v>2287</v>
      </c>
      <c r="D192" s="1">
        <v>56763655.3054856</v>
      </c>
      <c r="E192" s="1">
        <v>2401444.28571429</v>
      </c>
      <c r="F192" s="1">
        <v>14852521.2940215</v>
      </c>
      <c r="G192" s="1">
        <v>2401444.28571429</v>
      </c>
      <c r="H192" s="1">
        <v>2401444.28571429</v>
      </c>
      <c r="I192" s="1">
        <v>2401444.28571429</v>
      </c>
      <c r="J192" s="1">
        <v>2401444.28571429</v>
      </c>
      <c r="K192" s="1">
        <v>2401444.28571429</v>
      </c>
      <c r="L192" s="1">
        <v>2401444.28571429</v>
      </c>
      <c r="M192" s="1">
        <v>2401444.28571429</v>
      </c>
      <c r="N192" s="1">
        <v>7168541.97973307</v>
      </c>
      <c r="O192" s="1">
        <v>2401444.28571429</v>
      </c>
      <c r="P192" s="1">
        <v>2401444.28571429</v>
      </c>
      <c r="Q192" s="1">
        <v>2401444.28571429</v>
      </c>
    </row>
    <row r="193" spans="1:17">
      <c r="A193" s="1" t="s">
        <v>2288</v>
      </c>
      <c r="B193" s="1" t="s">
        <v>2289</v>
      </c>
      <c r="C193" s="1" t="s">
        <v>2290</v>
      </c>
      <c r="D193" s="1">
        <v>26032619.0799442</v>
      </c>
      <c r="E193" s="1">
        <v>41594691.874134</v>
      </c>
      <c r="F193" s="1">
        <v>47516591.5247846</v>
      </c>
      <c r="G193" s="1">
        <v>17787042.6134569</v>
      </c>
      <c r="H193" s="1">
        <v>7153150.97480105</v>
      </c>
      <c r="I193" s="1">
        <v>84956179.7316503</v>
      </c>
      <c r="J193" s="1">
        <v>35965047.4102107</v>
      </c>
      <c r="K193" s="1">
        <v>30831266.855265</v>
      </c>
      <c r="L193" s="1">
        <v>36318459.5238095</v>
      </c>
      <c r="M193" s="1">
        <v>21373990.8976749</v>
      </c>
      <c r="N193" s="1">
        <v>46798557.0185293</v>
      </c>
      <c r="O193" s="1">
        <v>68835903.0365006</v>
      </c>
      <c r="P193" s="1">
        <v>35487649.0050708</v>
      </c>
      <c r="Q193" s="1">
        <v>123630796.65388</v>
      </c>
    </row>
    <row r="194" spans="1:17">
      <c r="A194" s="1" t="s">
        <v>2291</v>
      </c>
      <c r="B194" s="1" t="s">
        <v>2292</v>
      </c>
      <c r="C194" s="1" t="s">
        <v>2293</v>
      </c>
      <c r="D194" s="1">
        <v>3345078067.3817</v>
      </c>
      <c r="E194" s="1">
        <v>5133229832.30357</v>
      </c>
      <c r="F194" s="1">
        <v>4412867728.9348</v>
      </c>
      <c r="G194" s="1">
        <v>1799274031.89888</v>
      </c>
      <c r="H194" s="1">
        <v>3088908603.72337</v>
      </c>
      <c r="I194" s="1">
        <v>4703958382.44259</v>
      </c>
      <c r="J194" s="1">
        <v>5150983419.68932</v>
      </c>
      <c r="K194" s="1">
        <v>6133936219.32946</v>
      </c>
      <c r="L194" s="1">
        <v>6445796740.97258</v>
      </c>
      <c r="M194" s="1">
        <v>4157424336.04211</v>
      </c>
      <c r="N194" s="1">
        <v>4513503828.33952</v>
      </c>
      <c r="O194" s="1">
        <v>4234904444.01473</v>
      </c>
      <c r="P194" s="1">
        <v>6267047589.46785</v>
      </c>
      <c r="Q194" s="1">
        <v>5832169818.93158</v>
      </c>
    </row>
    <row r="195" spans="1:17">
      <c r="A195" s="1" t="s">
        <v>2294</v>
      </c>
      <c r="B195" s="1" t="s">
        <v>2295</v>
      </c>
      <c r="C195" s="1" t="s">
        <v>2296</v>
      </c>
      <c r="D195" s="1">
        <v>345167606.863739</v>
      </c>
      <c r="E195" s="1">
        <v>216439404.998523</v>
      </c>
      <c r="F195" s="1">
        <v>228367888.914917</v>
      </c>
      <c r="G195" s="1">
        <v>57743331.6536184</v>
      </c>
      <c r="H195" s="1">
        <v>29949990.7087543</v>
      </c>
      <c r="I195" s="1">
        <v>252010988.899614</v>
      </c>
      <c r="J195" s="1">
        <v>132721997.127365</v>
      </c>
      <c r="K195" s="1">
        <v>156937805.731248</v>
      </c>
      <c r="L195" s="1">
        <v>190187572.890357</v>
      </c>
      <c r="M195" s="1">
        <v>206786422.068828</v>
      </c>
      <c r="N195" s="1">
        <v>188504208.724075</v>
      </c>
      <c r="O195" s="1">
        <v>242258151.836715</v>
      </c>
      <c r="P195" s="1">
        <v>176372562.367547</v>
      </c>
      <c r="Q195" s="1">
        <v>231646169.276329</v>
      </c>
    </row>
    <row r="196" spans="1:17">
      <c r="A196" s="1" t="s">
        <v>2297</v>
      </c>
      <c r="B196" s="1" t="s">
        <v>2298</v>
      </c>
      <c r="C196" s="1" t="s">
        <v>2299</v>
      </c>
      <c r="D196" s="1">
        <v>102022068.322901</v>
      </c>
      <c r="E196" s="1">
        <v>102506996.192899</v>
      </c>
      <c r="F196" s="1">
        <v>125677293.741573</v>
      </c>
      <c r="G196" s="1">
        <v>2401444.28571429</v>
      </c>
      <c r="H196" s="1">
        <v>45045935.8107807</v>
      </c>
      <c r="I196" s="1">
        <v>109975949.018889</v>
      </c>
      <c r="J196" s="1">
        <v>73588992.4007398</v>
      </c>
      <c r="K196" s="1">
        <v>308040288.158118</v>
      </c>
      <c r="L196" s="1">
        <v>257178841.962309</v>
      </c>
      <c r="M196" s="1">
        <v>356883013.166805</v>
      </c>
      <c r="N196" s="1">
        <v>481623210.893209</v>
      </c>
      <c r="O196" s="1">
        <v>1212172670.26985</v>
      </c>
      <c r="P196" s="1">
        <v>385452971.778283</v>
      </c>
      <c r="Q196" s="1">
        <v>534668670.334844</v>
      </c>
    </row>
    <row r="197" spans="1:17">
      <c r="A197" s="1" t="s">
        <v>2297</v>
      </c>
      <c r="B197" s="1" t="s">
        <v>2298</v>
      </c>
      <c r="C197" s="1" t="s">
        <v>2300</v>
      </c>
      <c r="D197" s="1">
        <v>102022068.322901</v>
      </c>
      <c r="E197" s="1">
        <v>102506996.192899</v>
      </c>
      <c r="F197" s="1">
        <v>125677293.741573</v>
      </c>
      <c r="G197" s="1">
        <v>2401444.28571429</v>
      </c>
      <c r="H197" s="1">
        <v>45045935.8107807</v>
      </c>
      <c r="I197" s="1">
        <v>109975949.018889</v>
      </c>
      <c r="J197" s="1">
        <v>73588992.4007398</v>
      </c>
      <c r="K197" s="1">
        <v>308040288.158118</v>
      </c>
      <c r="L197" s="1">
        <v>257178841.962309</v>
      </c>
      <c r="M197" s="1">
        <v>356883013.166805</v>
      </c>
      <c r="N197" s="1">
        <v>481623210.893209</v>
      </c>
      <c r="O197" s="1">
        <v>1212172670.26985</v>
      </c>
      <c r="P197" s="1">
        <v>385452971.778283</v>
      </c>
      <c r="Q197" s="1">
        <v>534668670.334844</v>
      </c>
    </row>
    <row r="198" spans="1:17">
      <c r="A198" s="1" t="s">
        <v>2301</v>
      </c>
      <c r="B198" s="1" t="s">
        <v>2302</v>
      </c>
      <c r="C198" s="1" t="s">
        <v>2303</v>
      </c>
      <c r="D198" s="1">
        <v>2541405963.59593</v>
      </c>
      <c r="E198" s="1">
        <v>2161956840.81049</v>
      </c>
      <c r="F198" s="1">
        <v>2196102300.35766</v>
      </c>
      <c r="G198" s="1">
        <v>1574083124.05297</v>
      </c>
      <c r="H198" s="1">
        <v>1277356170.83377</v>
      </c>
      <c r="I198" s="1">
        <v>2030807216.13691</v>
      </c>
      <c r="J198" s="1">
        <v>2746901645.7763</v>
      </c>
      <c r="K198" s="1">
        <v>1365717064.45495</v>
      </c>
      <c r="L198" s="1">
        <v>1495446135.84933</v>
      </c>
      <c r="M198" s="1">
        <v>1694609852.82575</v>
      </c>
      <c r="N198" s="1">
        <v>1710009989.10998</v>
      </c>
      <c r="O198" s="1">
        <v>1819895193.84549</v>
      </c>
      <c r="P198" s="1">
        <v>1565799507.3148</v>
      </c>
      <c r="Q198" s="1">
        <v>1778016565.57186</v>
      </c>
    </row>
    <row r="199" spans="1:17">
      <c r="A199" s="1" t="s">
        <v>2304</v>
      </c>
      <c r="B199" s="1" t="s">
        <v>2305</v>
      </c>
      <c r="C199" s="1" t="s">
        <v>2306</v>
      </c>
      <c r="D199" s="1">
        <v>2367504907.83118</v>
      </c>
      <c r="E199" s="1">
        <v>2056831340.74234</v>
      </c>
      <c r="F199" s="1">
        <v>1429733392.67241</v>
      </c>
      <c r="G199" s="1">
        <v>1598507921.99559</v>
      </c>
      <c r="H199" s="1">
        <v>1222046137.72849</v>
      </c>
      <c r="I199" s="1">
        <v>1938395709.39647</v>
      </c>
      <c r="J199" s="1">
        <v>2012134939.65153</v>
      </c>
      <c r="K199" s="1">
        <v>1016441147.44156</v>
      </c>
      <c r="L199" s="1">
        <v>1458527477.11512</v>
      </c>
      <c r="M199" s="1">
        <v>991283156.315158</v>
      </c>
      <c r="N199" s="1">
        <v>1604541094.85731</v>
      </c>
      <c r="O199" s="1">
        <v>1284961575.48219</v>
      </c>
      <c r="P199" s="1">
        <v>1295355804.91636</v>
      </c>
      <c r="Q199" s="1">
        <v>1176481864.54338</v>
      </c>
    </row>
    <row r="200" spans="1:17">
      <c r="A200" s="1" t="s">
        <v>2307</v>
      </c>
      <c r="B200" s="1" t="s">
        <v>2308</v>
      </c>
      <c r="C200" s="1" t="s">
        <v>2309</v>
      </c>
      <c r="D200" s="1">
        <v>81676159.7704487</v>
      </c>
      <c r="E200" s="1">
        <v>18842218.5732458</v>
      </c>
      <c r="F200" s="1">
        <v>2401444.28571429</v>
      </c>
      <c r="G200" s="1">
        <v>21891005.6520216</v>
      </c>
      <c r="H200" s="1">
        <v>2401444.28571429</v>
      </c>
      <c r="I200" s="1">
        <v>2401444.28571429</v>
      </c>
      <c r="J200" s="1">
        <v>34980022.4078179</v>
      </c>
      <c r="K200" s="1">
        <v>16300288.9180651</v>
      </c>
      <c r="L200" s="1">
        <v>8166148.3647529</v>
      </c>
      <c r="M200" s="1">
        <v>9698051.89935893</v>
      </c>
      <c r="N200" s="1">
        <v>6636816.50595406</v>
      </c>
      <c r="O200" s="1">
        <v>2401444.28571429</v>
      </c>
      <c r="P200" s="1">
        <v>2401444.28571429</v>
      </c>
      <c r="Q200" s="1">
        <v>13567220.6118473</v>
      </c>
    </row>
    <row r="201" spans="1:17">
      <c r="A201" s="1" t="s">
        <v>2310</v>
      </c>
      <c r="B201" s="1" t="s">
        <v>2311</v>
      </c>
      <c r="C201" s="1" t="s">
        <v>2312</v>
      </c>
      <c r="D201" s="1">
        <v>438239438.674365</v>
      </c>
      <c r="E201" s="1">
        <v>215231894.024146</v>
      </c>
      <c r="F201" s="1">
        <v>194204521.315732</v>
      </c>
      <c r="G201" s="1">
        <v>50644628.4240969</v>
      </c>
      <c r="H201" s="1">
        <v>65337269.267797</v>
      </c>
      <c r="I201" s="1">
        <v>131386563.043031</v>
      </c>
      <c r="J201" s="1">
        <v>209231996.988475</v>
      </c>
      <c r="K201" s="1">
        <v>213845533.747017</v>
      </c>
      <c r="L201" s="1">
        <v>284866623.345378</v>
      </c>
      <c r="M201" s="1">
        <v>256773483.555366</v>
      </c>
      <c r="N201" s="1">
        <v>300458020.835156</v>
      </c>
      <c r="O201" s="1">
        <v>436674121.914769</v>
      </c>
      <c r="P201" s="1">
        <v>343888525.473568</v>
      </c>
      <c r="Q201" s="1">
        <v>193801846.426523</v>
      </c>
    </row>
    <row r="202" spans="1:17">
      <c r="A202" s="1" t="s">
        <v>2313</v>
      </c>
      <c r="B202" s="1" t="s">
        <v>2314</v>
      </c>
      <c r="C202" s="1" t="s">
        <v>2315</v>
      </c>
      <c r="D202" s="1">
        <v>19744384.4367343</v>
      </c>
      <c r="E202" s="1">
        <v>2401444.28571429</v>
      </c>
      <c r="F202" s="1">
        <v>9958913.65098727</v>
      </c>
      <c r="G202" s="1">
        <v>2401444.28571429</v>
      </c>
      <c r="H202" s="1">
        <v>2401444.28571429</v>
      </c>
      <c r="I202" s="1">
        <v>2401444.28571429</v>
      </c>
      <c r="J202" s="1">
        <v>2401444.28571429</v>
      </c>
      <c r="K202" s="1">
        <v>8440105.41265814</v>
      </c>
      <c r="L202" s="1">
        <v>18485487.9334258</v>
      </c>
      <c r="M202" s="1">
        <v>28141633.1726213</v>
      </c>
      <c r="N202" s="1">
        <v>23896023.989196</v>
      </c>
      <c r="O202" s="1">
        <v>2401444.28571429</v>
      </c>
      <c r="P202" s="1">
        <v>32413012.6814128</v>
      </c>
      <c r="Q202" s="1">
        <v>24265222.2724068</v>
      </c>
    </row>
    <row r="203" spans="1:17">
      <c r="A203" s="1" t="s">
        <v>2316</v>
      </c>
      <c r="B203" s="1" t="s">
        <v>2317</v>
      </c>
      <c r="C203" s="1" t="s">
        <v>2318</v>
      </c>
      <c r="D203" s="1">
        <v>11453682.2489219</v>
      </c>
      <c r="E203" s="1">
        <v>238925331.565318</v>
      </c>
      <c r="F203" s="1">
        <v>284167059.641886</v>
      </c>
      <c r="G203" s="1">
        <v>36606696.2587667</v>
      </c>
      <c r="H203" s="1">
        <v>249316698.059497</v>
      </c>
      <c r="I203" s="1">
        <v>332487172.514757</v>
      </c>
      <c r="J203" s="1">
        <v>215260146.809631</v>
      </c>
      <c r="K203" s="1">
        <v>590105667.627699</v>
      </c>
      <c r="L203" s="1">
        <v>616713895.485072</v>
      </c>
      <c r="M203" s="1">
        <v>651080096.427235</v>
      </c>
      <c r="N203" s="1">
        <v>719987530.037346</v>
      </c>
      <c r="O203" s="1">
        <v>560415787.685355</v>
      </c>
      <c r="P203" s="1">
        <v>682100322.48062</v>
      </c>
      <c r="Q203" s="1">
        <v>727322425.861461</v>
      </c>
    </row>
    <row r="204" spans="1:17">
      <c r="A204" s="1" t="s">
        <v>2319</v>
      </c>
      <c r="B204" s="1" t="s">
        <v>2320</v>
      </c>
      <c r="C204" s="1" t="s">
        <v>2321</v>
      </c>
      <c r="D204" s="1">
        <v>9506770.16553827</v>
      </c>
      <c r="E204" s="1">
        <v>2401444.28571429</v>
      </c>
      <c r="F204" s="1">
        <v>7830647.86479877</v>
      </c>
      <c r="G204" s="1">
        <v>2401444.28571429</v>
      </c>
      <c r="H204" s="1">
        <v>2401444.28571429</v>
      </c>
      <c r="I204" s="1">
        <v>2401444.28571429</v>
      </c>
      <c r="J204" s="1">
        <v>13948925.2523182</v>
      </c>
      <c r="K204" s="1">
        <v>19935772.6889612</v>
      </c>
      <c r="L204" s="1">
        <v>24263781.6574202</v>
      </c>
      <c r="M204" s="1">
        <v>2401444.28571429</v>
      </c>
      <c r="N204" s="1">
        <v>40637317.8044001</v>
      </c>
      <c r="O204" s="1">
        <v>2401444.28571429</v>
      </c>
      <c r="P204" s="1">
        <v>17208209.962406</v>
      </c>
      <c r="Q204" s="1">
        <v>14902308.0973872</v>
      </c>
    </row>
    <row r="205" spans="1:17">
      <c r="A205" s="1" t="s">
        <v>2322</v>
      </c>
      <c r="B205" s="1" t="s">
        <v>2323</v>
      </c>
      <c r="C205" s="1" t="s">
        <v>2324</v>
      </c>
      <c r="D205" s="1">
        <v>190598245.168861</v>
      </c>
      <c r="E205" s="1">
        <v>366259498.705222</v>
      </c>
      <c r="F205" s="1">
        <v>115642734.543425</v>
      </c>
      <c r="G205" s="1">
        <v>66321360.2126975</v>
      </c>
      <c r="H205" s="1">
        <v>2401444.28571429</v>
      </c>
      <c r="I205" s="1">
        <v>308199209.494773</v>
      </c>
      <c r="J205" s="1">
        <v>328114181.109412</v>
      </c>
      <c r="K205" s="1">
        <v>88623842.8967315</v>
      </c>
      <c r="L205" s="1">
        <v>162585389.162226</v>
      </c>
      <c r="M205" s="1">
        <v>29479413.5686056</v>
      </c>
      <c r="N205" s="1">
        <v>176284855.975954</v>
      </c>
      <c r="O205" s="1">
        <v>108806040.822804</v>
      </c>
      <c r="P205" s="1">
        <v>189006234.394125</v>
      </c>
      <c r="Q205" s="1">
        <v>229838774.647716</v>
      </c>
    </row>
    <row r="206" spans="1:17">
      <c r="A206" s="1" t="s">
        <v>2325</v>
      </c>
      <c r="B206" s="1" t="s">
        <v>2326</v>
      </c>
      <c r="C206" s="1" t="s">
        <v>2327</v>
      </c>
      <c r="D206" s="1">
        <v>200712426.111001</v>
      </c>
      <c r="E206" s="1">
        <v>134229112.163717</v>
      </c>
      <c r="F206" s="1">
        <v>198636726.067258</v>
      </c>
      <c r="G206" s="1">
        <v>142423248.526683</v>
      </c>
      <c r="H206" s="1">
        <v>2401444.28571429</v>
      </c>
      <c r="I206" s="1">
        <v>257258690.574492</v>
      </c>
      <c r="J206" s="1">
        <v>354328584.19361</v>
      </c>
      <c r="K206" s="1">
        <v>14808946.0353407</v>
      </c>
      <c r="L206" s="1">
        <v>7332621.46318466</v>
      </c>
      <c r="M206" s="1">
        <v>2401444.28571429</v>
      </c>
      <c r="N206" s="1">
        <v>2401444.28571429</v>
      </c>
      <c r="O206" s="1">
        <v>10776164.5905117</v>
      </c>
      <c r="P206" s="1">
        <v>2401444.28571429</v>
      </c>
      <c r="Q206" s="1">
        <v>72981292.5042789</v>
      </c>
    </row>
    <row r="207" spans="1:17">
      <c r="A207" s="1" t="s">
        <v>2328</v>
      </c>
      <c r="B207" s="1" t="s">
        <v>2329</v>
      </c>
      <c r="C207" s="1" t="s">
        <v>2330</v>
      </c>
      <c r="D207" s="1">
        <v>154174002.29127</v>
      </c>
      <c r="E207" s="1">
        <v>249457134.605774</v>
      </c>
      <c r="F207" s="1">
        <v>191815410.346725</v>
      </c>
      <c r="G207" s="1">
        <v>179880620.283999</v>
      </c>
      <c r="H207" s="1">
        <v>72976709.2571141</v>
      </c>
      <c r="I207" s="1">
        <v>154801175.782237</v>
      </c>
      <c r="J207" s="1">
        <v>172557524.860108</v>
      </c>
      <c r="K207" s="1">
        <v>117047326.279059</v>
      </c>
      <c r="L207" s="1">
        <v>131407726.880916</v>
      </c>
      <c r="M207" s="1">
        <v>88015513.6542471</v>
      </c>
      <c r="N207" s="1">
        <v>104298247.396566</v>
      </c>
      <c r="O207" s="1">
        <v>105259262.187301</v>
      </c>
      <c r="P207" s="1">
        <v>135610808.228128</v>
      </c>
      <c r="Q207" s="1">
        <v>69160862.0173197</v>
      </c>
    </row>
    <row r="208" spans="1:17">
      <c r="A208" s="1" t="s">
        <v>2331</v>
      </c>
      <c r="B208" s="1" t="s">
        <v>2332</v>
      </c>
      <c r="C208" s="1" t="s">
        <v>2333</v>
      </c>
      <c r="D208" s="1">
        <v>96234834.7574641</v>
      </c>
      <c r="E208" s="1">
        <v>21832013.3290174</v>
      </c>
      <c r="F208" s="1">
        <v>5546677.86308476</v>
      </c>
      <c r="G208" s="1">
        <v>2401444.28571429</v>
      </c>
      <c r="H208" s="1">
        <v>5454113.24871637</v>
      </c>
      <c r="I208" s="1">
        <v>2401444.28571429</v>
      </c>
      <c r="J208" s="1">
        <v>20824117.3493236</v>
      </c>
      <c r="K208" s="1">
        <v>2401444.28571429</v>
      </c>
      <c r="L208" s="1">
        <v>2401444.28571429</v>
      </c>
      <c r="M208" s="1">
        <v>2401444.28571429</v>
      </c>
      <c r="N208" s="1">
        <v>7333837.82707989</v>
      </c>
      <c r="O208" s="1">
        <v>26581331.3327648</v>
      </c>
      <c r="P208" s="1">
        <v>2401444.28571429</v>
      </c>
      <c r="Q208" s="1">
        <v>8034198.65537146</v>
      </c>
    </row>
    <row r="209" spans="1:17">
      <c r="A209" s="1" t="s">
        <v>2334</v>
      </c>
      <c r="B209" s="1" t="s">
        <v>2335</v>
      </c>
      <c r="C209" s="1" t="s">
        <v>2336</v>
      </c>
      <c r="D209" s="1">
        <v>895965939.083158</v>
      </c>
      <c r="E209" s="1">
        <v>537212676.089771</v>
      </c>
      <c r="F209" s="1">
        <v>561883971.769279</v>
      </c>
      <c r="G209" s="1">
        <v>320459759.999454</v>
      </c>
      <c r="H209" s="1">
        <v>174901905.72879</v>
      </c>
      <c r="I209" s="1">
        <v>482058361.368773</v>
      </c>
      <c r="J209" s="1">
        <v>553626294.91691</v>
      </c>
      <c r="K209" s="1">
        <v>537244849.794334</v>
      </c>
      <c r="L209" s="1">
        <v>480755943.140619</v>
      </c>
      <c r="M209" s="1">
        <v>564377850.426</v>
      </c>
      <c r="N209" s="1">
        <v>668301601.410238</v>
      </c>
      <c r="O209" s="1">
        <v>520348670.950343</v>
      </c>
      <c r="P209" s="1">
        <v>541267215.278021</v>
      </c>
      <c r="Q209" s="1">
        <v>497344748.174222</v>
      </c>
    </row>
    <row r="210" spans="1:17">
      <c r="A210" s="1" t="s">
        <v>2337</v>
      </c>
      <c r="B210" s="1" t="s">
        <v>2338</v>
      </c>
      <c r="C210" s="1" t="s">
        <v>2339</v>
      </c>
      <c r="D210" s="1">
        <v>280707828.946346</v>
      </c>
      <c r="E210" s="1">
        <v>19384795.1149588</v>
      </c>
      <c r="F210" s="1">
        <v>42348561.3960814</v>
      </c>
      <c r="G210" s="1">
        <v>2401444.28571429</v>
      </c>
      <c r="H210" s="1">
        <v>2401444.28571429</v>
      </c>
      <c r="I210" s="1">
        <v>2401444.28571429</v>
      </c>
      <c r="J210" s="1">
        <v>72865314.8668741</v>
      </c>
      <c r="K210" s="1">
        <v>13399490.4056161</v>
      </c>
      <c r="L210" s="1">
        <v>11182577.1969973</v>
      </c>
      <c r="M210" s="1">
        <v>32769633.1056714</v>
      </c>
      <c r="N210" s="1">
        <v>18674052.9112574</v>
      </c>
      <c r="O210" s="1">
        <v>62996335.1450316</v>
      </c>
      <c r="P210" s="1">
        <v>16924092.2582619</v>
      </c>
      <c r="Q210" s="1">
        <v>30694522.402745</v>
      </c>
    </row>
    <row r="211" spans="1:17">
      <c r="A211" s="1" t="s">
        <v>2340</v>
      </c>
      <c r="B211" s="1" t="s">
        <v>2341</v>
      </c>
      <c r="C211" s="1" t="s">
        <v>2342</v>
      </c>
      <c r="D211" s="1">
        <v>3298393985.56818</v>
      </c>
      <c r="E211" s="1">
        <v>1861047704.14707</v>
      </c>
      <c r="F211" s="1">
        <v>2216648154.62383</v>
      </c>
      <c r="G211" s="1">
        <v>4559315404.57092</v>
      </c>
      <c r="H211" s="1">
        <v>2072232609.90341</v>
      </c>
      <c r="I211" s="1">
        <v>2108886412.7245</v>
      </c>
      <c r="J211" s="1">
        <v>2394887202.61466</v>
      </c>
      <c r="K211" s="1">
        <v>2314339927.48776</v>
      </c>
      <c r="L211" s="1">
        <v>2228200410.28542</v>
      </c>
      <c r="M211" s="1">
        <v>2922744954.59722</v>
      </c>
      <c r="N211" s="1">
        <v>2674380468.46434</v>
      </c>
      <c r="O211" s="1">
        <v>3532031583.72276</v>
      </c>
      <c r="P211" s="1">
        <v>2646561376.20213</v>
      </c>
      <c r="Q211" s="1">
        <v>3065267203.10377</v>
      </c>
    </row>
    <row r="212" spans="1:17">
      <c r="A212" s="1" t="s">
        <v>2343</v>
      </c>
      <c r="B212" s="1" t="s">
        <v>2344</v>
      </c>
      <c r="C212" s="1" t="s">
        <v>2345</v>
      </c>
      <c r="D212" s="1">
        <v>402730401.616633</v>
      </c>
      <c r="E212" s="1">
        <v>326195358.108262</v>
      </c>
      <c r="F212" s="1">
        <v>324475566.80931</v>
      </c>
      <c r="G212" s="1">
        <v>72660048.3557059</v>
      </c>
      <c r="H212" s="1">
        <v>58521028.4477104</v>
      </c>
      <c r="I212" s="1">
        <v>192210909.687328</v>
      </c>
      <c r="J212" s="1">
        <v>322263032.36388</v>
      </c>
      <c r="K212" s="1">
        <v>179378406.35072</v>
      </c>
      <c r="L212" s="1">
        <v>229290593.534808</v>
      </c>
      <c r="M212" s="1">
        <v>182094524.812354</v>
      </c>
      <c r="N212" s="1">
        <v>283372827.716015</v>
      </c>
      <c r="O212" s="1">
        <v>322553073.413433</v>
      </c>
      <c r="P212" s="1">
        <v>235405256.433234</v>
      </c>
      <c r="Q212" s="1">
        <v>209288896.96094</v>
      </c>
    </row>
    <row r="213" spans="1:17">
      <c r="A213" s="1" t="s">
        <v>2346</v>
      </c>
      <c r="B213" s="1" t="s">
        <v>2347</v>
      </c>
      <c r="C213" s="1" t="s">
        <v>2348</v>
      </c>
      <c r="D213" s="1">
        <v>2401444.28571429</v>
      </c>
      <c r="E213" s="1">
        <v>2401444.28571429</v>
      </c>
      <c r="F213" s="1">
        <v>2401444.28571429</v>
      </c>
      <c r="G213" s="1">
        <v>2401444.28571429</v>
      </c>
      <c r="H213" s="1">
        <v>4106858.38041144</v>
      </c>
      <c r="I213" s="1">
        <v>2401444.28571429</v>
      </c>
      <c r="J213" s="1">
        <v>7485094.71429462</v>
      </c>
      <c r="K213" s="1">
        <v>2401444.28571429</v>
      </c>
      <c r="L213" s="1">
        <v>2401444.28571429</v>
      </c>
      <c r="M213" s="1">
        <v>2401444.28571429</v>
      </c>
      <c r="N213" s="1">
        <v>2401444.28571429</v>
      </c>
      <c r="O213" s="1">
        <v>2401444.28571429</v>
      </c>
      <c r="P213" s="1">
        <v>5759708.77378038</v>
      </c>
      <c r="Q213" s="1">
        <v>2401444.28571429</v>
      </c>
    </row>
    <row r="214" spans="1:17">
      <c r="A214" s="1" t="s">
        <v>2349</v>
      </c>
      <c r="B214" s="1" t="s">
        <v>2350</v>
      </c>
      <c r="C214" s="1" t="s">
        <v>2351</v>
      </c>
      <c r="D214" s="1">
        <v>702666010.100721</v>
      </c>
      <c r="E214" s="1">
        <v>437641166.367581</v>
      </c>
      <c r="F214" s="1">
        <v>424810457.886738</v>
      </c>
      <c r="G214" s="1">
        <v>500054206.667117</v>
      </c>
      <c r="H214" s="1">
        <v>335074106.992021</v>
      </c>
      <c r="I214" s="1">
        <v>387246966.428101</v>
      </c>
      <c r="J214" s="1">
        <v>476120377.125095</v>
      </c>
      <c r="K214" s="1">
        <v>214161932.522588</v>
      </c>
      <c r="L214" s="1">
        <v>275751801.226367</v>
      </c>
      <c r="M214" s="1">
        <v>409227712.940237</v>
      </c>
      <c r="N214" s="1">
        <v>518166109.886721</v>
      </c>
      <c r="O214" s="1">
        <v>378025654.234179</v>
      </c>
      <c r="P214" s="1">
        <v>346073365.521362</v>
      </c>
      <c r="Q214" s="1">
        <v>436317545.849123</v>
      </c>
    </row>
    <row r="215" spans="1:17">
      <c r="A215" s="1" t="s">
        <v>2352</v>
      </c>
      <c r="B215" s="1" t="s">
        <v>2353</v>
      </c>
      <c r="C215" s="1" t="s">
        <v>2354</v>
      </c>
      <c r="D215" s="1">
        <v>2401444.28571429</v>
      </c>
      <c r="E215" s="1">
        <v>2401444.28571429</v>
      </c>
      <c r="F215" s="1">
        <v>16809283.311813</v>
      </c>
      <c r="G215" s="1">
        <v>2401444.28571429</v>
      </c>
      <c r="H215" s="1">
        <v>2401444.28571429</v>
      </c>
      <c r="I215" s="1">
        <v>2401444.28571429</v>
      </c>
      <c r="J215" s="1">
        <v>2401444.28571429</v>
      </c>
      <c r="K215" s="1">
        <v>2401444.28571429</v>
      </c>
      <c r="L215" s="1">
        <v>2401444.28571429</v>
      </c>
      <c r="M215" s="1">
        <v>12618388.8519375</v>
      </c>
      <c r="N215" s="1">
        <v>37662624.6070705</v>
      </c>
      <c r="O215" s="1">
        <v>83997913.7078116</v>
      </c>
      <c r="P215" s="1">
        <v>45974377.8466515</v>
      </c>
      <c r="Q215" s="1">
        <v>2401444.28571429</v>
      </c>
    </row>
    <row r="216" spans="1:17">
      <c r="A216" s="1" t="s">
        <v>2355</v>
      </c>
      <c r="B216" s="1" t="s">
        <v>2356</v>
      </c>
      <c r="C216" s="1" t="s">
        <v>2357</v>
      </c>
      <c r="D216" s="1">
        <v>307742727.986508</v>
      </c>
      <c r="E216" s="1">
        <v>61306937.0359433</v>
      </c>
      <c r="F216" s="1">
        <v>60889709.8669927</v>
      </c>
      <c r="G216" s="1">
        <v>51923864.4907724</v>
      </c>
      <c r="H216" s="1">
        <v>325484912.387436</v>
      </c>
      <c r="I216" s="1">
        <v>58597308.5696278</v>
      </c>
      <c r="J216" s="1">
        <v>118795085.977043</v>
      </c>
      <c r="K216" s="1">
        <v>30301652.6927254</v>
      </c>
      <c r="L216" s="1">
        <v>29958023.8813052</v>
      </c>
      <c r="M216" s="1">
        <v>48573207.8629022</v>
      </c>
      <c r="N216" s="1">
        <v>44927576.7689513</v>
      </c>
      <c r="O216" s="1">
        <v>81409211.4742106</v>
      </c>
      <c r="P216" s="1">
        <v>53587829.8408813</v>
      </c>
      <c r="Q216" s="1">
        <v>69985723.3882826</v>
      </c>
    </row>
    <row r="217" spans="1:17">
      <c r="A217" s="1" t="s">
        <v>2358</v>
      </c>
      <c r="B217" s="1" t="s">
        <v>2359</v>
      </c>
      <c r="C217" s="1" t="s">
        <v>2360</v>
      </c>
      <c r="D217" s="1">
        <v>12909261.5015663</v>
      </c>
      <c r="E217" s="1">
        <v>2401444.28571429</v>
      </c>
      <c r="F217" s="1">
        <v>25894290.4670491</v>
      </c>
      <c r="G217" s="1">
        <v>2401444.28571429</v>
      </c>
      <c r="H217" s="1">
        <v>64680090.614523</v>
      </c>
      <c r="I217" s="1">
        <v>74626766.6601202</v>
      </c>
      <c r="J217" s="1">
        <v>2401444.28571429</v>
      </c>
      <c r="K217" s="1">
        <v>21649583.8848679</v>
      </c>
      <c r="L217" s="1">
        <v>19847435.872144</v>
      </c>
      <c r="M217" s="1">
        <v>56473531.341889</v>
      </c>
      <c r="N217" s="1">
        <v>44144148.4307556</v>
      </c>
      <c r="O217" s="1">
        <v>2401444.28571429</v>
      </c>
      <c r="P217" s="1">
        <v>64753428.1599347</v>
      </c>
      <c r="Q217" s="1">
        <v>107548713.10206</v>
      </c>
    </row>
    <row r="218" spans="1:17">
      <c r="A218" s="1" t="s">
        <v>2361</v>
      </c>
      <c r="B218" s="1" t="s">
        <v>2362</v>
      </c>
      <c r="C218" s="1" t="s">
        <v>2363</v>
      </c>
      <c r="D218" s="1">
        <v>438897395.613728</v>
      </c>
      <c r="E218" s="1">
        <v>450444229.584535</v>
      </c>
      <c r="F218" s="1">
        <v>261163683.341142</v>
      </c>
      <c r="G218" s="1">
        <v>102142214.308187</v>
      </c>
      <c r="H218" s="1">
        <v>99557545.1237134</v>
      </c>
      <c r="I218" s="1">
        <v>229365472.741676</v>
      </c>
      <c r="J218" s="1">
        <v>465463923.112622</v>
      </c>
      <c r="K218" s="1">
        <v>285624120.360348</v>
      </c>
      <c r="L218" s="1">
        <v>315822750.638733</v>
      </c>
      <c r="M218" s="1">
        <v>237259380.104471</v>
      </c>
      <c r="N218" s="1">
        <v>332727958.314905</v>
      </c>
      <c r="O218" s="1">
        <v>550547372.603111</v>
      </c>
      <c r="P218" s="1">
        <v>379239914.779682</v>
      </c>
      <c r="Q218" s="1">
        <v>376912273.888183</v>
      </c>
    </row>
    <row r="219" spans="1:17">
      <c r="A219" s="1" t="s">
        <v>2364</v>
      </c>
      <c r="B219" s="1" t="s">
        <v>2365</v>
      </c>
      <c r="C219" s="1" t="s">
        <v>2366</v>
      </c>
      <c r="D219" s="1">
        <v>1232212329.88645</v>
      </c>
      <c r="E219" s="1">
        <v>171383157.846088</v>
      </c>
      <c r="F219" s="1">
        <v>53873087.4200128</v>
      </c>
      <c r="G219" s="1">
        <v>89471139.9560063</v>
      </c>
      <c r="H219" s="1">
        <v>45774075.5264706</v>
      </c>
      <c r="I219" s="1">
        <v>2401444.28571429</v>
      </c>
      <c r="J219" s="1">
        <v>253841563.22645</v>
      </c>
      <c r="K219" s="1">
        <v>128469259.458852</v>
      </c>
      <c r="L219" s="1">
        <v>95806469.1029759</v>
      </c>
      <c r="M219" s="1">
        <v>184681572.91368</v>
      </c>
      <c r="N219" s="1">
        <v>105153258.010028</v>
      </c>
      <c r="O219" s="1">
        <v>779621935.044352</v>
      </c>
      <c r="P219" s="1">
        <v>174207075.287929</v>
      </c>
      <c r="Q219" s="1">
        <v>58182084.1477151</v>
      </c>
    </row>
    <row r="220" spans="1:17">
      <c r="A220" s="1" t="s">
        <v>2367</v>
      </c>
      <c r="B220" s="1" t="s">
        <v>2368</v>
      </c>
      <c r="C220" s="1" t="s">
        <v>2369</v>
      </c>
      <c r="D220" s="1">
        <v>85606559.1354303</v>
      </c>
      <c r="E220" s="1">
        <v>151722746.392795</v>
      </c>
      <c r="F220" s="1">
        <v>86571962.469243</v>
      </c>
      <c r="G220" s="1">
        <v>52956041.8983622</v>
      </c>
      <c r="H220" s="1">
        <v>28000765.2367534</v>
      </c>
      <c r="I220" s="1">
        <v>138533509.054029</v>
      </c>
      <c r="J220" s="1">
        <v>80718540.1720331</v>
      </c>
      <c r="K220" s="1">
        <v>94078720.2221828</v>
      </c>
      <c r="L220" s="1">
        <v>126122500.601017</v>
      </c>
      <c r="M220" s="1">
        <v>86950395.9670913</v>
      </c>
      <c r="N220" s="1">
        <v>118097283.013783</v>
      </c>
      <c r="O220" s="1">
        <v>80080315.6551383</v>
      </c>
      <c r="P220" s="1">
        <v>127271188.909774</v>
      </c>
      <c r="Q220" s="1">
        <v>105678717.955186</v>
      </c>
    </row>
    <row r="221" spans="1:17">
      <c r="A221" s="1" t="s">
        <v>2370</v>
      </c>
      <c r="B221" s="1" t="s">
        <v>2371</v>
      </c>
      <c r="C221" s="1" t="s">
        <v>2372</v>
      </c>
      <c r="D221" s="1">
        <v>189789540.826996</v>
      </c>
      <c r="E221" s="1">
        <v>59594045.2740613</v>
      </c>
      <c r="F221" s="1">
        <v>121013395.067837</v>
      </c>
      <c r="G221" s="1">
        <v>51783632.3886492</v>
      </c>
      <c r="H221" s="1">
        <v>87868025.0560884</v>
      </c>
      <c r="I221" s="1">
        <v>52210213.9818482</v>
      </c>
      <c r="J221" s="1">
        <v>70894019.957921</v>
      </c>
      <c r="K221" s="1">
        <v>97445045.5415066</v>
      </c>
      <c r="L221" s="1">
        <v>2401444.28571429</v>
      </c>
      <c r="M221" s="1">
        <v>82894050.5818117</v>
      </c>
      <c r="N221" s="1">
        <v>59923703.4509835</v>
      </c>
      <c r="O221" s="1">
        <v>123504696.03407</v>
      </c>
      <c r="P221" s="1">
        <v>87923119.8300985</v>
      </c>
      <c r="Q221" s="1">
        <v>75936657.0090402</v>
      </c>
    </row>
    <row r="222" spans="1:17">
      <c r="A222" s="1" t="s">
        <v>2373</v>
      </c>
      <c r="B222" s="1" t="s">
        <v>2374</v>
      </c>
      <c r="C222" s="1" t="s">
        <v>2375</v>
      </c>
      <c r="D222" s="1">
        <v>2401444.28571429</v>
      </c>
      <c r="E222" s="1">
        <v>14269087.1192047</v>
      </c>
      <c r="F222" s="1">
        <v>25354325.9623222</v>
      </c>
      <c r="G222" s="1">
        <v>2401444.28571429</v>
      </c>
      <c r="H222" s="1">
        <v>1901539583.97491</v>
      </c>
      <c r="I222" s="1">
        <v>2401444.28571429</v>
      </c>
      <c r="J222" s="1">
        <v>7461273.59607945</v>
      </c>
      <c r="K222" s="1">
        <v>2401444.28571429</v>
      </c>
      <c r="L222" s="1">
        <v>2401444.28571429</v>
      </c>
      <c r="M222" s="1">
        <v>2401444.28571429</v>
      </c>
      <c r="N222" s="1">
        <v>2401444.28571429</v>
      </c>
      <c r="O222" s="1">
        <v>2401444.28571429</v>
      </c>
      <c r="P222" s="1">
        <v>2401444.28571429</v>
      </c>
      <c r="Q222" s="1">
        <v>2401444.28571429</v>
      </c>
    </row>
    <row r="223" spans="1:17">
      <c r="A223" s="1" t="s">
        <v>2376</v>
      </c>
      <c r="B223" s="1" t="s">
        <v>2377</v>
      </c>
      <c r="C223" s="1" t="s">
        <v>2378</v>
      </c>
      <c r="D223" s="1">
        <v>1668399422.28259</v>
      </c>
      <c r="E223" s="1">
        <v>825265111.593183</v>
      </c>
      <c r="F223" s="1">
        <v>806747886.172498</v>
      </c>
      <c r="G223" s="1">
        <v>288861820.301326</v>
      </c>
      <c r="H223" s="1">
        <v>209146551.121345</v>
      </c>
      <c r="I223" s="1">
        <v>508857240.026566</v>
      </c>
      <c r="J223" s="1">
        <v>818039787.039758</v>
      </c>
      <c r="K223" s="1">
        <v>884425305.726302</v>
      </c>
      <c r="L223" s="1">
        <v>888076538.749787</v>
      </c>
      <c r="M223" s="1">
        <v>909010892.462248</v>
      </c>
      <c r="N223" s="1">
        <v>1002464430.13952</v>
      </c>
      <c r="O223" s="1">
        <v>1028249258.45453</v>
      </c>
      <c r="P223" s="1">
        <v>960373246.418372</v>
      </c>
      <c r="Q223" s="1">
        <v>946613342.359213</v>
      </c>
    </row>
    <row r="224" spans="1:17">
      <c r="A224" s="1" t="s">
        <v>2379</v>
      </c>
      <c r="B224" s="1" t="s">
        <v>2380</v>
      </c>
      <c r="C224" s="1" t="s">
        <v>2381</v>
      </c>
      <c r="D224" s="1">
        <v>4197540258.85355</v>
      </c>
      <c r="E224" s="1">
        <v>3248126607.96629</v>
      </c>
      <c r="F224" s="1">
        <v>3844819446.68853</v>
      </c>
      <c r="G224" s="1">
        <v>2088574923.06013</v>
      </c>
      <c r="H224" s="1">
        <v>860425385.880229</v>
      </c>
      <c r="I224" s="1">
        <v>1586785987.10934</v>
      </c>
      <c r="J224" s="1">
        <v>2950442395.69839</v>
      </c>
      <c r="K224" s="1">
        <v>2697105048.22392</v>
      </c>
      <c r="L224" s="1">
        <v>3406301586.33842</v>
      </c>
      <c r="M224" s="1">
        <v>3267407463.11277</v>
      </c>
      <c r="N224" s="1">
        <v>3455074851.08454</v>
      </c>
      <c r="O224" s="1">
        <v>8008771684.22432</v>
      </c>
      <c r="P224" s="1">
        <v>3691416389.53489</v>
      </c>
      <c r="Q224" s="1">
        <v>4320813660.71139</v>
      </c>
    </row>
    <row r="225" spans="1:17">
      <c r="A225" s="1" t="s">
        <v>2382</v>
      </c>
      <c r="B225" s="1" t="s">
        <v>2383</v>
      </c>
      <c r="C225" s="1" t="s">
        <v>2384</v>
      </c>
      <c r="D225" s="1">
        <v>3559129389.62173</v>
      </c>
      <c r="E225" s="1">
        <v>3161182784.31161</v>
      </c>
      <c r="F225" s="1">
        <v>2082255956.65074</v>
      </c>
      <c r="G225" s="1">
        <v>1003686434.72892</v>
      </c>
      <c r="H225" s="1">
        <v>1139479804.09537</v>
      </c>
      <c r="I225" s="1">
        <v>2397268682.78351</v>
      </c>
      <c r="J225" s="1">
        <v>3092453003.6904</v>
      </c>
      <c r="K225" s="1">
        <v>1831907322.41271</v>
      </c>
      <c r="L225" s="1">
        <v>2138580603.6937</v>
      </c>
      <c r="M225" s="1">
        <v>1566686182.65829</v>
      </c>
      <c r="N225" s="1">
        <v>2027768712.87106</v>
      </c>
      <c r="O225" s="1">
        <v>1467254546.96969</v>
      </c>
      <c r="P225" s="1">
        <v>1946153315.90604</v>
      </c>
      <c r="Q225" s="1">
        <v>1892931041.74301</v>
      </c>
    </row>
    <row r="226" spans="1:17">
      <c r="A226" s="1" t="s">
        <v>2385</v>
      </c>
      <c r="B226" s="1" t="s">
        <v>2386</v>
      </c>
      <c r="C226" s="1" t="s">
        <v>2387</v>
      </c>
      <c r="D226" s="1">
        <v>155929611.340971</v>
      </c>
      <c r="E226" s="1">
        <v>496597170.922018</v>
      </c>
      <c r="F226" s="1">
        <v>592931073.73963</v>
      </c>
      <c r="G226" s="1">
        <v>236622839.800992</v>
      </c>
      <c r="H226" s="1">
        <v>203929730.2492</v>
      </c>
      <c r="I226" s="1">
        <v>366273531.829739</v>
      </c>
      <c r="J226" s="1">
        <v>325960746.7492</v>
      </c>
      <c r="K226" s="1">
        <v>500151821.974968</v>
      </c>
      <c r="L226" s="1">
        <v>406440613.21386</v>
      </c>
      <c r="M226" s="1">
        <v>711548998.672546</v>
      </c>
      <c r="N226" s="1">
        <v>409661388.037568</v>
      </c>
      <c r="O226" s="1">
        <v>174344184.313562</v>
      </c>
      <c r="P226" s="1">
        <v>421604231.823745</v>
      </c>
      <c r="Q226" s="1">
        <v>492893541.623568</v>
      </c>
    </row>
    <row r="227" spans="1:17">
      <c r="A227" s="1" t="s">
        <v>2388</v>
      </c>
      <c r="B227" s="1" t="s">
        <v>2389</v>
      </c>
      <c r="C227" s="1" t="s">
        <v>2390</v>
      </c>
      <c r="D227" s="1">
        <v>18818598.7060645</v>
      </c>
      <c r="E227" s="1">
        <v>2401444.28571429</v>
      </c>
      <c r="F227" s="1">
        <v>2401444.28571429</v>
      </c>
      <c r="G227" s="1">
        <v>2401444.28571429</v>
      </c>
      <c r="H227" s="1">
        <v>36066410.0872501</v>
      </c>
      <c r="I227" s="1">
        <v>2401444.28571429</v>
      </c>
      <c r="J227" s="1">
        <v>2401444.28571429</v>
      </c>
      <c r="K227" s="1">
        <v>2401444.28571429</v>
      </c>
      <c r="L227" s="1">
        <v>2401444.28571429</v>
      </c>
      <c r="M227" s="1">
        <v>2401444.28571429</v>
      </c>
      <c r="N227" s="1">
        <v>2401444.28571429</v>
      </c>
      <c r="O227" s="1">
        <v>20052309.1122027</v>
      </c>
      <c r="P227" s="1">
        <v>2401444.28571429</v>
      </c>
      <c r="Q227" s="1">
        <v>2401444.28571429</v>
      </c>
    </row>
    <row r="228" spans="1:17">
      <c r="A228" s="1" t="s">
        <v>2391</v>
      </c>
      <c r="B228" s="1" t="s">
        <v>2392</v>
      </c>
      <c r="C228" s="1" t="s">
        <v>2393</v>
      </c>
      <c r="D228" s="1">
        <v>2401444.28571429</v>
      </c>
      <c r="E228" s="1">
        <v>2401444.28571429</v>
      </c>
      <c r="F228" s="1">
        <v>2401444.28571429</v>
      </c>
      <c r="G228" s="1">
        <v>2401444.28571429</v>
      </c>
      <c r="H228" s="1">
        <v>2401444.28571429</v>
      </c>
      <c r="I228" s="1">
        <v>112199986.735544</v>
      </c>
      <c r="J228" s="1">
        <v>2401444.28571429</v>
      </c>
      <c r="K228" s="1">
        <v>2401444.28571429</v>
      </c>
      <c r="L228" s="1">
        <v>33016920.9303599</v>
      </c>
      <c r="M228" s="1">
        <v>2401444.28571429</v>
      </c>
      <c r="N228" s="1">
        <v>33718055.4061408</v>
      </c>
      <c r="O228" s="1">
        <v>27417568.7897518</v>
      </c>
      <c r="P228" s="1">
        <v>2401444.28571429</v>
      </c>
      <c r="Q228" s="1">
        <v>2401444.28571429</v>
      </c>
    </row>
    <row r="229" spans="1:17">
      <c r="A229" s="1" t="s">
        <v>2394</v>
      </c>
      <c r="B229" s="1" t="s">
        <v>2395</v>
      </c>
      <c r="C229" s="1" t="s">
        <v>2396</v>
      </c>
      <c r="D229" s="1">
        <v>12075096.3226754</v>
      </c>
      <c r="E229" s="1">
        <v>14243273.2295997</v>
      </c>
      <c r="F229" s="1">
        <v>17733500.4006026</v>
      </c>
      <c r="G229" s="1">
        <v>2401444.28571429</v>
      </c>
      <c r="H229" s="1">
        <v>2401444.28571429</v>
      </c>
      <c r="I229" s="1">
        <v>8199113.86473352</v>
      </c>
      <c r="J229" s="1">
        <v>31873444.0708788</v>
      </c>
      <c r="K229" s="1">
        <v>14513119.6286575</v>
      </c>
      <c r="L229" s="1">
        <v>13434345.4809353</v>
      </c>
      <c r="M229" s="1">
        <v>6285041.006277</v>
      </c>
      <c r="N229" s="1">
        <v>10680156.9302936</v>
      </c>
      <c r="O229" s="1">
        <v>11834543.5902945</v>
      </c>
      <c r="P229" s="1">
        <v>18178774.1621496</v>
      </c>
      <c r="Q229" s="1">
        <v>12361900.5508528</v>
      </c>
    </row>
    <row r="230" spans="1:17">
      <c r="A230" s="1" t="s">
        <v>2397</v>
      </c>
      <c r="B230" s="1" t="s">
        <v>2398</v>
      </c>
      <c r="C230" s="1" t="s">
        <v>2399</v>
      </c>
      <c r="D230" s="1">
        <v>132329263.216939</v>
      </c>
      <c r="E230" s="1">
        <v>57505736.3826863</v>
      </c>
      <c r="F230" s="1">
        <v>88163208.1646937</v>
      </c>
      <c r="G230" s="1">
        <v>207096005.402161</v>
      </c>
      <c r="H230" s="1">
        <v>121218840.521136</v>
      </c>
      <c r="I230" s="1">
        <v>49769930.924584</v>
      </c>
      <c r="J230" s="1">
        <v>99798185.012932</v>
      </c>
      <c r="K230" s="1">
        <v>45177745.4319437</v>
      </c>
      <c r="L230" s="1">
        <v>41141866.0829866</v>
      </c>
      <c r="M230" s="1">
        <v>101118517.769355</v>
      </c>
      <c r="N230" s="1">
        <v>66433882.9779801</v>
      </c>
      <c r="O230" s="1">
        <v>92245143.318783</v>
      </c>
      <c r="P230" s="1">
        <v>74895963.5355831</v>
      </c>
      <c r="Q230" s="1">
        <v>101051233.999403</v>
      </c>
    </row>
    <row r="231" spans="1:17">
      <c r="A231" s="1" t="s">
        <v>2400</v>
      </c>
      <c r="B231" s="1" t="s">
        <v>2401</v>
      </c>
      <c r="C231" s="1" t="s">
        <v>2402</v>
      </c>
      <c r="D231" s="1">
        <v>82534458.6572666</v>
      </c>
      <c r="E231" s="1">
        <v>67987902.6829725</v>
      </c>
      <c r="F231" s="1">
        <v>130120701.886555</v>
      </c>
      <c r="G231" s="1">
        <v>83750594.7044607</v>
      </c>
      <c r="H231" s="1">
        <v>1302084920.04909</v>
      </c>
      <c r="I231" s="1">
        <v>89234958.6751156</v>
      </c>
      <c r="J231" s="1">
        <v>68262014.966368</v>
      </c>
      <c r="K231" s="1">
        <v>112245366.815616</v>
      </c>
      <c r="L231" s="1">
        <v>59331339.9226221</v>
      </c>
      <c r="M231" s="1">
        <v>381590739.108194</v>
      </c>
      <c r="N231" s="1">
        <v>68686709.5573158</v>
      </c>
      <c r="O231" s="1">
        <v>146046406.45441</v>
      </c>
      <c r="P231" s="1">
        <v>136269358.281751</v>
      </c>
      <c r="Q231" s="1">
        <v>116239947.157607</v>
      </c>
    </row>
    <row r="232" spans="1:17">
      <c r="A232" s="1" t="s">
        <v>2403</v>
      </c>
      <c r="B232" s="1" t="s">
        <v>2404</v>
      </c>
      <c r="C232" s="1" t="s">
        <v>2405</v>
      </c>
      <c r="D232" s="1">
        <v>98130938.0536345</v>
      </c>
      <c r="E232" s="1">
        <v>52719884.1045211</v>
      </c>
      <c r="F232" s="1">
        <v>82567225.9491815</v>
      </c>
      <c r="G232" s="1">
        <v>2401444.28571429</v>
      </c>
      <c r="H232" s="1">
        <v>73326358.0084618</v>
      </c>
      <c r="I232" s="1">
        <v>2401444.28571429</v>
      </c>
      <c r="J232" s="1">
        <v>124675367.39128</v>
      </c>
      <c r="K232" s="1">
        <v>2401444.28571429</v>
      </c>
      <c r="L232" s="1">
        <v>18331652.474329</v>
      </c>
      <c r="M232" s="1">
        <v>26789322.9845784</v>
      </c>
      <c r="N232" s="1">
        <v>20656020.4370434</v>
      </c>
      <c r="O232" s="1">
        <v>332181249.428122</v>
      </c>
      <c r="P232" s="1">
        <v>30111919.3810107</v>
      </c>
      <c r="Q232" s="1">
        <v>78460715.4236223</v>
      </c>
    </row>
    <row r="233" spans="1:17">
      <c r="A233" s="1" t="s">
        <v>2406</v>
      </c>
      <c r="B233" s="1" t="s">
        <v>2407</v>
      </c>
      <c r="C233" s="1" t="s">
        <v>2408</v>
      </c>
      <c r="D233" s="1">
        <v>3493458069.228</v>
      </c>
      <c r="E233" s="1">
        <v>1293743137.36002</v>
      </c>
      <c r="F233" s="1">
        <v>1044046601.82371</v>
      </c>
      <c r="G233" s="1">
        <v>622524711.705256</v>
      </c>
      <c r="H233" s="1">
        <v>186359923.633893</v>
      </c>
      <c r="I233" s="1">
        <v>1592402929.2331</v>
      </c>
      <c r="J233" s="1">
        <v>1738976068.12324</v>
      </c>
      <c r="K233" s="1">
        <v>814657725.34225</v>
      </c>
      <c r="L233" s="1">
        <v>1018202581.83079</v>
      </c>
      <c r="M233" s="1">
        <v>890499795.397106</v>
      </c>
      <c r="N233" s="1">
        <v>1086144051.83689</v>
      </c>
      <c r="O233" s="1">
        <v>1330338582.77228</v>
      </c>
      <c r="P233" s="1">
        <v>1160468460.26986</v>
      </c>
      <c r="Q233" s="1">
        <v>630929140.169981</v>
      </c>
    </row>
    <row r="234" spans="1:17">
      <c r="A234" s="1" t="s">
        <v>2409</v>
      </c>
      <c r="B234" s="1" t="s">
        <v>2410</v>
      </c>
      <c r="C234" s="1" t="s">
        <v>2411</v>
      </c>
      <c r="D234" s="1">
        <v>73379854.6134169</v>
      </c>
      <c r="E234" s="1">
        <v>92536807.9436696</v>
      </c>
      <c r="F234" s="1">
        <v>52710652.6095825</v>
      </c>
      <c r="G234" s="1">
        <v>2401444.28571429</v>
      </c>
      <c r="H234" s="1">
        <v>15960583.3113296</v>
      </c>
      <c r="I234" s="1">
        <v>36034922.29358</v>
      </c>
      <c r="J234" s="1">
        <v>121842668.100647</v>
      </c>
      <c r="K234" s="1">
        <v>54121319.4055687</v>
      </c>
      <c r="L234" s="1">
        <v>70947075.52589</v>
      </c>
      <c r="M234" s="1">
        <v>71948296.4209165</v>
      </c>
      <c r="N234" s="1">
        <v>80760288.5740421</v>
      </c>
      <c r="O234" s="1">
        <v>192416772.975947</v>
      </c>
      <c r="P234" s="1">
        <v>55559913.0924696</v>
      </c>
      <c r="Q234" s="1">
        <v>112705361.319013</v>
      </c>
    </row>
    <row r="235" spans="1:17">
      <c r="A235" s="1" t="s">
        <v>2412</v>
      </c>
      <c r="B235" s="1" t="s">
        <v>2413</v>
      </c>
      <c r="C235" s="1" t="s">
        <v>2414</v>
      </c>
      <c r="D235" s="1">
        <v>2526554882.18012</v>
      </c>
      <c r="E235" s="1">
        <v>1348657865.99051</v>
      </c>
      <c r="F235" s="1">
        <v>1857389229.58612</v>
      </c>
      <c r="G235" s="1">
        <v>545920766.11458</v>
      </c>
      <c r="H235" s="1">
        <v>171579855.7448</v>
      </c>
      <c r="I235" s="1">
        <v>1040701563.07525</v>
      </c>
      <c r="J235" s="1">
        <v>2217653032.01109</v>
      </c>
      <c r="K235" s="1">
        <v>1597034533.22565</v>
      </c>
      <c r="L235" s="1">
        <v>1467954577.69424</v>
      </c>
      <c r="M235" s="1">
        <v>1705290823.88664</v>
      </c>
      <c r="N235" s="1">
        <v>1885284784.38744</v>
      </c>
      <c r="O235" s="1">
        <v>1940402747.27776</v>
      </c>
      <c r="P235" s="1">
        <v>2033108372.54765</v>
      </c>
      <c r="Q235" s="1">
        <v>2160990387.88365</v>
      </c>
    </row>
    <row r="236" spans="1:17">
      <c r="A236" s="1" t="s">
        <v>2415</v>
      </c>
      <c r="B236" s="1" t="s">
        <v>2416</v>
      </c>
      <c r="C236" s="1" t="s">
        <v>2417</v>
      </c>
      <c r="D236" s="1">
        <v>157959686.504429</v>
      </c>
      <c r="E236" s="1">
        <v>404622329.515254</v>
      </c>
      <c r="F236" s="1">
        <v>266837068.968965</v>
      </c>
      <c r="G236" s="1">
        <v>2401444.28571429</v>
      </c>
      <c r="H236" s="1">
        <v>13777637.3701558</v>
      </c>
      <c r="I236" s="1">
        <v>86895295.1011139</v>
      </c>
      <c r="J236" s="1">
        <v>257850732.893513</v>
      </c>
      <c r="K236" s="1">
        <v>307229926.353614</v>
      </c>
      <c r="L236" s="1">
        <v>377637746.185853</v>
      </c>
      <c r="M236" s="1">
        <v>178759534.261863</v>
      </c>
      <c r="N236" s="1">
        <v>295938941.940412</v>
      </c>
      <c r="O236" s="1">
        <v>348194395.49941</v>
      </c>
      <c r="P236" s="1">
        <v>306458928.099318</v>
      </c>
      <c r="Q236" s="1">
        <v>314505983.59602</v>
      </c>
    </row>
    <row r="237" spans="1:17">
      <c r="A237" s="1" t="s">
        <v>2418</v>
      </c>
      <c r="B237" s="1" t="s">
        <v>2419</v>
      </c>
      <c r="C237" s="1" t="s">
        <v>2420</v>
      </c>
      <c r="D237" s="1">
        <v>477267518.765809</v>
      </c>
      <c r="E237" s="1">
        <v>475474791.001295</v>
      </c>
      <c r="F237" s="1">
        <v>255184657.563361</v>
      </c>
      <c r="G237" s="1">
        <v>502028395.31985</v>
      </c>
      <c r="H237" s="1">
        <v>85583951.1558286</v>
      </c>
      <c r="I237" s="1">
        <v>641000472.009581</v>
      </c>
      <c r="J237" s="1">
        <v>723132653.547724</v>
      </c>
      <c r="K237" s="1">
        <v>160876281.965529</v>
      </c>
      <c r="L237" s="1">
        <v>159961294.565297</v>
      </c>
      <c r="M237" s="1">
        <v>155832700.954309</v>
      </c>
      <c r="N237" s="1">
        <v>202342836.420932</v>
      </c>
      <c r="O237" s="1">
        <v>237756813.25754</v>
      </c>
      <c r="P237" s="1">
        <v>164180386.798391</v>
      </c>
      <c r="Q237" s="1">
        <v>211722161.68815</v>
      </c>
    </row>
    <row r="238" spans="1:17">
      <c r="A238" s="1" t="s">
        <v>2421</v>
      </c>
      <c r="B238" s="1" t="s">
        <v>2422</v>
      </c>
      <c r="C238" s="1" t="s">
        <v>2423</v>
      </c>
      <c r="D238" s="1">
        <v>436739788.837405</v>
      </c>
      <c r="E238" s="1">
        <v>224062385.443405</v>
      </c>
      <c r="F238" s="1">
        <v>198099775.895285</v>
      </c>
      <c r="G238" s="1">
        <v>67872518.4931389</v>
      </c>
      <c r="H238" s="1">
        <v>2401444.28571429</v>
      </c>
      <c r="I238" s="1">
        <v>194883816.027627</v>
      </c>
      <c r="J238" s="1">
        <v>205729647.013849</v>
      </c>
      <c r="K238" s="1">
        <v>80877448.3530587</v>
      </c>
      <c r="L238" s="1">
        <v>33395774.900236</v>
      </c>
      <c r="M238" s="1">
        <v>97718175.2142152</v>
      </c>
      <c r="N238" s="1">
        <v>198075478.766316</v>
      </c>
      <c r="O238" s="1">
        <v>310096741.780985</v>
      </c>
      <c r="P238" s="1">
        <v>120409422.540654</v>
      </c>
      <c r="Q238" s="1">
        <v>196013833.814526</v>
      </c>
    </row>
    <row r="239" spans="1:17">
      <c r="A239" s="1" t="s">
        <v>2424</v>
      </c>
      <c r="B239" s="1" t="s">
        <v>2425</v>
      </c>
      <c r="C239" s="1" t="s">
        <v>2426</v>
      </c>
      <c r="D239" s="1">
        <v>249259893.334608</v>
      </c>
      <c r="E239" s="1">
        <v>55183750.8824932</v>
      </c>
      <c r="F239" s="1">
        <v>123001097.785497</v>
      </c>
      <c r="G239" s="1">
        <v>284583179.384194</v>
      </c>
      <c r="H239" s="1">
        <v>185916692.709709</v>
      </c>
      <c r="I239" s="1">
        <v>170020335.014365</v>
      </c>
      <c r="J239" s="1">
        <v>130483054.289587</v>
      </c>
      <c r="K239" s="1">
        <v>184885688.996857</v>
      </c>
      <c r="L239" s="1">
        <v>28011776.3316057</v>
      </c>
      <c r="M239" s="1">
        <v>137782290.058129</v>
      </c>
      <c r="N239" s="1">
        <v>31246056.0386102</v>
      </c>
      <c r="O239" s="1">
        <v>142828921.721914</v>
      </c>
      <c r="P239" s="1">
        <v>77176087.2058052</v>
      </c>
      <c r="Q239" s="1">
        <v>75290404.0843163</v>
      </c>
    </row>
    <row r="240" spans="1:17">
      <c r="A240" s="1" t="s">
        <v>2427</v>
      </c>
      <c r="B240" s="1" t="s">
        <v>2428</v>
      </c>
      <c r="C240" s="1" t="s">
        <v>2429</v>
      </c>
      <c r="D240" s="1">
        <v>7189292.07816932</v>
      </c>
      <c r="E240" s="1">
        <v>12665371.5985583</v>
      </c>
      <c r="F240" s="1">
        <v>12565407.5665036</v>
      </c>
      <c r="G240" s="1">
        <v>2401444.28571429</v>
      </c>
      <c r="H240" s="1">
        <v>2401444.28571429</v>
      </c>
      <c r="I240" s="1">
        <v>2401444.28571429</v>
      </c>
      <c r="J240" s="1">
        <v>11493966.1814672</v>
      </c>
      <c r="K240" s="1">
        <v>2401444.28571429</v>
      </c>
      <c r="L240" s="1">
        <v>12397057.8405358</v>
      </c>
      <c r="M240" s="1">
        <v>5879069.10661431</v>
      </c>
      <c r="N240" s="1">
        <v>2401444.28571429</v>
      </c>
      <c r="O240" s="1">
        <v>2401444.28571429</v>
      </c>
      <c r="P240" s="1">
        <v>7046590.85360203</v>
      </c>
      <c r="Q240" s="1">
        <v>2401444.28571429</v>
      </c>
    </row>
    <row r="241" spans="1:17">
      <c r="A241" s="1" t="s">
        <v>2430</v>
      </c>
      <c r="B241" s="1" t="s">
        <v>2431</v>
      </c>
      <c r="C241" s="1" t="s">
        <v>2432</v>
      </c>
      <c r="D241" s="1">
        <v>1167516828.73215</v>
      </c>
      <c r="E241" s="1">
        <v>1141825967.03333</v>
      </c>
      <c r="F241" s="1">
        <v>821373138.834929</v>
      </c>
      <c r="G241" s="1">
        <v>653004442.868056</v>
      </c>
      <c r="H241" s="1">
        <v>666911433.209451</v>
      </c>
      <c r="I241" s="1">
        <v>749682382.109898</v>
      </c>
      <c r="J241" s="1">
        <v>1670825702.18842</v>
      </c>
      <c r="K241" s="1">
        <v>679620981.758221</v>
      </c>
      <c r="L241" s="1">
        <v>980817776.589532</v>
      </c>
      <c r="M241" s="1">
        <v>1033301225.72005</v>
      </c>
      <c r="N241" s="1">
        <v>521224771.26108</v>
      </c>
      <c r="O241" s="1">
        <v>740385767.585235</v>
      </c>
      <c r="P241" s="1">
        <v>1074955087.81255</v>
      </c>
      <c r="Q241" s="1">
        <v>673180433.785536</v>
      </c>
    </row>
    <row r="242" spans="1:17">
      <c r="A242" s="1" t="s">
        <v>2433</v>
      </c>
      <c r="B242" s="1" t="s">
        <v>2434</v>
      </c>
      <c r="C242" s="1" t="s">
        <v>2435</v>
      </c>
      <c r="D242" s="1">
        <v>87284239.4865921</v>
      </c>
      <c r="E242" s="1">
        <v>2401444.28571429</v>
      </c>
      <c r="F242" s="1">
        <v>15794657.4447707</v>
      </c>
      <c r="G242" s="1">
        <v>31977685.1780904</v>
      </c>
      <c r="H242" s="1">
        <v>87321380.3565447</v>
      </c>
      <c r="I242" s="1">
        <v>2401444.28571429</v>
      </c>
      <c r="J242" s="1">
        <v>32529800.0780148</v>
      </c>
      <c r="K242" s="1">
        <v>16104567.4864328</v>
      </c>
      <c r="L242" s="1">
        <v>2401444.28571429</v>
      </c>
      <c r="M242" s="1">
        <v>21463532.9025132</v>
      </c>
      <c r="N242" s="1">
        <v>18782901.824887</v>
      </c>
      <c r="O242" s="1">
        <v>2401444.28571429</v>
      </c>
      <c r="P242" s="1">
        <v>32127679.3320511</v>
      </c>
      <c r="Q242" s="1">
        <v>10418539.1462501</v>
      </c>
    </row>
    <row r="243" spans="1:17">
      <c r="A243" s="1" t="s">
        <v>2436</v>
      </c>
      <c r="B243" s="1" t="s">
        <v>2437</v>
      </c>
      <c r="C243" s="1" t="s">
        <v>2438</v>
      </c>
      <c r="D243" s="1">
        <v>40037933.4301555</v>
      </c>
      <c r="E243" s="1">
        <v>159957251.171736</v>
      </c>
      <c r="F243" s="1">
        <v>216682849.504079</v>
      </c>
      <c r="G243" s="1">
        <v>2401444.28571429</v>
      </c>
      <c r="H243" s="1">
        <v>5855779.86094026</v>
      </c>
      <c r="I243" s="1">
        <v>131182485.537096</v>
      </c>
      <c r="J243" s="1">
        <v>173597404.689566</v>
      </c>
      <c r="K243" s="1">
        <v>370460516.237212</v>
      </c>
      <c r="L243" s="1">
        <v>533768874.887462</v>
      </c>
      <c r="M243" s="1">
        <v>370550103.344982</v>
      </c>
      <c r="N243" s="1">
        <v>492260519.5497</v>
      </c>
      <c r="O243" s="1">
        <v>306545708.010472</v>
      </c>
      <c r="P243" s="1">
        <v>634325461.374366</v>
      </c>
      <c r="Q243" s="1">
        <v>494200127.378324</v>
      </c>
    </row>
    <row r="244" spans="1:17">
      <c r="A244" s="1" t="s">
        <v>2439</v>
      </c>
      <c r="B244" s="1" t="s">
        <v>2440</v>
      </c>
      <c r="C244" s="1" t="s">
        <v>2441</v>
      </c>
      <c r="D244" s="1">
        <v>408254524.344585</v>
      </c>
      <c r="E244" s="1">
        <v>179913454.150861</v>
      </c>
      <c r="F244" s="1">
        <v>181465785.802272</v>
      </c>
      <c r="G244" s="1">
        <v>52827546.9537815</v>
      </c>
      <c r="H244" s="1">
        <v>86225978.7900348</v>
      </c>
      <c r="I244" s="1">
        <v>163242573.562904</v>
      </c>
      <c r="J244" s="1">
        <v>197647776.49775</v>
      </c>
      <c r="K244" s="1">
        <v>278752435.910222</v>
      </c>
      <c r="L244" s="1">
        <v>257711286.176607</v>
      </c>
      <c r="M244" s="1">
        <v>358397288.103095</v>
      </c>
      <c r="N244" s="1">
        <v>292344818.865345</v>
      </c>
      <c r="O244" s="1">
        <v>379781032.57178</v>
      </c>
      <c r="P244" s="1">
        <v>250251180.468613</v>
      </c>
      <c r="Q244" s="1">
        <v>300046588.105829</v>
      </c>
    </row>
    <row r="245" spans="1:17">
      <c r="A245" s="1" t="s">
        <v>2442</v>
      </c>
      <c r="B245" s="1" t="s">
        <v>2443</v>
      </c>
      <c r="C245" s="1" t="s">
        <v>2444</v>
      </c>
      <c r="D245" s="1">
        <v>382693887.825867</v>
      </c>
      <c r="E245" s="1">
        <v>182539164.646605</v>
      </c>
      <c r="F245" s="1">
        <v>191375108.530921</v>
      </c>
      <c r="G245" s="1">
        <v>29869796.5651332</v>
      </c>
      <c r="H245" s="1">
        <v>60706411.3465994</v>
      </c>
      <c r="I245" s="1">
        <v>181641699.917477</v>
      </c>
      <c r="J245" s="1">
        <v>260037150.645263</v>
      </c>
      <c r="K245" s="1">
        <v>242927034.667711</v>
      </c>
      <c r="L245" s="1">
        <v>256397572.499209</v>
      </c>
      <c r="M245" s="1">
        <v>366461918.413519</v>
      </c>
      <c r="N245" s="1">
        <v>374806785.760406</v>
      </c>
      <c r="O245" s="1">
        <v>395706023.606862</v>
      </c>
      <c r="P245" s="1">
        <v>342139381.660547</v>
      </c>
      <c r="Q245" s="1">
        <v>318123008.550834</v>
      </c>
    </row>
    <row r="246" spans="1:17">
      <c r="A246" s="1" t="s">
        <v>2445</v>
      </c>
      <c r="B246" s="1" t="s">
        <v>2446</v>
      </c>
      <c r="C246" s="1" t="s">
        <v>2447</v>
      </c>
      <c r="D246" s="1">
        <v>51091184.8344515</v>
      </c>
      <c r="E246" s="1">
        <v>66279682.3842083</v>
      </c>
      <c r="F246" s="1">
        <v>23061492.2815207</v>
      </c>
      <c r="G246" s="1">
        <v>2401444.28571429</v>
      </c>
      <c r="H246" s="1">
        <v>2401444.28571429</v>
      </c>
      <c r="I246" s="1">
        <v>13564557.5085869</v>
      </c>
      <c r="J246" s="1">
        <v>53946222.0059474</v>
      </c>
      <c r="K246" s="1">
        <v>73035512.4922769</v>
      </c>
      <c r="L246" s="1">
        <v>27944317.4054676</v>
      </c>
      <c r="M246" s="1">
        <v>27398327.7592819</v>
      </c>
      <c r="N246" s="1">
        <v>79826321.9616161</v>
      </c>
      <c r="O246" s="1">
        <v>23927127.5981148</v>
      </c>
      <c r="P246" s="1">
        <v>48589844.231509</v>
      </c>
      <c r="Q246" s="1">
        <v>29370083.0616022</v>
      </c>
    </row>
    <row r="247" spans="1:17">
      <c r="A247" s="1" t="s">
        <v>2448</v>
      </c>
      <c r="B247" s="1" t="s">
        <v>2449</v>
      </c>
      <c r="C247" s="1" t="s">
        <v>2450</v>
      </c>
      <c r="D247" s="1">
        <v>15490589.640889</v>
      </c>
      <c r="E247" s="1">
        <v>20108305.449992</v>
      </c>
      <c r="F247" s="1">
        <v>15260681.8928971</v>
      </c>
      <c r="G247" s="1">
        <v>2401444.28571429</v>
      </c>
      <c r="H247" s="1">
        <v>2401444.28571429</v>
      </c>
      <c r="I247" s="1">
        <v>16788533.6121698</v>
      </c>
      <c r="J247" s="1">
        <v>15420335.875212</v>
      </c>
      <c r="K247" s="1">
        <v>2401444.28571429</v>
      </c>
      <c r="L247" s="1">
        <v>2401444.28571429</v>
      </c>
      <c r="M247" s="1">
        <v>2401444.28571429</v>
      </c>
      <c r="N247" s="1">
        <v>2401444.28571429</v>
      </c>
      <c r="O247" s="1">
        <v>2401444.28571429</v>
      </c>
      <c r="P247" s="1">
        <v>2401444.28571429</v>
      </c>
      <c r="Q247" s="1">
        <v>2401444.28571429</v>
      </c>
    </row>
    <row r="248" spans="1:17">
      <c r="A248" s="1" t="s">
        <v>2451</v>
      </c>
      <c r="B248" s="1" t="s">
        <v>2452</v>
      </c>
      <c r="C248" s="1" t="s">
        <v>2453</v>
      </c>
      <c r="D248" s="1">
        <v>14720461524.9233</v>
      </c>
      <c r="E248" s="1">
        <v>5994465375.48555</v>
      </c>
      <c r="F248" s="1">
        <v>11031099097.9158</v>
      </c>
      <c r="G248" s="1">
        <v>9362373796.3463</v>
      </c>
      <c r="H248" s="1">
        <v>7116351531.87396</v>
      </c>
      <c r="I248" s="1">
        <v>7558100529.87818</v>
      </c>
      <c r="J248" s="1">
        <v>7292277930.09388</v>
      </c>
      <c r="K248" s="1">
        <v>3460149454.33383</v>
      </c>
      <c r="L248" s="1">
        <v>3354486294.49838</v>
      </c>
      <c r="M248" s="1">
        <v>4066127152.0187</v>
      </c>
      <c r="N248" s="1">
        <v>3982753770.88423</v>
      </c>
      <c r="O248" s="1">
        <v>3519735999.69428</v>
      </c>
      <c r="P248" s="1">
        <v>3915522123.62301</v>
      </c>
      <c r="Q248" s="1">
        <v>3962879002.51863</v>
      </c>
    </row>
    <row r="249" spans="1:17">
      <c r="A249" s="1" t="s">
        <v>2454</v>
      </c>
      <c r="B249" s="1" t="s">
        <v>2455</v>
      </c>
      <c r="C249" s="1" t="s">
        <v>2456</v>
      </c>
      <c r="D249" s="1">
        <v>3073465909.09556</v>
      </c>
      <c r="E249" s="1">
        <v>4561679494.85686</v>
      </c>
      <c r="F249" s="1">
        <v>3405365964.50282</v>
      </c>
      <c r="G249" s="1">
        <v>218977086.849572</v>
      </c>
      <c r="H249" s="1">
        <v>1667274175.6055</v>
      </c>
      <c r="I249" s="1">
        <v>3123765939.2053</v>
      </c>
      <c r="J249" s="1">
        <v>3470332658.23306</v>
      </c>
      <c r="K249" s="1">
        <v>4572591065.5146</v>
      </c>
      <c r="L249" s="1">
        <v>4588058541.13439</v>
      </c>
      <c r="M249" s="1">
        <v>3498427906.60799</v>
      </c>
      <c r="N249" s="1">
        <v>4435023993.00981</v>
      </c>
      <c r="O249" s="1">
        <v>1137236619.90501</v>
      </c>
      <c r="P249" s="1">
        <v>4869015748.49916</v>
      </c>
      <c r="Q249" s="1">
        <v>3897631941.44561</v>
      </c>
    </row>
    <row r="250" spans="1:17">
      <c r="A250" s="1" t="s">
        <v>2457</v>
      </c>
      <c r="B250" s="1" t="s">
        <v>2458</v>
      </c>
      <c r="C250" s="1" t="s">
        <v>2459</v>
      </c>
      <c r="D250" s="1">
        <v>141787668.648181</v>
      </c>
      <c r="E250" s="1">
        <v>128780271.057553</v>
      </c>
      <c r="F250" s="1">
        <v>130262734.587609</v>
      </c>
      <c r="G250" s="1">
        <v>2401444.28571429</v>
      </c>
      <c r="H250" s="1">
        <v>2401444.28571429</v>
      </c>
      <c r="I250" s="1">
        <v>44006399.5388108</v>
      </c>
      <c r="J250" s="1">
        <v>75788496.2528435</v>
      </c>
      <c r="K250" s="1">
        <v>2401444.28571429</v>
      </c>
      <c r="L250" s="1">
        <v>30243208.3409373</v>
      </c>
      <c r="M250" s="1">
        <v>44101794.4618131</v>
      </c>
      <c r="N250" s="1">
        <v>8592905.43900152</v>
      </c>
      <c r="O250" s="1">
        <v>144117961.91296</v>
      </c>
      <c r="P250" s="1">
        <v>52875696.885382</v>
      </c>
      <c r="Q250" s="1">
        <v>54304554.4422825</v>
      </c>
    </row>
    <row r="251" spans="1:17">
      <c r="A251" s="1" t="s">
        <v>2460</v>
      </c>
      <c r="B251" s="1" t="s">
        <v>2461</v>
      </c>
      <c r="C251" s="1" t="s">
        <v>2462</v>
      </c>
      <c r="D251" s="1">
        <v>370542695.833955</v>
      </c>
      <c r="E251" s="1">
        <v>411550319.866888</v>
      </c>
      <c r="F251" s="1">
        <v>415830196.011495</v>
      </c>
      <c r="G251" s="1">
        <v>84512745.446504</v>
      </c>
      <c r="H251" s="1">
        <v>113103506.722581</v>
      </c>
      <c r="I251" s="1">
        <v>178407790.312961</v>
      </c>
      <c r="J251" s="1">
        <v>345868144.62889</v>
      </c>
      <c r="K251" s="1">
        <v>469574992.620463</v>
      </c>
      <c r="L251" s="1">
        <v>548428203.199139</v>
      </c>
      <c r="M251" s="1">
        <v>513606564.232981</v>
      </c>
      <c r="N251" s="1">
        <v>478076966.712945</v>
      </c>
      <c r="O251" s="1">
        <v>864989003.794644</v>
      </c>
      <c r="P251" s="1">
        <v>558153684.802122</v>
      </c>
      <c r="Q251" s="1">
        <v>520529512.393144</v>
      </c>
    </row>
    <row r="252" spans="1:17">
      <c r="A252" s="1" t="s">
        <v>2463</v>
      </c>
      <c r="B252" s="1" t="s">
        <v>2464</v>
      </c>
      <c r="C252" s="1" t="s">
        <v>2465</v>
      </c>
      <c r="D252" s="1">
        <v>2346073531.18706</v>
      </c>
      <c r="E252" s="1">
        <v>1012326371.50183</v>
      </c>
      <c r="F252" s="1">
        <v>1486018708.18669</v>
      </c>
      <c r="G252" s="1">
        <v>865389735.203651</v>
      </c>
      <c r="H252" s="1">
        <v>410050001.256886</v>
      </c>
      <c r="I252" s="1">
        <v>1060543244.08582</v>
      </c>
      <c r="J252" s="1">
        <v>1304736348.31417</v>
      </c>
      <c r="K252" s="1">
        <v>1176959067.47822</v>
      </c>
      <c r="L252" s="1">
        <v>1250686818.07066</v>
      </c>
      <c r="M252" s="1">
        <v>1129182928.60667</v>
      </c>
      <c r="N252" s="1">
        <v>1426285823.05284</v>
      </c>
      <c r="O252" s="1">
        <v>1587312020.95846</v>
      </c>
      <c r="P252" s="1">
        <v>1465585398.62447</v>
      </c>
      <c r="Q252" s="1">
        <v>1440615217.51634</v>
      </c>
    </row>
    <row r="253" spans="1:17">
      <c r="A253" s="1" t="s">
        <v>2466</v>
      </c>
      <c r="B253" s="1" t="s">
        <v>2467</v>
      </c>
      <c r="C253" s="1" t="s">
        <v>2468</v>
      </c>
      <c r="D253" s="1">
        <v>388350024.1689</v>
      </c>
      <c r="E253" s="1">
        <v>473169166.583377</v>
      </c>
      <c r="F253" s="1">
        <v>626664407.294833</v>
      </c>
      <c r="G253" s="1">
        <v>325815642.491446</v>
      </c>
      <c r="H253" s="1">
        <v>295294182.503244</v>
      </c>
      <c r="I253" s="1">
        <v>270283896.615302</v>
      </c>
      <c r="J253" s="1">
        <v>594362371.537191</v>
      </c>
      <c r="K253" s="1">
        <v>777543324.353933</v>
      </c>
      <c r="L253" s="1">
        <v>702653692.167311</v>
      </c>
      <c r="M253" s="1">
        <v>801186375.728429</v>
      </c>
      <c r="N253" s="1">
        <v>538905704.432223</v>
      </c>
      <c r="O253" s="1">
        <v>676934974.596764</v>
      </c>
      <c r="P253" s="1">
        <v>685706919.41773</v>
      </c>
      <c r="Q253" s="1">
        <v>893173954.839095</v>
      </c>
    </row>
    <row r="254" spans="1:17">
      <c r="A254" s="1" t="s">
        <v>2469</v>
      </c>
      <c r="B254" s="1" t="s">
        <v>2470</v>
      </c>
      <c r="C254" s="1" t="s">
        <v>2471</v>
      </c>
      <c r="D254" s="1">
        <v>111026675.332462</v>
      </c>
      <c r="E254" s="1">
        <v>2401444.28571429</v>
      </c>
      <c r="F254" s="1">
        <v>2401444.28571429</v>
      </c>
      <c r="G254" s="1">
        <v>2401444.28571429</v>
      </c>
      <c r="H254" s="1">
        <v>6861806.29709101</v>
      </c>
      <c r="I254" s="1">
        <v>11972712.8149147</v>
      </c>
      <c r="J254" s="1">
        <v>10382636.424654</v>
      </c>
      <c r="K254" s="1">
        <v>2401444.28571429</v>
      </c>
      <c r="L254" s="1">
        <v>2401444.28571429</v>
      </c>
      <c r="M254" s="1">
        <v>25955461.8935631</v>
      </c>
      <c r="N254" s="1">
        <v>11596729.8916497</v>
      </c>
      <c r="O254" s="1">
        <v>11646674.6231263</v>
      </c>
      <c r="P254" s="1">
        <v>24520937.7974005</v>
      </c>
      <c r="Q254" s="1">
        <v>9235178.26448447</v>
      </c>
    </row>
    <row r="255" spans="1:17">
      <c r="A255" s="1" t="s">
        <v>2472</v>
      </c>
      <c r="B255" s="1" t="s">
        <v>2473</v>
      </c>
      <c r="C255" s="1" t="s">
        <v>2474</v>
      </c>
      <c r="D255" s="1">
        <v>284311473.720506</v>
      </c>
      <c r="E255" s="1">
        <v>173929713.336211</v>
      </c>
      <c r="F255" s="1">
        <v>72629276.692872</v>
      </c>
      <c r="G255" s="1">
        <v>182720710.423787</v>
      </c>
      <c r="H255" s="1">
        <v>16821027.2683065</v>
      </c>
      <c r="I255" s="1">
        <v>199986797.907549</v>
      </c>
      <c r="J255" s="1">
        <v>302126972.370981</v>
      </c>
      <c r="K255" s="1">
        <v>107364536.734336</v>
      </c>
      <c r="L255" s="1">
        <v>150515418.856912</v>
      </c>
      <c r="M255" s="1">
        <v>113927918.458416</v>
      </c>
      <c r="N255" s="1">
        <v>179944549.754183</v>
      </c>
      <c r="O255" s="1">
        <v>250556804.264176</v>
      </c>
      <c r="P255" s="1">
        <v>153224555.432768</v>
      </c>
      <c r="Q255" s="1">
        <v>271506421.718238</v>
      </c>
    </row>
    <row r="256" spans="1:17">
      <c r="A256" s="1" t="s">
        <v>2475</v>
      </c>
      <c r="B256" s="1" t="s">
        <v>2476</v>
      </c>
      <c r="C256" s="1" t="s">
        <v>2477</v>
      </c>
      <c r="D256" s="1">
        <v>2401444.28571429</v>
      </c>
      <c r="E256" s="1">
        <v>2401444.28571429</v>
      </c>
      <c r="F256" s="1">
        <v>2401444.28571429</v>
      </c>
      <c r="G256" s="1">
        <v>2401444.28571429</v>
      </c>
      <c r="H256" s="1">
        <v>23273547.3837627</v>
      </c>
      <c r="I256" s="1">
        <v>35699405.2981002</v>
      </c>
      <c r="J256" s="1">
        <v>2401444.28571429</v>
      </c>
      <c r="K256" s="1">
        <v>2401444.28571429</v>
      </c>
      <c r="L256" s="1">
        <v>2401444.28571429</v>
      </c>
      <c r="M256" s="1">
        <v>2401444.28571429</v>
      </c>
      <c r="N256" s="1">
        <v>28120961.6835814</v>
      </c>
      <c r="O256" s="1">
        <v>50560783.8690658</v>
      </c>
      <c r="P256" s="1">
        <v>2401444.28571429</v>
      </c>
      <c r="Q256" s="1">
        <v>2401444.28571429</v>
      </c>
    </row>
    <row r="257" spans="1:17">
      <c r="A257" s="1" t="s">
        <v>2478</v>
      </c>
      <c r="B257" s="1" t="s">
        <v>2479</v>
      </c>
      <c r="C257" s="1" t="s">
        <v>2480</v>
      </c>
      <c r="D257" s="1">
        <v>49276294.6359559</v>
      </c>
      <c r="E257" s="1">
        <v>7148648.76419712</v>
      </c>
      <c r="F257" s="1">
        <v>31063434.36593</v>
      </c>
      <c r="G257" s="1">
        <v>2401444.28571429</v>
      </c>
      <c r="H257" s="1">
        <v>2401444.28571429</v>
      </c>
      <c r="I257" s="1">
        <v>2401444.28571429</v>
      </c>
      <c r="J257" s="1">
        <v>17685219.865828</v>
      </c>
      <c r="K257" s="1">
        <v>2401444.28571429</v>
      </c>
      <c r="L257" s="1">
        <v>2401444.28571429</v>
      </c>
      <c r="M257" s="1">
        <v>2401444.28571429</v>
      </c>
      <c r="N257" s="1">
        <v>26086320.6596036</v>
      </c>
      <c r="O257" s="1">
        <v>10735477.041302</v>
      </c>
      <c r="P257" s="1">
        <v>15316667.2490092</v>
      </c>
      <c r="Q257" s="1">
        <v>22126196.4787818</v>
      </c>
    </row>
    <row r="258" spans="1:17">
      <c r="A258" s="1" t="s">
        <v>2481</v>
      </c>
      <c r="B258" s="1" t="s">
        <v>2482</v>
      </c>
      <c r="C258" s="1" t="s">
        <v>2482</v>
      </c>
      <c r="D258" s="1">
        <v>10354400.796927</v>
      </c>
      <c r="E258" s="1">
        <v>32219697.7347069</v>
      </c>
      <c r="F258" s="1">
        <v>39356216.731323</v>
      </c>
      <c r="G258" s="1">
        <v>30682841.4382499</v>
      </c>
      <c r="H258" s="1">
        <v>2401444.28571429</v>
      </c>
      <c r="I258" s="1">
        <v>14706351.0749228</v>
      </c>
      <c r="J258" s="1">
        <v>13644671.0486585</v>
      </c>
      <c r="K258" s="1">
        <v>2401444.28571429</v>
      </c>
      <c r="L258" s="1">
        <v>2401444.28571429</v>
      </c>
      <c r="M258" s="1">
        <v>23322823.3330579</v>
      </c>
      <c r="N258" s="1">
        <v>2401444.28571429</v>
      </c>
      <c r="O258" s="1">
        <v>2401444.28571429</v>
      </c>
      <c r="P258" s="1">
        <v>2401444.28571429</v>
      </c>
      <c r="Q258" s="1">
        <v>8750395.03787615</v>
      </c>
    </row>
    <row r="259" spans="1:17">
      <c r="A259" s="1" t="s">
        <v>2483</v>
      </c>
      <c r="B259" s="1" t="s">
        <v>2484</v>
      </c>
      <c r="C259" s="1" t="s">
        <v>2485</v>
      </c>
      <c r="D259" s="1">
        <v>73259349.7416372</v>
      </c>
      <c r="E259" s="1">
        <v>196077680.527792</v>
      </c>
      <c r="F259" s="1">
        <v>172600143.3942</v>
      </c>
      <c r="G259" s="1">
        <v>291677384.022987</v>
      </c>
      <c r="H259" s="1">
        <v>87707345.2124321</v>
      </c>
      <c r="I259" s="1">
        <v>171382644.117504</v>
      </c>
      <c r="J259" s="1">
        <v>148861586.880667</v>
      </c>
      <c r="K259" s="1">
        <v>2401444.28571429</v>
      </c>
      <c r="L259" s="1">
        <v>54157836.6340609</v>
      </c>
      <c r="M259" s="1">
        <v>56260125.0961113</v>
      </c>
      <c r="N259" s="1">
        <v>78399909.2944298</v>
      </c>
      <c r="O259" s="1">
        <v>121705883.680234</v>
      </c>
      <c r="P259" s="1">
        <v>24146798.9036545</v>
      </c>
      <c r="Q259" s="1">
        <v>151055338.104901</v>
      </c>
    </row>
    <row r="260" spans="1:17">
      <c r="A260" s="1" t="s">
        <v>2486</v>
      </c>
      <c r="B260" s="1" t="s">
        <v>2487</v>
      </c>
      <c r="C260" s="1" t="s">
        <v>2488</v>
      </c>
      <c r="D260" s="1">
        <v>5529371.99181664</v>
      </c>
      <c r="E260" s="1">
        <v>38833142.570361</v>
      </c>
      <c r="F260" s="1">
        <v>25649071.5588363</v>
      </c>
      <c r="G260" s="1">
        <v>2401444.28571429</v>
      </c>
      <c r="H260" s="1">
        <v>2401444.28571429</v>
      </c>
      <c r="I260" s="1">
        <v>37283197.692443</v>
      </c>
      <c r="J260" s="1">
        <v>61226729.886439</v>
      </c>
      <c r="K260" s="1">
        <v>12066623.4203168</v>
      </c>
      <c r="L260" s="1">
        <v>27029777.4083266</v>
      </c>
      <c r="M260" s="1">
        <v>2401444.28571429</v>
      </c>
      <c r="N260" s="1">
        <v>2401444.28571429</v>
      </c>
      <c r="O260" s="1">
        <v>18400642.8331222</v>
      </c>
      <c r="P260" s="1">
        <v>20852878.8829632</v>
      </c>
      <c r="Q260" s="1">
        <v>2401444.28571429</v>
      </c>
    </row>
    <row r="261" spans="1:17">
      <c r="A261" s="1" t="s">
        <v>2489</v>
      </c>
      <c r="B261" s="1" t="s">
        <v>2490</v>
      </c>
      <c r="C261" s="1" t="s">
        <v>2491</v>
      </c>
      <c r="D261" s="1">
        <v>2401444.28571429</v>
      </c>
      <c r="E261" s="1">
        <v>13547650.5693993</v>
      </c>
      <c r="F261" s="1">
        <v>2401444.28571429</v>
      </c>
      <c r="G261" s="1">
        <v>2401444.28571429</v>
      </c>
      <c r="H261" s="1">
        <v>2401444.28571429</v>
      </c>
      <c r="I261" s="1">
        <v>9377786.48123275</v>
      </c>
      <c r="J261" s="1">
        <v>10673795.0451618</v>
      </c>
      <c r="K261" s="1">
        <v>9336938.53006424</v>
      </c>
      <c r="L261" s="1">
        <v>7033069.45859795</v>
      </c>
      <c r="M261" s="1">
        <v>6659475.17753458</v>
      </c>
      <c r="N261" s="1">
        <v>9970388.43446301</v>
      </c>
      <c r="O261" s="1">
        <v>10376914.0067534</v>
      </c>
      <c r="P261" s="1">
        <v>9426556.15133765</v>
      </c>
      <c r="Q261" s="1">
        <v>18093165.6538014</v>
      </c>
    </row>
    <row r="262" spans="1:17">
      <c r="A262" s="1" t="s">
        <v>2492</v>
      </c>
      <c r="B262" s="1" t="s">
        <v>2493</v>
      </c>
      <c r="C262" s="1" t="s">
        <v>2494</v>
      </c>
      <c r="D262" s="1">
        <v>1360049335.75508</v>
      </c>
      <c r="E262" s="1">
        <v>1316519227.04325</v>
      </c>
      <c r="F262" s="1">
        <v>787463075.61933</v>
      </c>
      <c r="G262" s="1">
        <v>2401444.28571429</v>
      </c>
      <c r="H262" s="1">
        <v>481882968.39241</v>
      </c>
      <c r="I262" s="1">
        <v>851774326.455559</v>
      </c>
      <c r="J262" s="1">
        <v>962601589.175537</v>
      </c>
      <c r="K262" s="1">
        <v>1797979047.06606</v>
      </c>
      <c r="L262" s="1">
        <v>2533231574.1295</v>
      </c>
      <c r="M262" s="1">
        <v>1360821177.67107</v>
      </c>
      <c r="N262" s="1">
        <v>3445885181.75846</v>
      </c>
      <c r="O262" s="1">
        <v>2466220645.17186</v>
      </c>
      <c r="P262" s="1">
        <v>1496931700.47211</v>
      </c>
      <c r="Q262" s="1">
        <v>1738219527.60526</v>
      </c>
    </row>
    <row r="263" spans="1:17">
      <c r="A263" s="1" t="s">
        <v>2492</v>
      </c>
      <c r="B263" s="1" t="s">
        <v>2493</v>
      </c>
      <c r="C263" s="1" t="s">
        <v>2495</v>
      </c>
      <c r="D263" s="1">
        <v>1360049335.75508</v>
      </c>
      <c r="E263" s="1">
        <v>1316519227.04325</v>
      </c>
      <c r="F263" s="1">
        <v>787463075.61933</v>
      </c>
      <c r="G263" s="1">
        <v>2401444.28571429</v>
      </c>
      <c r="H263" s="1">
        <v>481882968.39241</v>
      </c>
      <c r="I263" s="1">
        <v>851774326.455559</v>
      </c>
      <c r="J263" s="1">
        <v>962601589.175537</v>
      </c>
      <c r="K263" s="1">
        <v>1797979047.06606</v>
      </c>
      <c r="L263" s="1">
        <v>2533231574.1295</v>
      </c>
      <c r="M263" s="1">
        <v>1360821177.67107</v>
      </c>
      <c r="N263" s="1">
        <v>3445885181.75846</v>
      </c>
      <c r="O263" s="1">
        <v>2466220645.17186</v>
      </c>
      <c r="P263" s="1">
        <v>1496931700.47211</v>
      </c>
      <c r="Q263" s="1">
        <v>1738219527.60526</v>
      </c>
    </row>
    <row r="264" spans="1:17">
      <c r="A264" s="1" t="s">
        <v>2492</v>
      </c>
      <c r="B264" s="1" t="s">
        <v>2493</v>
      </c>
      <c r="C264" s="1" t="s">
        <v>2496</v>
      </c>
      <c r="D264" s="1">
        <v>1360049335.75508</v>
      </c>
      <c r="E264" s="1">
        <v>1316519227.04325</v>
      </c>
      <c r="F264" s="1">
        <v>787463075.61933</v>
      </c>
      <c r="G264" s="1">
        <v>2401444.28571429</v>
      </c>
      <c r="H264" s="1">
        <v>481882968.39241</v>
      </c>
      <c r="I264" s="1">
        <v>851774326.455559</v>
      </c>
      <c r="J264" s="1">
        <v>962601589.175537</v>
      </c>
      <c r="K264" s="1">
        <v>1797979047.06606</v>
      </c>
      <c r="L264" s="1">
        <v>2533231574.1295</v>
      </c>
      <c r="M264" s="1">
        <v>1360821177.67107</v>
      </c>
      <c r="N264" s="1">
        <v>3445885181.75846</v>
      </c>
      <c r="O264" s="1">
        <v>2466220645.17186</v>
      </c>
      <c r="P264" s="1">
        <v>1496931700.47211</v>
      </c>
      <c r="Q264" s="1">
        <v>1738219527.60526</v>
      </c>
    </row>
    <row r="265" spans="1:17">
      <c r="A265" s="1" t="s">
        <v>2492</v>
      </c>
      <c r="B265" s="1" t="s">
        <v>2493</v>
      </c>
      <c r="C265" s="1" t="s">
        <v>2497</v>
      </c>
      <c r="D265" s="1">
        <v>1360049335.75508</v>
      </c>
      <c r="E265" s="1">
        <v>1316519227.04325</v>
      </c>
      <c r="F265" s="1">
        <v>787463075.61933</v>
      </c>
      <c r="G265" s="1">
        <v>2401444.28571429</v>
      </c>
      <c r="H265" s="1">
        <v>481882968.39241</v>
      </c>
      <c r="I265" s="1">
        <v>851774326.455559</v>
      </c>
      <c r="J265" s="1">
        <v>962601589.175537</v>
      </c>
      <c r="K265" s="1">
        <v>1797979047.06606</v>
      </c>
      <c r="L265" s="1">
        <v>2533231574.1295</v>
      </c>
      <c r="M265" s="1">
        <v>1360821177.67107</v>
      </c>
      <c r="N265" s="1">
        <v>3445885181.75846</v>
      </c>
      <c r="O265" s="1">
        <v>2466220645.17186</v>
      </c>
      <c r="P265" s="1">
        <v>1496931700.47211</v>
      </c>
      <c r="Q265" s="1">
        <v>1738219527.60526</v>
      </c>
    </row>
    <row r="266" spans="1:17">
      <c r="A266" s="1" t="s">
        <v>2498</v>
      </c>
      <c r="B266" s="1" t="s">
        <v>2499</v>
      </c>
      <c r="C266" s="1" t="s">
        <v>2500</v>
      </c>
      <c r="D266" s="1">
        <v>2401444.28571429</v>
      </c>
      <c r="E266" s="1">
        <v>2401444.28571429</v>
      </c>
      <c r="F266" s="1">
        <v>2401444.28571429</v>
      </c>
      <c r="G266" s="1">
        <v>2401444.28571429</v>
      </c>
      <c r="H266" s="1">
        <v>2401444.28571429</v>
      </c>
      <c r="I266" s="1">
        <v>2401444.28571429</v>
      </c>
      <c r="J266" s="1">
        <v>2401444.28571429</v>
      </c>
      <c r="K266" s="1">
        <v>2401444.28571429</v>
      </c>
      <c r="L266" s="1">
        <v>2401444.28571429</v>
      </c>
      <c r="M266" s="1">
        <v>4530082.82813125</v>
      </c>
      <c r="N266" s="1">
        <v>5283042.27308993</v>
      </c>
      <c r="O266" s="1">
        <v>2401444.28571429</v>
      </c>
      <c r="P266" s="1">
        <v>2401444.28571429</v>
      </c>
      <c r="Q266" s="1">
        <v>2401444.28571429</v>
      </c>
    </row>
    <row r="267" spans="1:17">
      <c r="A267" s="1" t="s">
        <v>2501</v>
      </c>
      <c r="B267" s="1" t="s">
        <v>2502</v>
      </c>
      <c r="C267" s="1" t="s">
        <v>2503</v>
      </c>
      <c r="D267" s="1">
        <v>19804594090.0661</v>
      </c>
      <c r="E267" s="1">
        <v>16328942778.5287</v>
      </c>
      <c r="F267" s="1">
        <v>17286298659.2145</v>
      </c>
      <c r="G267" s="1">
        <v>9463844674.01794</v>
      </c>
      <c r="H267" s="1">
        <v>7199928318.26853</v>
      </c>
      <c r="I267" s="1">
        <v>15852635987.8313</v>
      </c>
      <c r="J267" s="1">
        <v>16946883853.7174</v>
      </c>
      <c r="K267" s="1">
        <v>17116826305.3622</v>
      </c>
      <c r="L267" s="1">
        <v>16910929767.6838</v>
      </c>
      <c r="M267" s="1">
        <v>17582669813.7352</v>
      </c>
      <c r="N267" s="1">
        <v>17590580843.1408</v>
      </c>
      <c r="O267" s="1">
        <v>20860429364.4249</v>
      </c>
      <c r="P267" s="1">
        <v>20630526136.2709</v>
      </c>
      <c r="Q267" s="1">
        <v>20015826632.5901</v>
      </c>
    </row>
    <row r="268" spans="1:17">
      <c r="A268" s="1" t="s">
        <v>2504</v>
      </c>
      <c r="B268" s="1" t="s">
        <v>2505</v>
      </c>
      <c r="C268" s="1" t="s">
        <v>2506</v>
      </c>
      <c r="D268" s="1">
        <v>111686333.98575</v>
      </c>
      <c r="E268" s="1">
        <v>105279361.555323</v>
      </c>
      <c r="F268" s="1">
        <v>208967088.930533</v>
      </c>
      <c r="G268" s="1">
        <v>16492312.2993216</v>
      </c>
      <c r="H268" s="1">
        <v>24549968.3638383</v>
      </c>
      <c r="I268" s="1">
        <v>38205931.5427659</v>
      </c>
      <c r="J268" s="1">
        <v>139735183.393653</v>
      </c>
      <c r="K268" s="1">
        <v>109117108.591602</v>
      </c>
      <c r="L268" s="1">
        <v>206431829.604351</v>
      </c>
      <c r="M268" s="1">
        <v>277675480.725894</v>
      </c>
      <c r="N268" s="1">
        <v>150911085.174619</v>
      </c>
      <c r="O268" s="1">
        <v>65851879.706575</v>
      </c>
      <c r="P268" s="1">
        <v>243689482.890365</v>
      </c>
      <c r="Q268" s="1">
        <v>149979543.337446</v>
      </c>
    </row>
    <row r="269" spans="1:17">
      <c r="A269" s="1" t="s">
        <v>2507</v>
      </c>
      <c r="B269" s="1" t="s">
        <v>2508</v>
      </c>
      <c r="C269" s="1" t="s">
        <v>2509</v>
      </c>
      <c r="D269" s="1">
        <v>2401444.28571429</v>
      </c>
      <c r="E269" s="1">
        <v>21142882.5579811</v>
      </c>
      <c r="F269" s="1">
        <v>14295274.4800832</v>
      </c>
      <c r="G269" s="1">
        <v>2401444.28571429</v>
      </c>
      <c r="H269" s="1">
        <v>2401444.28571429</v>
      </c>
      <c r="I269" s="1">
        <v>2401444.28571429</v>
      </c>
      <c r="J269" s="1">
        <v>26915844.3433183</v>
      </c>
      <c r="K269" s="1">
        <v>22143865.9970453</v>
      </c>
      <c r="L269" s="1">
        <v>2401444.28571429</v>
      </c>
      <c r="M269" s="1">
        <v>29800371.5012321</v>
      </c>
      <c r="N269" s="1">
        <v>27085503.3113513</v>
      </c>
      <c r="O269" s="1">
        <v>14643514.4118512</v>
      </c>
      <c r="P269" s="1">
        <v>25431850.9188669</v>
      </c>
      <c r="Q269" s="1">
        <v>13461583.664683</v>
      </c>
    </row>
    <row r="270" spans="1:17">
      <c r="A270" s="1" t="s">
        <v>2510</v>
      </c>
      <c r="B270" s="1" t="s">
        <v>2511</v>
      </c>
      <c r="C270" s="1" t="s">
        <v>2512</v>
      </c>
      <c r="D270" s="1">
        <v>201584384.642801</v>
      </c>
      <c r="E270" s="1">
        <v>484371054.707199</v>
      </c>
      <c r="F270" s="1">
        <v>310583730.63167</v>
      </c>
      <c r="G270" s="1">
        <v>214203974.340933</v>
      </c>
      <c r="H270" s="1">
        <v>2401444.28571429</v>
      </c>
      <c r="I270" s="1">
        <v>626675861.192203</v>
      </c>
      <c r="J270" s="1">
        <v>448397684.795915</v>
      </c>
      <c r="K270" s="1">
        <v>253598139.117812</v>
      </c>
      <c r="L270" s="1">
        <v>273874262.969317</v>
      </c>
      <c r="M270" s="1">
        <v>236373152.933238</v>
      </c>
      <c r="N270" s="1">
        <v>243795508.863973</v>
      </c>
      <c r="O270" s="1">
        <v>236741084.393095</v>
      </c>
      <c r="P270" s="1">
        <v>309498911.348138</v>
      </c>
      <c r="Q270" s="1">
        <v>354029331.518185</v>
      </c>
    </row>
    <row r="271" spans="1:17">
      <c r="A271" s="1" t="s">
        <v>2513</v>
      </c>
      <c r="B271" s="1" t="s">
        <v>2514</v>
      </c>
      <c r="C271" s="1" t="s">
        <v>2515</v>
      </c>
      <c r="D271" s="1">
        <v>114930304.424936</v>
      </c>
      <c r="E271" s="1">
        <v>133638102.352085</v>
      </c>
      <c r="F271" s="1">
        <v>187056347.436981</v>
      </c>
      <c r="G271" s="1">
        <v>94928795.6991409</v>
      </c>
      <c r="H271" s="1">
        <v>82055785.0938653</v>
      </c>
      <c r="I271" s="1">
        <v>54661868.9103899</v>
      </c>
      <c r="J271" s="1">
        <v>56278090.335686</v>
      </c>
      <c r="K271" s="1">
        <v>129553697.149863</v>
      </c>
      <c r="L271" s="1">
        <v>74810717.4611285</v>
      </c>
      <c r="M271" s="1">
        <v>157957524.200065</v>
      </c>
      <c r="N271" s="1">
        <v>112078422.077686</v>
      </c>
      <c r="O271" s="1">
        <v>145561217.864173</v>
      </c>
      <c r="P271" s="1">
        <v>32799387.1201259</v>
      </c>
      <c r="Q271" s="1">
        <v>132972755.653825</v>
      </c>
    </row>
    <row r="272" spans="1:17">
      <c r="A272" s="1" t="s">
        <v>2516</v>
      </c>
      <c r="B272" s="1" t="s">
        <v>2517</v>
      </c>
      <c r="C272" s="1" t="s">
        <v>2518</v>
      </c>
      <c r="D272" s="1">
        <v>22274844.1642419</v>
      </c>
      <c r="E272" s="1">
        <v>2401444.28571429</v>
      </c>
      <c r="F272" s="1">
        <v>2401444.28571429</v>
      </c>
      <c r="G272" s="1">
        <v>2401444.28571429</v>
      </c>
      <c r="H272" s="1">
        <v>2401444.28571429</v>
      </c>
      <c r="I272" s="1">
        <v>2401444.28571429</v>
      </c>
      <c r="J272" s="1">
        <v>2401444.28571429</v>
      </c>
      <c r="K272" s="1">
        <v>2401444.28571429</v>
      </c>
      <c r="L272" s="1">
        <v>2401444.28571429</v>
      </c>
      <c r="M272" s="1">
        <v>2401444.28571429</v>
      </c>
      <c r="N272" s="1">
        <v>17724497.7485098</v>
      </c>
      <c r="O272" s="1">
        <v>14476992.5182894</v>
      </c>
      <c r="P272" s="1">
        <v>2401444.28571429</v>
      </c>
      <c r="Q272" s="1">
        <v>2401444.28571429</v>
      </c>
    </row>
    <row r="273" spans="1:17">
      <c r="A273" s="1" t="s">
        <v>2519</v>
      </c>
      <c r="B273" s="1" t="s">
        <v>2520</v>
      </c>
      <c r="C273" s="1" t="s">
        <v>2521</v>
      </c>
      <c r="D273" s="1">
        <v>72735238.2818874</v>
      </c>
      <c r="E273" s="1">
        <v>111153125.565046</v>
      </c>
      <c r="F273" s="1">
        <v>72507752.5733026</v>
      </c>
      <c r="G273" s="1">
        <v>2401444.28571429</v>
      </c>
      <c r="H273" s="1">
        <v>61688918.3889619</v>
      </c>
      <c r="I273" s="1">
        <v>151859460.603676</v>
      </c>
      <c r="J273" s="1">
        <v>70765207.8185027</v>
      </c>
      <c r="K273" s="1">
        <v>58291749.2060992</v>
      </c>
      <c r="L273" s="1">
        <v>32420163.7850695</v>
      </c>
      <c r="M273" s="1">
        <v>48897177.9683533</v>
      </c>
      <c r="N273" s="1">
        <v>60495513.1352682</v>
      </c>
      <c r="O273" s="1">
        <v>78871295.5748052</v>
      </c>
      <c r="P273" s="1">
        <v>76217901.1157254</v>
      </c>
      <c r="Q273" s="1">
        <v>92277733.0622206</v>
      </c>
    </row>
    <row r="274" spans="1:17">
      <c r="A274" s="1" t="s">
        <v>2522</v>
      </c>
      <c r="B274" s="1" t="s">
        <v>2523</v>
      </c>
      <c r="C274" s="1" t="s">
        <v>2524</v>
      </c>
      <c r="D274" s="1">
        <v>47402956.0398821</v>
      </c>
      <c r="E274" s="1">
        <v>18597242.6032983</v>
      </c>
      <c r="F274" s="1">
        <v>10983959.0252226</v>
      </c>
      <c r="G274" s="1">
        <v>518467548.617294</v>
      </c>
      <c r="H274" s="1">
        <v>20231107.5708388</v>
      </c>
      <c r="I274" s="1">
        <v>581524837.146425</v>
      </c>
      <c r="J274" s="1">
        <v>86232250.2215797</v>
      </c>
      <c r="K274" s="1">
        <v>54651852.7224828</v>
      </c>
      <c r="L274" s="1">
        <v>21357287.352179</v>
      </c>
      <c r="M274" s="1">
        <v>32430519.2827738</v>
      </c>
      <c r="N274" s="1">
        <v>14053964.6148637</v>
      </c>
      <c r="O274" s="1">
        <v>58961657.9067471</v>
      </c>
      <c r="P274" s="1">
        <v>12686721.2395087</v>
      </c>
      <c r="Q274" s="1">
        <v>26504485.025024</v>
      </c>
    </row>
    <row r="275" spans="1:17">
      <c r="A275" s="1" t="s">
        <v>2525</v>
      </c>
      <c r="B275" s="1" t="s">
        <v>2526</v>
      </c>
      <c r="C275" s="1" t="s">
        <v>2527</v>
      </c>
      <c r="D275" s="1">
        <v>770511023.847353</v>
      </c>
      <c r="E275" s="1">
        <v>1360255965.90419</v>
      </c>
      <c r="F275" s="1">
        <v>1121680550.88329</v>
      </c>
      <c r="G275" s="1">
        <v>91734799.0983475</v>
      </c>
      <c r="H275" s="1">
        <v>53086263.2412884</v>
      </c>
      <c r="I275" s="1">
        <v>639535083.003736</v>
      </c>
      <c r="J275" s="1">
        <v>1202346188.31659</v>
      </c>
      <c r="K275" s="1">
        <v>1468909217.72889</v>
      </c>
      <c r="L275" s="1">
        <v>1386333300.24089</v>
      </c>
      <c r="M275" s="1">
        <v>795452196.383007</v>
      </c>
      <c r="N275" s="1">
        <v>1273888615.46166</v>
      </c>
      <c r="O275" s="1">
        <v>619096587.909988</v>
      </c>
      <c r="P275" s="1">
        <v>1428001293.74599</v>
      </c>
      <c r="Q275" s="1">
        <v>1250041852.15313</v>
      </c>
    </row>
    <row r="276" spans="1:17">
      <c r="A276" s="1" t="s">
        <v>2528</v>
      </c>
      <c r="B276" s="1" t="s">
        <v>2529</v>
      </c>
      <c r="C276" s="1" t="s">
        <v>2530</v>
      </c>
      <c r="D276" s="1">
        <v>519435838.200001</v>
      </c>
      <c r="E276" s="1">
        <v>399556584.459639</v>
      </c>
      <c r="F276" s="1">
        <v>381511561.024522</v>
      </c>
      <c r="G276" s="1">
        <v>194118578.604528</v>
      </c>
      <c r="H276" s="1">
        <v>22615844.8098907</v>
      </c>
      <c r="I276" s="1">
        <v>216056824.630999</v>
      </c>
      <c r="J276" s="1">
        <v>505937190.706562</v>
      </c>
      <c r="K276" s="1">
        <v>497569184.843883</v>
      </c>
      <c r="L276" s="1">
        <v>497089643.553666</v>
      </c>
      <c r="M276" s="1">
        <v>555750054.874581</v>
      </c>
      <c r="N276" s="1">
        <v>343152863.203542</v>
      </c>
      <c r="O276" s="1">
        <v>1917936089.16561</v>
      </c>
      <c r="P276" s="1">
        <v>504787713.026753</v>
      </c>
      <c r="Q276" s="1">
        <v>470591273.230887</v>
      </c>
    </row>
    <row r="277" spans="1:17">
      <c r="A277" s="1" t="s">
        <v>2531</v>
      </c>
      <c r="B277" s="1" t="s">
        <v>2532</v>
      </c>
      <c r="C277" s="1" t="s">
        <v>2533</v>
      </c>
      <c r="D277" s="1">
        <v>2117400338.47673</v>
      </c>
      <c r="E277" s="1">
        <v>1886015594.79136</v>
      </c>
      <c r="F277" s="1">
        <v>1340406147.13074</v>
      </c>
      <c r="G277" s="1">
        <v>527602088.913077</v>
      </c>
      <c r="H277" s="1">
        <v>765068591.812506</v>
      </c>
      <c r="I277" s="1">
        <v>1034073475.23493</v>
      </c>
      <c r="J277" s="1">
        <v>2466565468.78965</v>
      </c>
      <c r="K277" s="1">
        <v>1754974726.73515</v>
      </c>
      <c r="L277" s="1">
        <v>1775125697.61783</v>
      </c>
      <c r="M277" s="1">
        <v>2682286772.73014</v>
      </c>
      <c r="N277" s="1">
        <v>1734227096.78411</v>
      </c>
      <c r="O277" s="1">
        <v>2328100196.65729</v>
      </c>
      <c r="P277" s="1">
        <v>2095279833.37122</v>
      </c>
      <c r="Q277" s="1">
        <v>1846719747.53355</v>
      </c>
    </row>
    <row r="278" spans="1:17">
      <c r="A278" s="1" t="s">
        <v>2534</v>
      </c>
      <c r="B278" s="1" t="s">
        <v>2535</v>
      </c>
      <c r="C278" s="1" t="s">
        <v>2536</v>
      </c>
      <c r="D278" s="1">
        <v>2401444.28571429</v>
      </c>
      <c r="E278" s="1">
        <v>23527063.0988347</v>
      </c>
      <c r="F278" s="1">
        <v>21958351.2827471</v>
      </c>
      <c r="G278" s="1">
        <v>2401444.28571429</v>
      </c>
      <c r="H278" s="1">
        <v>2401444.28571429</v>
      </c>
      <c r="I278" s="1">
        <v>2401444.28571429</v>
      </c>
      <c r="J278" s="1">
        <v>29259333.1087488</v>
      </c>
      <c r="K278" s="1">
        <v>19181968.4210222</v>
      </c>
      <c r="L278" s="1">
        <v>29704995.235662</v>
      </c>
      <c r="M278" s="1">
        <v>17441301.8838305</v>
      </c>
      <c r="N278" s="1">
        <v>27729251.5471598</v>
      </c>
      <c r="O278" s="1">
        <v>20691196.9428884</v>
      </c>
      <c r="P278" s="1">
        <v>30864274.7193565</v>
      </c>
      <c r="Q278" s="1">
        <v>28952887.6513848</v>
      </c>
    </row>
    <row r="279" spans="1:17">
      <c r="A279" s="1" t="s">
        <v>2537</v>
      </c>
      <c r="B279" s="1" t="s">
        <v>2538</v>
      </c>
      <c r="C279" s="1" t="s">
        <v>2539</v>
      </c>
      <c r="D279" s="1">
        <v>9745047756.06749</v>
      </c>
      <c r="E279" s="1">
        <v>349445043.36275</v>
      </c>
      <c r="F279" s="1">
        <v>209755489.748307</v>
      </c>
      <c r="G279" s="1">
        <v>1478728289.89012</v>
      </c>
      <c r="H279" s="1">
        <v>285575709.408771</v>
      </c>
      <c r="I279" s="1">
        <v>200398257.263834</v>
      </c>
      <c r="J279" s="1">
        <v>875428993.727102</v>
      </c>
      <c r="K279" s="1">
        <v>109821200.083373</v>
      </c>
      <c r="L279" s="1">
        <v>53707193.481276</v>
      </c>
      <c r="M279" s="1">
        <v>88436031.711146</v>
      </c>
      <c r="N279" s="1">
        <v>97956394.0985485</v>
      </c>
      <c r="O279" s="1">
        <v>341680166.606136</v>
      </c>
      <c r="P279" s="1">
        <v>153501743.528589</v>
      </c>
      <c r="Q279" s="1">
        <v>78625918.2120941</v>
      </c>
    </row>
    <row r="280" spans="1:17">
      <c r="A280" s="1" t="s">
        <v>2540</v>
      </c>
      <c r="B280" s="1" t="s">
        <v>2541</v>
      </c>
      <c r="C280" s="1" t="s">
        <v>2542</v>
      </c>
      <c r="D280" s="1">
        <v>1234069098.57132</v>
      </c>
      <c r="E280" s="1">
        <v>658546978.413746</v>
      </c>
      <c r="F280" s="1">
        <v>692666312.601412</v>
      </c>
      <c r="G280" s="1">
        <v>302495904.722655</v>
      </c>
      <c r="H280" s="1">
        <v>207282185.420965</v>
      </c>
      <c r="I280" s="1">
        <v>460341794.892843</v>
      </c>
      <c r="J280" s="1">
        <v>916025996.833225</v>
      </c>
      <c r="K280" s="1">
        <v>696809268.641618</v>
      </c>
      <c r="L280" s="1">
        <v>622320562.176071</v>
      </c>
      <c r="M280" s="1">
        <v>704383557.303488</v>
      </c>
      <c r="N280" s="1">
        <v>703180852.44489</v>
      </c>
      <c r="O280" s="1">
        <v>573861128.537294</v>
      </c>
      <c r="P280" s="1">
        <v>684426836.212624</v>
      </c>
      <c r="Q280" s="1">
        <v>752411190.268237</v>
      </c>
    </row>
    <row r="281" spans="1:17">
      <c r="A281" s="1" t="s">
        <v>2543</v>
      </c>
      <c r="B281" s="1" t="s">
        <v>2544</v>
      </c>
      <c r="C281" s="1" t="s">
        <v>2545</v>
      </c>
      <c r="D281" s="1">
        <v>1023266186.09346</v>
      </c>
      <c r="E281" s="1">
        <v>213760991.322718</v>
      </c>
      <c r="F281" s="1">
        <v>401974633.944283</v>
      </c>
      <c r="G281" s="1">
        <v>643848119.816108</v>
      </c>
      <c r="H281" s="1">
        <v>118284513.831659</v>
      </c>
      <c r="I281" s="1">
        <v>168142771.363147</v>
      </c>
      <c r="J281" s="1">
        <v>381272893.004047</v>
      </c>
      <c r="K281" s="1">
        <v>75693317.0376402</v>
      </c>
      <c r="L281" s="1">
        <v>55706226.6515804</v>
      </c>
      <c r="M281" s="1">
        <v>153693224.817559</v>
      </c>
      <c r="N281" s="1">
        <v>130313171.370389</v>
      </c>
      <c r="O281" s="1">
        <v>477363469.988599</v>
      </c>
      <c r="P281" s="1">
        <v>89896913.7752812</v>
      </c>
      <c r="Q281" s="1">
        <v>102894142.656649</v>
      </c>
    </row>
    <row r="282" spans="1:17">
      <c r="A282" s="1" t="s">
        <v>2546</v>
      </c>
      <c r="B282" s="1" t="s">
        <v>2547</v>
      </c>
      <c r="C282" s="1" t="s">
        <v>2548</v>
      </c>
      <c r="D282" s="1">
        <v>2401444.28571429</v>
      </c>
      <c r="E282" s="1">
        <v>2401444.28571429</v>
      </c>
      <c r="F282" s="1">
        <v>2401444.28571429</v>
      </c>
      <c r="G282" s="1">
        <v>2401444.28571429</v>
      </c>
      <c r="H282" s="1">
        <v>2401444.28571429</v>
      </c>
      <c r="I282" s="1">
        <v>13823620.2561446</v>
      </c>
      <c r="J282" s="1">
        <v>13425301.1365002</v>
      </c>
      <c r="K282" s="1">
        <v>2401444.28571429</v>
      </c>
      <c r="L282" s="1">
        <v>16221474.5100007</v>
      </c>
      <c r="M282" s="1">
        <v>2401444.28571429</v>
      </c>
      <c r="N282" s="1">
        <v>2401444.28571429</v>
      </c>
      <c r="O282" s="1">
        <v>2401444.28571429</v>
      </c>
      <c r="P282" s="1">
        <v>2401444.28571429</v>
      </c>
      <c r="Q282" s="1">
        <v>11066711.8090569</v>
      </c>
    </row>
    <row r="283" spans="1:17">
      <c r="A283" s="1" t="s">
        <v>2549</v>
      </c>
      <c r="B283" s="1" t="s">
        <v>2550</v>
      </c>
      <c r="C283" s="1" t="s">
        <v>2551</v>
      </c>
      <c r="D283" s="1">
        <v>243388101.980117</v>
      </c>
      <c r="E283" s="1">
        <v>36533811.8670922</v>
      </c>
      <c r="F283" s="1">
        <v>33799317.4417807</v>
      </c>
      <c r="G283" s="1">
        <v>2401444.28571429</v>
      </c>
      <c r="H283" s="1">
        <v>2401444.28571429</v>
      </c>
      <c r="I283" s="1">
        <v>22614429.8642949</v>
      </c>
      <c r="J283" s="1">
        <v>34916337.6959272</v>
      </c>
      <c r="K283" s="1">
        <v>21314822.9446149</v>
      </c>
      <c r="L283" s="1">
        <v>24576501.6759131</v>
      </c>
      <c r="M283" s="1">
        <v>48490724.6736751</v>
      </c>
      <c r="N283" s="1">
        <v>42148663.4914394</v>
      </c>
      <c r="O283" s="1">
        <v>89326635.1388541</v>
      </c>
      <c r="P283" s="1">
        <v>40401829.9691088</v>
      </c>
      <c r="Q283" s="1">
        <v>47370843.7848168</v>
      </c>
    </row>
    <row r="284" spans="1:17">
      <c r="A284" s="1" t="s">
        <v>2552</v>
      </c>
      <c r="B284" s="1" t="s">
        <v>2553</v>
      </c>
      <c r="C284" s="1" t="s">
        <v>2554</v>
      </c>
      <c r="D284" s="1">
        <v>48781172.6872594</v>
      </c>
      <c r="E284" s="1">
        <v>71571955.9031643</v>
      </c>
      <c r="F284" s="1">
        <v>85718697.6997966</v>
      </c>
      <c r="G284" s="1">
        <v>18272442.5926351</v>
      </c>
      <c r="H284" s="1">
        <v>2401444.28571429</v>
      </c>
      <c r="I284" s="1">
        <v>55320444.0290327</v>
      </c>
      <c r="J284" s="1">
        <v>2401444.28571429</v>
      </c>
      <c r="K284" s="1">
        <v>2401444.28571429</v>
      </c>
      <c r="L284" s="1">
        <v>87811980.0399056</v>
      </c>
      <c r="M284" s="1">
        <v>96998568.5468114</v>
      </c>
      <c r="N284" s="1">
        <v>52932978.0755069</v>
      </c>
      <c r="O284" s="1">
        <v>49622378.7853155</v>
      </c>
      <c r="P284" s="1">
        <v>100812633.657399</v>
      </c>
      <c r="Q284" s="1">
        <v>106118775.438848</v>
      </c>
    </row>
    <row r="285" spans="1:17">
      <c r="A285" s="1" t="s">
        <v>2555</v>
      </c>
      <c r="B285" s="1" t="s">
        <v>2556</v>
      </c>
      <c r="C285" s="1" t="s">
        <v>2557</v>
      </c>
      <c r="D285" s="1">
        <v>3254916041.47198</v>
      </c>
      <c r="E285" s="1">
        <v>3855575450.07723</v>
      </c>
      <c r="F285" s="1">
        <v>2803965470.03908</v>
      </c>
      <c r="G285" s="1">
        <v>13215786.3640193</v>
      </c>
      <c r="H285" s="1">
        <v>1599590434.1486</v>
      </c>
      <c r="I285" s="1">
        <v>2574606459.53009</v>
      </c>
      <c r="J285" s="1">
        <v>2627349839.98184</v>
      </c>
      <c r="K285" s="1">
        <v>4908895072.17575</v>
      </c>
      <c r="L285" s="1">
        <v>6099020730.04112</v>
      </c>
      <c r="M285" s="1">
        <v>5298558555.60848</v>
      </c>
      <c r="N285" s="1">
        <v>6121798297.86404</v>
      </c>
      <c r="O285" s="1">
        <v>5143029955.08778</v>
      </c>
      <c r="P285" s="1">
        <v>5486605085.7376</v>
      </c>
      <c r="Q285" s="1">
        <v>5989582435.88614</v>
      </c>
    </row>
    <row r="286" spans="1:17">
      <c r="A286" s="1" t="s">
        <v>2558</v>
      </c>
      <c r="B286" s="1" t="s">
        <v>2559</v>
      </c>
      <c r="C286" s="1" t="s">
        <v>2560</v>
      </c>
      <c r="D286" s="1">
        <v>56239652067.0047</v>
      </c>
      <c r="E286" s="1">
        <v>47457025489.9901</v>
      </c>
      <c r="F286" s="1">
        <v>38945644468.0278</v>
      </c>
      <c r="G286" s="1">
        <v>30278729298.1785</v>
      </c>
      <c r="H286" s="1">
        <v>14204103860.5089</v>
      </c>
      <c r="I286" s="1">
        <v>48732207152.832</v>
      </c>
      <c r="J286" s="1">
        <v>54203189621.0331</v>
      </c>
      <c r="K286" s="1">
        <v>46672830822.2026</v>
      </c>
      <c r="L286" s="1">
        <v>44113659841.6551</v>
      </c>
      <c r="M286" s="1">
        <v>47924941564.0143</v>
      </c>
      <c r="N286" s="1">
        <v>40739388623.2963</v>
      </c>
      <c r="O286" s="1">
        <v>53617913942.6448</v>
      </c>
      <c r="P286" s="1">
        <v>50422399749.3733</v>
      </c>
      <c r="Q286" s="1">
        <v>45702306741.5222</v>
      </c>
    </row>
    <row r="287" spans="1:17">
      <c r="A287" s="1" t="s">
        <v>2558</v>
      </c>
      <c r="B287" s="1" t="s">
        <v>2559</v>
      </c>
      <c r="C287" s="1" t="s">
        <v>2561</v>
      </c>
      <c r="D287" s="1">
        <v>56239652067.0047</v>
      </c>
      <c r="E287" s="1">
        <v>47457025489.9901</v>
      </c>
      <c r="F287" s="1">
        <v>38945644468.0278</v>
      </c>
      <c r="G287" s="1">
        <v>30278729298.1785</v>
      </c>
      <c r="H287" s="1">
        <v>14204103860.5089</v>
      </c>
      <c r="I287" s="1">
        <v>48732207152.832</v>
      </c>
      <c r="J287" s="1">
        <v>54203189621.0331</v>
      </c>
      <c r="K287" s="1">
        <v>46672830822.2026</v>
      </c>
      <c r="L287" s="1">
        <v>44113659841.6551</v>
      </c>
      <c r="M287" s="1">
        <v>47924941564.0143</v>
      </c>
      <c r="N287" s="1">
        <v>40739388623.2963</v>
      </c>
      <c r="O287" s="1">
        <v>53617913942.6448</v>
      </c>
      <c r="P287" s="1">
        <v>50422399749.3733</v>
      </c>
      <c r="Q287" s="1">
        <v>45702306741.5222</v>
      </c>
    </row>
    <row r="288" spans="1:17">
      <c r="A288" s="1" t="s">
        <v>2558</v>
      </c>
      <c r="B288" s="1" t="s">
        <v>2559</v>
      </c>
      <c r="C288" s="1" t="s">
        <v>2562</v>
      </c>
      <c r="D288" s="1">
        <v>56239652067.0047</v>
      </c>
      <c r="E288" s="1">
        <v>47457025489.9901</v>
      </c>
      <c r="F288" s="1">
        <v>38945644468.0278</v>
      </c>
      <c r="G288" s="1">
        <v>30278729298.1785</v>
      </c>
      <c r="H288" s="1">
        <v>14204103860.5089</v>
      </c>
      <c r="I288" s="1">
        <v>48732207152.832</v>
      </c>
      <c r="J288" s="1">
        <v>54203189621.0331</v>
      </c>
      <c r="K288" s="1">
        <v>46672830822.2026</v>
      </c>
      <c r="L288" s="1">
        <v>44113659841.6551</v>
      </c>
      <c r="M288" s="1">
        <v>47924941564.0143</v>
      </c>
      <c r="N288" s="1">
        <v>40739388623.2963</v>
      </c>
      <c r="O288" s="1">
        <v>53617913942.6448</v>
      </c>
      <c r="P288" s="1">
        <v>50422399749.3733</v>
      </c>
      <c r="Q288" s="1">
        <v>45702306741.5222</v>
      </c>
    </row>
    <row r="289" spans="1:17">
      <c r="A289" s="1" t="s">
        <v>2563</v>
      </c>
      <c r="B289" s="1" t="s">
        <v>2564</v>
      </c>
      <c r="C289" s="1" t="s">
        <v>2565</v>
      </c>
      <c r="D289" s="1">
        <v>462076604.496095</v>
      </c>
      <c r="E289" s="1">
        <v>249775265.878064</v>
      </c>
      <c r="F289" s="1">
        <v>327681202.050529</v>
      </c>
      <c r="G289" s="1">
        <v>71659919.5527493</v>
      </c>
      <c r="H289" s="1">
        <v>33145754.846788</v>
      </c>
      <c r="I289" s="1">
        <v>354944226.916376</v>
      </c>
      <c r="J289" s="1">
        <v>379740266.571736</v>
      </c>
      <c r="K289" s="1">
        <v>412777147.501052</v>
      </c>
      <c r="L289" s="1">
        <v>544969681.044237</v>
      </c>
      <c r="M289" s="1">
        <v>296753822.624191</v>
      </c>
      <c r="N289" s="1">
        <v>566162468.395746</v>
      </c>
      <c r="O289" s="1">
        <v>316540007.740614</v>
      </c>
      <c r="P289" s="1">
        <v>448490616.214956</v>
      </c>
      <c r="Q289" s="1">
        <v>311836449.535119</v>
      </c>
    </row>
    <row r="290" spans="1:17">
      <c r="A290" s="1" t="s">
        <v>2563</v>
      </c>
      <c r="B290" s="1" t="s">
        <v>2564</v>
      </c>
      <c r="C290" s="1" t="s">
        <v>2566</v>
      </c>
      <c r="D290" s="1">
        <v>462076604.496095</v>
      </c>
      <c r="E290" s="1">
        <v>249775265.878064</v>
      </c>
      <c r="F290" s="1">
        <v>327681202.050529</v>
      </c>
      <c r="G290" s="1">
        <v>71659919.5527493</v>
      </c>
      <c r="H290" s="1">
        <v>33145754.846788</v>
      </c>
      <c r="I290" s="1">
        <v>354944226.916376</v>
      </c>
      <c r="J290" s="1">
        <v>379740266.571736</v>
      </c>
      <c r="K290" s="1">
        <v>412777147.501052</v>
      </c>
      <c r="L290" s="1">
        <v>544969681.044237</v>
      </c>
      <c r="M290" s="1">
        <v>296753822.624191</v>
      </c>
      <c r="N290" s="1">
        <v>566162468.395746</v>
      </c>
      <c r="O290" s="1">
        <v>316540007.740614</v>
      </c>
      <c r="P290" s="1">
        <v>448490616.214956</v>
      </c>
      <c r="Q290" s="1">
        <v>311836449.535119</v>
      </c>
    </row>
    <row r="291" spans="1:17">
      <c r="A291" s="1" t="s">
        <v>2567</v>
      </c>
      <c r="B291" s="1" t="s">
        <v>2568</v>
      </c>
      <c r="C291" s="1" t="s">
        <v>2569</v>
      </c>
      <c r="D291" s="1">
        <v>370062800.715328</v>
      </c>
      <c r="E291" s="1">
        <v>134466754.428083</v>
      </c>
      <c r="F291" s="1">
        <v>63189140.5683662</v>
      </c>
      <c r="G291" s="1">
        <v>38929918.0430306</v>
      </c>
      <c r="H291" s="1">
        <v>96707854.6693742</v>
      </c>
      <c r="I291" s="1">
        <v>225967492.968165</v>
      </c>
      <c r="J291" s="1">
        <v>140958334.74806</v>
      </c>
      <c r="K291" s="1">
        <v>153221582.819877</v>
      </c>
      <c r="L291" s="1">
        <v>287810159.348614</v>
      </c>
      <c r="M291" s="1">
        <v>146817674.981146</v>
      </c>
      <c r="N291" s="1">
        <v>276681737.491929</v>
      </c>
      <c r="O291" s="1">
        <v>364853825.327324</v>
      </c>
      <c r="P291" s="1">
        <v>179585663.155709</v>
      </c>
      <c r="Q291" s="1">
        <v>223083119.329593</v>
      </c>
    </row>
    <row r="292" spans="1:17">
      <c r="A292" s="1" t="s">
        <v>2570</v>
      </c>
      <c r="B292" s="1" t="s">
        <v>2571</v>
      </c>
      <c r="C292" s="1" t="s">
        <v>2572</v>
      </c>
      <c r="D292" s="1">
        <v>1591724717.12494</v>
      </c>
      <c r="E292" s="1">
        <v>969705253.651501</v>
      </c>
      <c r="F292" s="1">
        <v>1012355183.47636</v>
      </c>
      <c r="G292" s="1">
        <v>467603857.734481</v>
      </c>
      <c r="H292" s="1">
        <v>780988928.809294</v>
      </c>
      <c r="I292" s="1">
        <v>1009249447.68811</v>
      </c>
      <c r="J292" s="1">
        <v>978197829.353579</v>
      </c>
      <c r="K292" s="1">
        <v>1002275958.13215</v>
      </c>
      <c r="L292" s="1">
        <v>1031134674.98844</v>
      </c>
      <c r="M292" s="1">
        <v>650072442.068933</v>
      </c>
      <c r="N292" s="1">
        <v>1858839753.17777</v>
      </c>
      <c r="O292" s="1">
        <v>1964089398.73472</v>
      </c>
      <c r="P292" s="1">
        <v>1038257131.31666</v>
      </c>
      <c r="Q292" s="1">
        <v>1437609588.97282</v>
      </c>
    </row>
    <row r="293" spans="1:17">
      <c r="A293" s="1" t="s">
        <v>2573</v>
      </c>
      <c r="B293" s="1" t="s">
        <v>1699</v>
      </c>
      <c r="C293" s="1" t="s">
        <v>1699</v>
      </c>
      <c r="D293" s="1">
        <v>11573769699.5114</v>
      </c>
      <c r="E293" s="1">
        <v>9029270229.69054</v>
      </c>
      <c r="F293" s="1">
        <v>6878295343.27841</v>
      </c>
      <c r="G293" s="1">
        <v>7941447945.26902</v>
      </c>
      <c r="H293" s="1">
        <v>2284545076.17321</v>
      </c>
      <c r="I293" s="1">
        <v>7092090042.50078</v>
      </c>
      <c r="J293" s="1">
        <v>8046661612.72408</v>
      </c>
      <c r="K293" s="1">
        <v>4299874030.55519</v>
      </c>
      <c r="L293" s="1">
        <v>4244352558.58092</v>
      </c>
      <c r="M293" s="1">
        <v>3159150037.51501</v>
      </c>
      <c r="N293" s="1">
        <v>5074799044.67051</v>
      </c>
      <c r="O293" s="1">
        <v>7546535159.11358</v>
      </c>
      <c r="P293" s="1">
        <v>4557411820.32116</v>
      </c>
      <c r="Q293" s="1">
        <v>4617713686.5471</v>
      </c>
    </row>
    <row r="294" spans="1:17">
      <c r="A294" s="1" t="s">
        <v>2574</v>
      </c>
      <c r="B294" s="1" t="s">
        <v>2575</v>
      </c>
      <c r="C294" s="1" t="s">
        <v>2576</v>
      </c>
      <c r="D294" s="1">
        <v>1631713153.90052</v>
      </c>
      <c r="E294" s="1">
        <v>1648724855.16662</v>
      </c>
      <c r="F294" s="1">
        <v>1476283044.49764</v>
      </c>
      <c r="G294" s="1">
        <v>1026709354.7419</v>
      </c>
      <c r="H294" s="1">
        <v>353760726.748545</v>
      </c>
      <c r="I294" s="1">
        <v>927467753.851091</v>
      </c>
      <c r="J294" s="1">
        <v>1767689777.29849</v>
      </c>
      <c r="K294" s="1">
        <v>622715317.976882</v>
      </c>
      <c r="L294" s="1">
        <v>560198821.337324</v>
      </c>
      <c r="M294" s="1">
        <v>797253038.08973</v>
      </c>
      <c r="N294" s="1">
        <v>1033277535.06545</v>
      </c>
      <c r="O294" s="1">
        <v>954591207.225493</v>
      </c>
      <c r="P294" s="1">
        <v>924011372.578248</v>
      </c>
      <c r="Q294" s="1">
        <v>878428653.871724</v>
      </c>
    </row>
    <row r="295" spans="1:17">
      <c r="A295" s="1" t="s">
        <v>2574</v>
      </c>
      <c r="B295" s="1" t="s">
        <v>2575</v>
      </c>
      <c r="C295" s="1" t="s">
        <v>2577</v>
      </c>
      <c r="D295" s="1">
        <v>1631713153.90052</v>
      </c>
      <c r="E295" s="1">
        <v>1648724855.16662</v>
      </c>
      <c r="F295" s="1">
        <v>1476283044.49764</v>
      </c>
      <c r="G295" s="1">
        <v>1026709354.7419</v>
      </c>
      <c r="H295" s="1">
        <v>353760726.748545</v>
      </c>
      <c r="I295" s="1">
        <v>927467753.851091</v>
      </c>
      <c r="J295" s="1">
        <v>1767689777.29849</v>
      </c>
      <c r="K295" s="1">
        <v>622715317.976882</v>
      </c>
      <c r="L295" s="1">
        <v>560198821.337324</v>
      </c>
      <c r="M295" s="1">
        <v>797253038.08973</v>
      </c>
      <c r="N295" s="1">
        <v>1033277535.06545</v>
      </c>
      <c r="O295" s="1">
        <v>954591207.225493</v>
      </c>
      <c r="P295" s="1">
        <v>924011372.578248</v>
      </c>
      <c r="Q295" s="1">
        <v>878428653.871724</v>
      </c>
    </row>
    <row r="296" spans="1:17">
      <c r="A296" s="1" t="s">
        <v>2578</v>
      </c>
      <c r="B296" s="1" t="s">
        <v>2579</v>
      </c>
      <c r="C296" s="1" t="s">
        <v>2580</v>
      </c>
      <c r="D296" s="1">
        <v>117183620.254147</v>
      </c>
      <c r="E296" s="1">
        <v>28294813.714422</v>
      </c>
      <c r="F296" s="1">
        <v>2401444.28571429</v>
      </c>
      <c r="G296" s="1">
        <v>46220173.2195271</v>
      </c>
      <c r="H296" s="1">
        <v>123626504.68834</v>
      </c>
      <c r="I296" s="1">
        <v>37429376.0934968</v>
      </c>
      <c r="J296" s="1">
        <v>96849524.0148551</v>
      </c>
      <c r="K296" s="1">
        <v>91248972.4600647</v>
      </c>
      <c r="L296" s="1">
        <v>2401444.28571429</v>
      </c>
      <c r="M296" s="1">
        <v>54660492.6615383</v>
      </c>
      <c r="N296" s="1">
        <v>44672205.317773</v>
      </c>
      <c r="O296" s="1">
        <v>81596076.9048117</v>
      </c>
      <c r="P296" s="1">
        <v>66207946.9547415</v>
      </c>
      <c r="Q296" s="1">
        <v>45919559.339415</v>
      </c>
    </row>
    <row r="297" spans="1:17">
      <c r="A297" s="1" t="s">
        <v>2581</v>
      </c>
      <c r="B297" s="1" t="s">
        <v>2582</v>
      </c>
      <c r="C297" s="1" t="s">
        <v>2583</v>
      </c>
      <c r="D297" s="1">
        <v>248156437.640879</v>
      </c>
      <c r="E297" s="1">
        <v>17410800.8421734</v>
      </c>
      <c r="F297" s="1">
        <v>9382972.44532303</v>
      </c>
      <c r="G297" s="1">
        <v>2401444.28571429</v>
      </c>
      <c r="H297" s="1">
        <v>25634291.3943413</v>
      </c>
      <c r="I297" s="1">
        <v>2401444.28571429</v>
      </c>
      <c r="J297" s="1">
        <v>2401444.28571429</v>
      </c>
      <c r="K297" s="1">
        <v>2401444.28571429</v>
      </c>
      <c r="L297" s="1">
        <v>2401444.28571429</v>
      </c>
      <c r="M297" s="1">
        <v>2401444.28571429</v>
      </c>
      <c r="N297" s="1">
        <v>2401444.28571429</v>
      </c>
      <c r="O297" s="1">
        <v>14534363.0996055</v>
      </c>
      <c r="P297" s="1">
        <v>2401444.28571429</v>
      </c>
      <c r="Q297" s="1">
        <v>2401444.28571429</v>
      </c>
    </row>
    <row r="298" spans="1:17">
      <c r="A298" s="1" t="s">
        <v>2584</v>
      </c>
      <c r="B298" s="1" t="s">
        <v>2585</v>
      </c>
      <c r="C298" s="1" t="s">
        <v>2586</v>
      </c>
      <c r="D298" s="1">
        <v>1246376587.67193</v>
      </c>
      <c r="E298" s="1">
        <v>395997522.289485</v>
      </c>
      <c r="F298" s="1">
        <v>536333701.910552</v>
      </c>
      <c r="G298" s="1">
        <v>223594799.547092</v>
      </c>
      <c r="H298" s="1">
        <v>2401444.28571429</v>
      </c>
      <c r="I298" s="1">
        <v>50294721.1963867</v>
      </c>
      <c r="J298" s="1">
        <v>635971206.413013</v>
      </c>
      <c r="K298" s="1">
        <v>445253683.298346</v>
      </c>
      <c r="L298" s="1">
        <v>470200592.975156</v>
      </c>
      <c r="M298" s="1">
        <v>76685239.9635968</v>
      </c>
      <c r="N298" s="1">
        <v>55240556.4466175</v>
      </c>
      <c r="O298" s="1">
        <v>669699869.567491</v>
      </c>
      <c r="P298" s="1">
        <v>410359800.110742</v>
      </c>
      <c r="Q298" s="1">
        <v>506727323.599908</v>
      </c>
    </row>
    <row r="299" spans="1:17">
      <c r="A299" s="1" t="s">
        <v>2587</v>
      </c>
      <c r="B299" s="1" t="s">
        <v>2588</v>
      </c>
      <c r="C299" s="1" t="s">
        <v>2589</v>
      </c>
      <c r="D299" s="1">
        <v>266160322.795021</v>
      </c>
      <c r="E299" s="1">
        <v>231809408.548751</v>
      </c>
      <c r="F299" s="1">
        <v>342771652.155655</v>
      </c>
      <c r="G299" s="1">
        <v>2401444.28571429</v>
      </c>
      <c r="H299" s="1">
        <v>103614118.412889</v>
      </c>
      <c r="I299" s="1">
        <v>155662171.854323</v>
      </c>
      <c r="J299" s="1">
        <v>304683579.358031</v>
      </c>
      <c r="K299" s="1">
        <v>332461147.854066</v>
      </c>
      <c r="L299" s="1">
        <v>278456998.13855</v>
      </c>
      <c r="M299" s="1">
        <v>326497062.770047</v>
      </c>
      <c r="N299" s="1">
        <v>258301409.304363</v>
      </c>
      <c r="O299" s="1">
        <v>775539865.256136</v>
      </c>
      <c r="P299" s="1">
        <v>264746326.397389</v>
      </c>
      <c r="Q299" s="1">
        <v>267746792.000823</v>
      </c>
    </row>
    <row r="300" spans="1:17">
      <c r="A300" s="1" t="s">
        <v>2590</v>
      </c>
      <c r="B300" s="1" t="s">
        <v>2591</v>
      </c>
      <c r="C300" s="1" t="s">
        <v>2592</v>
      </c>
      <c r="D300" s="1">
        <v>35891304.0507851</v>
      </c>
      <c r="E300" s="1">
        <v>2401444.28571429</v>
      </c>
      <c r="F300" s="1">
        <v>2401444.28571429</v>
      </c>
      <c r="G300" s="1">
        <v>2401444.28571429</v>
      </c>
      <c r="H300" s="1">
        <v>620621968.270663</v>
      </c>
      <c r="I300" s="1">
        <v>2401444.28571429</v>
      </c>
      <c r="J300" s="1">
        <v>2401444.28571429</v>
      </c>
      <c r="K300" s="1">
        <v>2401444.28571429</v>
      </c>
      <c r="L300" s="1">
        <v>2401444.28571429</v>
      </c>
      <c r="M300" s="1">
        <v>2401444.28571429</v>
      </c>
      <c r="N300" s="1">
        <v>2401444.28571429</v>
      </c>
      <c r="O300" s="1">
        <v>209220218.179582</v>
      </c>
      <c r="P300" s="1">
        <v>2401444.28571429</v>
      </c>
      <c r="Q300" s="1">
        <v>2401444.28571429</v>
      </c>
    </row>
    <row r="301" spans="1:17">
      <c r="A301" s="1" t="s">
        <v>2593</v>
      </c>
      <c r="B301" s="1" t="s">
        <v>2594</v>
      </c>
      <c r="C301" s="1" t="s">
        <v>2595</v>
      </c>
      <c r="D301" s="1">
        <v>19583934.1300116</v>
      </c>
      <c r="E301" s="1">
        <v>2401444.28571429</v>
      </c>
      <c r="F301" s="1">
        <v>2401444.28571429</v>
      </c>
      <c r="G301" s="1">
        <v>2401444.28571429</v>
      </c>
      <c r="H301" s="1">
        <v>2401444.28571429</v>
      </c>
      <c r="I301" s="1">
        <v>2401444.28571429</v>
      </c>
      <c r="J301" s="1">
        <v>12389210.0046408</v>
      </c>
      <c r="K301" s="1">
        <v>2401444.28571429</v>
      </c>
      <c r="L301" s="1">
        <v>2401444.28571429</v>
      </c>
      <c r="M301" s="1">
        <v>2401444.28571429</v>
      </c>
      <c r="N301" s="1">
        <v>2401444.28571429</v>
      </c>
      <c r="O301" s="1">
        <v>23555829.5628248</v>
      </c>
      <c r="P301" s="1">
        <v>2401444.28571429</v>
      </c>
      <c r="Q301" s="1">
        <v>12606661.0570612</v>
      </c>
    </row>
    <row r="302" spans="1:17">
      <c r="A302" s="1" t="s">
        <v>2596</v>
      </c>
      <c r="B302" s="1" t="s">
        <v>2597</v>
      </c>
      <c r="C302" s="1" t="s">
        <v>2598</v>
      </c>
      <c r="D302" s="1">
        <v>1426842999.23728</v>
      </c>
      <c r="E302" s="1">
        <v>482041062.850669</v>
      </c>
      <c r="F302" s="1">
        <v>513026989.334087</v>
      </c>
      <c r="G302" s="1">
        <v>212330896.608643</v>
      </c>
      <c r="H302" s="1">
        <v>4521716162.0121</v>
      </c>
      <c r="I302" s="1">
        <v>833889604.893909</v>
      </c>
      <c r="J302" s="1">
        <v>492059938.297119</v>
      </c>
      <c r="K302" s="1">
        <v>181521624.407144</v>
      </c>
      <c r="L302" s="1">
        <v>134394915.47832</v>
      </c>
      <c r="M302" s="1">
        <v>127155342.916681</v>
      </c>
      <c r="N302" s="1">
        <v>208047726.909086</v>
      </c>
      <c r="O302" s="1">
        <v>484906320.014056</v>
      </c>
      <c r="P302" s="1">
        <v>210580319.439587</v>
      </c>
      <c r="Q302" s="1">
        <v>166415306.344111</v>
      </c>
    </row>
    <row r="303" spans="1:17">
      <c r="A303" s="1" t="s">
        <v>2599</v>
      </c>
      <c r="B303" s="1" t="s">
        <v>2600</v>
      </c>
      <c r="C303" s="1" t="s">
        <v>2601</v>
      </c>
      <c r="D303" s="1">
        <v>15655339.4989735</v>
      </c>
      <c r="E303" s="1">
        <v>31735475.7728914</v>
      </c>
      <c r="F303" s="1">
        <v>38940040.4103915</v>
      </c>
      <c r="G303" s="1">
        <v>2401444.28571429</v>
      </c>
      <c r="H303" s="1">
        <v>2401444.28571429</v>
      </c>
      <c r="I303" s="1">
        <v>2401444.28571429</v>
      </c>
      <c r="J303" s="1">
        <v>21653340.7520244</v>
      </c>
      <c r="K303" s="1">
        <v>9926816.09310805</v>
      </c>
      <c r="L303" s="1">
        <v>23279597.3635545</v>
      </c>
      <c r="M303" s="1">
        <v>2401444.28571429</v>
      </c>
      <c r="N303" s="1">
        <v>19533189.3383979</v>
      </c>
      <c r="O303" s="1">
        <v>23987456.2892346</v>
      </c>
      <c r="P303" s="1">
        <v>21381526.8627965</v>
      </c>
      <c r="Q303" s="1">
        <v>9171903.33913709</v>
      </c>
    </row>
    <row r="304" spans="1:17">
      <c r="A304" s="1" t="s">
        <v>2602</v>
      </c>
      <c r="B304" s="1" t="s">
        <v>2603</v>
      </c>
      <c r="C304" s="1" t="s">
        <v>2604</v>
      </c>
      <c r="D304" s="1">
        <v>350090555.556691</v>
      </c>
      <c r="E304" s="1">
        <v>471353866.955909</v>
      </c>
      <c r="F304" s="1">
        <v>395769580.838494</v>
      </c>
      <c r="G304" s="1">
        <v>162877987.724085</v>
      </c>
      <c r="H304" s="1">
        <v>527345438.190197</v>
      </c>
      <c r="I304" s="1">
        <v>374015177.748466</v>
      </c>
      <c r="J304" s="1">
        <v>335739937.282149</v>
      </c>
      <c r="K304" s="1">
        <v>433327338.837226</v>
      </c>
      <c r="L304" s="1">
        <v>554037860.433852</v>
      </c>
      <c r="M304" s="1">
        <v>172010493.272937</v>
      </c>
      <c r="N304" s="1">
        <v>438133041.083166</v>
      </c>
      <c r="O304" s="1">
        <v>378961495.2203</v>
      </c>
      <c r="P304" s="1">
        <v>312500905.315615</v>
      </c>
      <c r="Q304" s="1">
        <v>427568344.466966</v>
      </c>
    </row>
    <row r="305" spans="1:17">
      <c r="A305" s="1" t="s">
        <v>2605</v>
      </c>
      <c r="B305" s="1" t="s">
        <v>2606</v>
      </c>
      <c r="C305" s="1" t="s">
        <v>2607</v>
      </c>
      <c r="D305" s="1">
        <v>180345240.128179</v>
      </c>
      <c r="E305" s="1">
        <v>171687488.536674</v>
      </c>
      <c r="F305" s="1">
        <v>57026664.2708595</v>
      </c>
      <c r="G305" s="1">
        <v>292242300.165999</v>
      </c>
      <c r="H305" s="1">
        <v>2401444.28571429</v>
      </c>
      <c r="I305" s="1">
        <v>95468629.1106805</v>
      </c>
      <c r="J305" s="1">
        <v>321200181.292485</v>
      </c>
      <c r="K305" s="1">
        <v>78980693.2257549</v>
      </c>
      <c r="L305" s="1">
        <v>129029080.382996</v>
      </c>
      <c r="M305" s="1">
        <v>215232910.929351</v>
      </c>
      <c r="N305" s="1">
        <v>130778722.318635</v>
      </c>
      <c r="O305" s="1">
        <v>92706916.7411612</v>
      </c>
      <c r="P305" s="1">
        <v>193019525.789037</v>
      </c>
      <c r="Q305" s="1">
        <v>81160039.333992</v>
      </c>
    </row>
    <row r="306" spans="1:17">
      <c r="A306" s="1" t="s">
        <v>2608</v>
      </c>
      <c r="B306" s="1" t="s">
        <v>2609</v>
      </c>
      <c r="C306" s="1" t="s">
        <v>2610</v>
      </c>
      <c r="D306" s="1">
        <v>8020433747.38859</v>
      </c>
      <c r="E306" s="1">
        <v>2607554824.09195</v>
      </c>
      <c r="F306" s="1">
        <v>2654511047.79807</v>
      </c>
      <c r="G306" s="1">
        <v>2306294458.5753</v>
      </c>
      <c r="H306" s="1">
        <v>12080451180.4948</v>
      </c>
      <c r="I306" s="1">
        <v>2181619502.30718</v>
      </c>
      <c r="J306" s="1">
        <v>3293123255.56898</v>
      </c>
      <c r="K306" s="1">
        <v>1944781483.92252</v>
      </c>
      <c r="L306" s="1">
        <v>1936185206.80037</v>
      </c>
      <c r="M306" s="1">
        <v>3029089225.88469</v>
      </c>
      <c r="N306" s="1">
        <v>2004996082.51815</v>
      </c>
      <c r="O306" s="1">
        <v>5101659301.22137</v>
      </c>
      <c r="P306" s="1">
        <v>2113094863.48429</v>
      </c>
      <c r="Q306" s="1">
        <v>1708736455.13479</v>
      </c>
    </row>
    <row r="307" spans="1:17">
      <c r="A307" s="1" t="s">
        <v>2611</v>
      </c>
      <c r="B307" s="1" t="s">
        <v>2612</v>
      </c>
      <c r="C307" s="1" t="s">
        <v>2613</v>
      </c>
      <c r="D307" s="1">
        <v>53849805.5179508</v>
      </c>
      <c r="E307" s="1">
        <v>15223408.7095382</v>
      </c>
      <c r="F307" s="1">
        <v>2401444.28571429</v>
      </c>
      <c r="G307" s="1">
        <v>2401444.28571429</v>
      </c>
      <c r="H307" s="1">
        <v>2401444.28571429</v>
      </c>
      <c r="I307" s="1">
        <v>34411073.5356437</v>
      </c>
      <c r="J307" s="1">
        <v>16990718.3699702</v>
      </c>
      <c r="K307" s="1">
        <v>49267196.2353413</v>
      </c>
      <c r="L307" s="1">
        <v>64387893.1171983</v>
      </c>
      <c r="M307" s="1">
        <v>40301570.5491103</v>
      </c>
      <c r="N307" s="1">
        <v>27937086.3395119</v>
      </c>
      <c r="O307" s="1">
        <v>2401444.28571429</v>
      </c>
      <c r="P307" s="1">
        <v>62150014.5245381</v>
      </c>
      <c r="Q307" s="1">
        <v>34566981.1584792</v>
      </c>
    </row>
    <row r="308" spans="1:17">
      <c r="A308" s="1" t="s">
        <v>2614</v>
      </c>
      <c r="B308" s="1" t="s">
        <v>2615</v>
      </c>
      <c r="C308" s="1" t="s">
        <v>2616</v>
      </c>
      <c r="D308" s="1">
        <v>5948601542.49593</v>
      </c>
      <c r="E308" s="1">
        <v>4607749653.4198</v>
      </c>
      <c r="F308" s="1">
        <v>3990817916.13342</v>
      </c>
      <c r="G308" s="1">
        <v>12514289360.2202</v>
      </c>
      <c r="H308" s="1">
        <v>2725780979.85041</v>
      </c>
      <c r="I308" s="1">
        <v>3920678062.90611</v>
      </c>
      <c r="J308" s="1">
        <v>5258546459.56588</v>
      </c>
      <c r="K308" s="1">
        <v>9021252760.50953</v>
      </c>
      <c r="L308" s="1">
        <v>6165847649.95011</v>
      </c>
      <c r="M308" s="1">
        <v>6685655730.02683</v>
      </c>
      <c r="N308" s="1">
        <v>8574240232.33414</v>
      </c>
      <c r="O308" s="1">
        <v>5956895596.36921</v>
      </c>
      <c r="P308" s="1">
        <v>6972820979.42531</v>
      </c>
      <c r="Q308" s="1">
        <v>7707422326.3665</v>
      </c>
    </row>
    <row r="309" spans="1:17">
      <c r="A309" s="1" t="s">
        <v>2617</v>
      </c>
      <c r="B309" s="1" t="s">
        <v>2618</v>
      </c>
      <c r="C309" s="1" t="s">
        <v>2619</v>
      </c>
      <c r="D309" s="1">
        <v>35797639591.8235</v>
      </c>
      <c r="E309" s="1">
        <v>35732165899.0755</v>
      </c>
      <c r="F309" s="1">
        <v>40778000743.3095</v>
      </c>
      <c r="G309" s="1">
        <v>20271224571.6469</v>
      </c>
      <c r="H309" s="1">
        <v>21604157189.1353</v>
      </c>
      <c r="I309" s="1">
        <v>34749175791.2828</v>
      </c>
      <c r="J309" s="1">
        <v>44556860018.6079</v>
      </c>
      <c r="K309" s="1">
        <v>35369205405.3363</v>
      </c>
      <c r="L309" s="1">
        <v>37854778115.1909</v>
      </c>
      <c r="M309" s="1">
        <v>36176996065.0253</v>
      </c>
      <c r="N309" s="1">
        <v>37765209743.216</v>
      </c>
      <c r="O309" s="1">
        <v>37715211667.8122</v>
      </c>
      <c r="P309" s="1">
        <v>39313933334.3535</v>
      </c>
      <c r="Q309" s="1">
        <v>40408422079.3347</v>
      </c>
    </row>
    <row r="310" spans="1:17">
      <c r="A310" s="1" t="s">
        <v>2620</v>
      </c>
      <c r="B310" s="1" t="s">
        <v>2621</v>
      </c>
      <c r="C310" s="1" t="s">
        <v>2622</v>
      </c>
      <c r="D310" s="1">
        <v>30775279296.1121</v>
      </c>
      <c r="E310" s="1">
        <v>15422711100.4475</v>
      </c>
      <c r="F310" s="1">
        <v>17098163120.2246</v>
      </c>
      <c r="G310" s="1">
        <v>13581092160.0961</v>
      </c>
      <c r="H310" s="1">
        <v>8929925957.23209</v>
      </c>
      <c r="I310" s="1">
        <v>12582770026.7478</v>
      </c>
      <c r="J310" s="1">
        <v>17755732426.0362</v>
      </c>
      <c r="K310" s="1">
        <v>10089024251.1609</v>
      </c>
      <c r="L310" s="1">
        <v>10261498567.0487</v>
      </c>
      <c r="M310" s="1">
        <v>11970772018.4228</v>
      </c>
      <c r="N310" s="1">
        <v>12421932558.9138</v>
      </c>
      <c r="O310" s="1">
        <v>13415956797.0724</v>
      </c>
      <c r="P310" s="1">
        <v>11856338451.6524</v>
      </c>
      <c r="Q310" s="1">
        <v>11476809245.604</v>
      </c>
    </row>
    <row r="311" spans="1:17">
      <c r="A311" s="1" t="s">
        <v>2623</v>
      </c>
      <c r="B311" s="1" t="s">
        <v>2624</v>
      </c>
      <c r="C311" s="1" t="s">
        <v>2625</v>
      </c>
      <c r="D311" s="1">
        <v>879092226.052281</v>
      </c>
      <c r="E311" s="1">
        <v>506961322.774459</v>
      </c>
      <c r="F311" s="1">
        <v>511391296.82108</v>
      </c>
      <c r="G311" s="1">
        <v>985951970.80459</v>
      </c>
      <c r="H311" s="1">
        <v>68645000240.0821</v>
      </c>
      <c r="I311" s="1">
        <v>540895178.28334</v>
      </c>
      <c r="J311" s="1">
        <v>672090103.10245</v>
      </c>
      <c r="K311" s="1">
        <v>378019267.227434</v>
      </c>
      <c r="L311" s="1">
        <v>151090525.615008</v>
      </c>
      <c r="M311" s="1">
        <v>424077995.933191</v>
      </c>
      <c r="N311" s="1">
        <v>310060402.675748</v>
      </c>
      <c r="O311" s="1">
        <v>675878381.957358</v>
      </c>
      <c r="P311" s="1">
        <v>425027506.542519</v>
      </c>
      <c r="Q311" s="1">
        <v>455390329.239199</v>
      </c>
    </row>
    <row r="312" spans="1:17">
      <c r="A312" s="1" t="s">
        <v>2626</v>
      </c>
      <c r="B312" s="1" t="s">
        <v>1705</v>
      </c>
      <c r="C312" s="1" t="s">
        <v>1705</v>
      </c>
      <c r="D312" s="1">
        <v>13670093.4355453</v>
      </c>
      <c r="E312" s="1">
        <v>2401444.28571429</v>
      </c>
      <c r="F312" s="1">
        <v>2401444.28571429</v>
      </c>
      <c r="G312" s="1">
        <v>2401444.28571429</v>
      </c>
      <c r="H312" s="1">
        <v>2401444.28571429</v>
      </c>
      <c r="I312" s="1">
        <v>12237937.1444742</v>
      </c>
      <c r="J312" s="1">
        <v>12813896.8155291</v>
      </c>
      <c r="K312" s="1">
        <v>9550420.6109053</v>
      </c>
      <c r="L312" s="1">
        <v>9663693.28710125</v>
      </c>
      <c r="M312" s="1">
        <v>10357235.9468727</v>
      </c>
      <c r="N312" s="1">
        <v>23294125.8785037</v>
      </c>
      <c r="O312" s="1">
        <v>2401444.28571429</v>
      </c>
      <c r="P312" s="1">
        <v>2401444.28571429</v>
      </c>
      <c r="Q312" s="1">
        <v>2401444.28571429</v>
      </c>
    </row>
    <row r="313" spans="1:17">
      <c r="A313" s="1" t="s">
        <v>2627</v>
      </c>
      <c r="B313" s="1" t="s">
        <v>2628</v>
      </c>
      <c r="C313" s="1" t="s">
        <v>1701</v>
      </c>
      <c r="D313" s="1">
        <v>61555197.2412589</v>
      </c>
      <c r="E313" s="1">
        <v>205879654.583968</v>
      </c>
      <c r="F313" s="1">
        <v>113209954.84951</v>
      </c>
      <c r="G313" s="1">
        <v>123945193.073258</v>
      </c>
      <c r="H313" s="1">
        <v>293881561.031228</v>
      </c>
      <c r="I313" s="1">
        <v>52722832.9306291</v>
      </c>
      <c r="J313" s="1">
        <v>240557545.673687</v>
      </c>
      <c r="K313" s="1">
        <v>23309879.3825696</v>
      </c>
      <c r="L313" s="1">
        <v>33949449.6167603</v>
      </c>
      <c r="M313" s="1">
        <v>17959878.8011561</v>
      </c>
      <c r="N313" s="1">
        <v>86521808.7254153</v>
      </c>
      <c r="O313" s="1">
        <v>15559178.6133784</v>
      </c>
      <c r="P313" s="1">
        <v>22544798.7521128</v>
      </c>
      <c r="Q313" s="1">
        <v>17480715.1737301</v>
      </c>
    </row>
    <row r="314" spans="1:17">
      <c r="A314" s="1" t="s">
        <v>2629</v>
      </c>
      <c r="B314" s="1" t="s">
        <v>2630</v>
      </c>
      <c r="C314" s="1" t="s">
        <v>2631</v>
      </c>
      <c r="D314" s="1">
        <v>9173720963.71266</v>
      </c>
      <c r="E314" s="1">
        <v>18122247186.8871</v>
      </c>
      <c r="F314" s="1">
        <v>10081164160.9342</v>
      </c>
      <c r="G314" s="1">
        <v>4577407198.14242</v>
      </c>
      <c r="H314" s="1">
        <v>785397641.08019</v>
      </c>
      <c r="I314" s="1">
        <v>20927284366.9614</v>
      </c>
      <c r="J314" s="1">
        <v>9576089322.44021</v>
      </c>
      <c r="K314" s="1">
        <v>593441859.794869</v>
      </c>
      <c r="L314" s="1">
        <v>432923097.03263</v>
      </c>
      <c r="M314" s="1">
        <v>535855002.770339</v>
      </c>
      <c r="N314" s="1">
        <v>771564888.700991</v>
      </c>
      <c r="O314" s="1">
        <v>4319165277.20536</v>
      </c>
      <c r="P314" s="1">
        <v>426609721.470828</v>
      </c>
      <c r="Q314" s="1">
        <v>563606353.184009</v>
      </c>
    </row>
    <row r="315" spans="1:17">
      <c r="A315" s="1" t="s">
        <v>2632</v>
      </c>
      <c r="B315" s="1" t="s">
        <v>2633</v>
      </c>
      <c r="C315" s="1" t="s">
        <v>2634</v>
      </c>
      <c r="D315" s="1">
        <v>6429358324.34039</v>
      </c>
      <c r="E315" s="1">
        <v>7278003391.40904</v>
      </c>
      <c r="F315" s="1">
        <v>7234963575.1137</v>
      </c>
      <c r="G315" s="1">
        <v>2026560134.31664</v>
      </c>
      <c r="H315" s="1">
        <v>1438271785.64508</v>
      </c>
      <c r="I315" s="1">
        <v>6264564845.2191</v>
      </c>
      <c r="J315" s="1">
        <v>6575236590.54385</v>
      </c>
      <c r="K315" s="1">
        <v>4101307465.93311</v>
      </c>
      <c r="L315" s="1">
        <v>3888319492.60287</v>
      </c>
      <c r="M315" s="1">
        <v>3604775298.29138</v>
      </c>
      <c r="N315" s="1">
        <v>4281829405.44681</v>
      </c>
      <c r="O315" s="1">
        <v>5005699543.99336</v>
      </c>
      <c r="P315" s="1">
        <v>4705391566.12461</v>
      </c>
      <c r="Q315" s="1">
        <v>3503614229.30012</v>
      </c>
    </row>
    <row r="316" spans="1:17">
      <c r="A316" s="1" t="s">
        <v>2635</v>
      </c>
      <c r="B316" s="1" t="s">
        <v>2636</v>
      </c>
      <c r="C316" s="1" t="s">
        <v>2637</v>
      </c>
      <c r="D316" s="1">
        <v>1725570412.00917</v>
      </c>
      <c r="E316" s="1">
        <v>2777253952.52482</v>
      </c>
      <c r="F316" s="1">
        <v>3269264056.61761</v>
      </c>
      <c r="G316" s="1">
        <v>14481009.4553563</v>
      </c>
      <c r="H316" s="1">
        <v>1926730901.24929</v>
      </c>
      <c r="I316" s="1">
        <v>2622399438.38006</v>
      </c>
      <c r="J316" s="1">
        <v>2693603557.89563</v>
      </c>
      <c r="K316" s="1">
        <v>2903565522.92957</v>
      </c>
      <c r="L316" s="1">
        <v>3687501589.80583</v>
      </c>
      <c r="M316" s="1">
        <v>4049888007.34869</v>
      </c>
      <c r="N316" s="1">
        <v>4228282521.4095</v>
      </c>
      <c r="O316" s="1">
        <v>3819153751.72397</v>
      </c>
      <c r="P316" s="1">
        <v>6234837809.64038</v>
      </c>
      <c r="Q316" s="1">
        <v>5677241726.00687</v>
      </c>
    </row>
    <row r="317" spans="1:17">
      <c r="A317" s="1" t="s">
        <v>2638</v>
      </c>
      <c r="B317" s="1" t="s">
        <v>2639</v>
      </c>
      <c r="C317" s="1" t="s">
        <v>2640</v>
      </c>
      <c r="D317" s="1">
        <v>1031419563.73597</v>
      </c>
      <c r="E317" s="1">
        <v>2401444.28571429</v>
      </c>
      <c r="F317" s="1">
        <v>2401444.28571429</v>
      </c>
      <c r="G317" s="1">
        <v>90436630.4885591</v>
      </c>
      <c r="H317" s="1">
        <v>2401444.28571429</v>
      </c>
      <c r="I317" s="1">
        <v>2401444.28571429</v>
      </c>
      <c r="J317" s="1">
        <v>150887087.306076</v>
      </c>
      <c r="K317" s="1">
        <v>2401444.28571429</v>
      </c>
      <c r="L317" s="1">
        <v>2401444.28571429</v>
      </c>
      <c r="M317" s="1">
        <v>2401444.28571429</v>
      </c>
      <c r="N317" s="1">
        <v>2401444.28571429</v>
      </c>
      <c r="O317" s="1">
        <v>2401444.28571429</v>
      </c>
      <c r="P317" s="1">
        <v>2401444.28571429</v>
      </c>
      <c r="Q317" s="1">
        <v>2401444.28571429</v>
      </c>
    </row>
    <row r="318" spans="1:17">
      <c r="A318" s="1" t="s">
        <v>2641</v>
      </c>
      <c r="B318" s="1" t="s">
        <v>2642</v>
      </c>
      <c r="C318" s="1" t="s">
        <v>2643</v>
      </c>
      <c r="D318" s="1">
        <v>890312772.53901</v>
      </c>
      <c r="E318" s="1">
        <v>1201287094.30582</v>
      </c>
      <c r="F318" s="1">
        <v>1470980019.97395</v>
      </c>
      <c r="G318" s="1">
        <v>1639850964.8357</v>
      </c>
      <c r="H318" s="1">
        <v>881655581.82005</v>
      </c>
      <c r="I318" s="1">
        <v>2338331451.56068</v>
      </c>
      <c r="J318" s="1">
        <v>1134909903.8649</v>
      </c>
      <c r="K318" s="1">
        <v>1311285825.47257</v>
      </c>
      <c r="L318" s="1">
        <v>1201015845.13164</v>
      </c>
      <c r="M318" s="1">
        <v>1167737825.35686</v>
      </c>
      <c r="N318" s="1">
        <v>1117341014.18318</v>
      </c>
      <c r="O318" s="1">
        <v>2235863711.1322</v>
      </c>
      <c r="P318" s="1">
        <v>1274228595.64609</v>
      </c>
      <c r="Q318" s="1">
        <v>1235354899.36632</v>
      </c>
    </row>
    <row r="319" spans="1:17">
      <c r="A319" s="1" t="s">
        <v>2644</v>
      </c>
      <c r="B319" s="1" t="s">
        <v>2645</v>
      </c>
      <c r="C319" s="1" t="s">
        <v>2646</v>
      </c>
      <c r="D319" s="1">
        <v>8567867649.61936</v>
      </c>
      <c r="E319" s="1">
        <v>2687772697.92116</v>
      </c>
      <c r="F319" s="1">
        <v>3477736059.03055</v>
      </c>
      <c r="G319" s="1">
        <v>2983312399.83314</v>
      </c>
      <c r="H319" s="1">
        <v>4695306159.72728</v>
      </c>
      <c r="I319" s="1">
        <v>3653067106.42997</v>
      </c>
      <c r="J319" s="1">
        <v>3872935168.07116</v>
      </c>
      <c r="K319" s="1">
        <v>989671152.496556</v>
      </c>
      <c r="L319" s="1">
        <v>645999986.477115</v>
      </c>
      <c r="M319" s="1">
        <v>1462147190.05011</v>
      </c>
      <c r="N319" s="1">
        <v>1212537141.64974</v>
      </c>
      <c r="O319" s="1">
        <v>3330312323.03473</v>
      </c>
      <c r="P319" s="1">
        <v>1271328999.02081</v>
      </c>
      <c r="Q319" s="1">
        <v>1193443486.40243</v>
      </c>
    </row>
    <row r="320" spans="1:17">
      <c r="A320" s="1" t="s">
        <v>2647</v>
      </c>
      <c r="B320" s="1" t="s">
        <v>2648</v>
      </c>
      <c r="C320" s="1" t="s">
        <v>2649</v>
      </c>
      <c r="D320" s="1">
        <v>81709689826.3647</v>
      </c>
      <c r="E320" s="1">
        <v>54782224446.3121</v>
      </c>
      <c r="F320" s="1">
        <v>56051169054.094</v>
      </c>
      <c r="G320" s="1">
        <v>83565721866.4981</v>
      </c>
      <c r="H320" s="1">
        <v>55327951461.8634</v>
      </c>
      <c r="I320" s="1">
        <v>79590339922.8541</v>
      </c>
      <c r="J320" s="1">
        <v>58862883146.4209</v>
      </c>
      <c r="K320" s="1">
        <v>31496039789.4811</v>
      </c>
      <c r="L320" s="1">
        <v>30451385004.3799</v>
      </c>
      <c r="M320" s="1">
        <v>35396770225.9043</v>
      </c>
      <c r="N320" s="1">
        <v>54033730222.4182</v>
      </c>
      <c r="O320" s="1">
        <v>52197316769.693</v>
      </c>
      <c r="P320" s="1">
        <v>28260810141.4875</v>
      </c>
      <c r="Q320" s="1">
        <v>29062409478.508</v>
      </c>
    </row>
    <row r="321" spans="1:17">
      <c r="A321" s="1" t="s">
        <v>2650</v>
      </c>
      <c r="B321" s="1" t="s">
        <v>2651</v>
      </c>
      <c r="C321" s="1" t="s">
        <v>2652</v>
      </c>
      <c r="D321" s="1">
        <v>2451097171.36055</v>
      </c>
      <c r="E321" s="1">
        <v>2021507320.17922</v>
      </c>
      <c r="F321" s="1">
        <v>2935938770.02537</v>
      </c>
      <c r="G321" s="1">
        <v>3304440530.70989</v>
      </c>
      <c r="H321" s="1">
        <v>1692810891.7206</v>
      </c>
      <c r="I321" s="1">
        <v>1709747824.20475</v>
      </c>
      <c r="J321" s="1">
        <v>2804961566.22684</v>
      </c>
      <c r="K321" s="1">
        <v>1882010294.0656</v>
      </c>
      <c r="L321" s="1">
        <v>1624974573.6246</v>
      </c>
      <c r="M321" s="1">
        <v>1368162364.59361</v>
      </c>
      <c r="N321" s="1">
        <v>2158853243.3297</v>
      </c>
      <c r="O321" s="1">
        <v>794317532.460009</v>
      </c>
      <c r="P321" s="1">
        <v>1550855840.39168</v>
      </c>
      <c r="Q321" s="1">
        <v>1682662504.62909</v>
      </c>
    </row>
    <row r="322" spans="1:17">
      <c r="A322" s="1" t="s">
        <v>2653</v>
      </c>
      <c r="B322" s="1" t="s">
        <v>2654</v>
      </c>
      <c r="C322" s="1" t="s">
        <v>2655</v>
      </c>
      <c r="D322" s="1">
        <v>11101542338.5079</v>
      </c>
      <c r="E322" s="1">
        <v>5768315240.18694</v>
      </c>
      <c r="F322" s="1">
        <v>6920875824.01102</v>
      </c>
      <c r="G322" s="1">
        <v>6102444009.04381</v>
      </c>
      <c r="H322" s="1">
        <v>3107368791.58538</v>
      </c>
      <c r="I322" s="1">
        <v>5870142639.8065</v>
      </c>
      <c r="J322" s="1">
        <v>5214799563.774</v>
      </c>
      <c r="K322" s="1">
        <v>5144880800.61749</v>
      </c>
      <c r="L322" s="1">
        <v>4336825979.87687</v>
      </c>
      <c r="M322" s="1">
        <v>6107529553.33146</v>
      </c>
      <c r="N322" s="1">
        <v>5397549498.33888</v>
      </c>
      <c r="O322" s="1">
        <v>7572521538.27323</v>
      </c>
      <c r="P322" s="1">
        <v>4588367963.92143</v>
      </c>
      <c r="Q322" s="1">
        <v>5429308195.35537</v>
      </c>
    </row>
    <row r="323" spans="1:17">
      <c r="A323" s="1" t="s">
        <v>2656</v>
      </c>
      <c r="B323" s="1" t="s">
        <v>2657</v>
      </c>
      <c r="C323" s="1" t="s">
        <v>2658</v>
      </c>
      <c r="D323" s="1">
        <v>231185307.803947</v>
      </c>
      <c r="E323" s="1">
        <v>61627524.5130387</v>
      </c>
      <c r="F323" s="1">
        <v>167648423.617078</v>
      </c>
      <c r="G323" s="1">
        <v>2401444.28571429</v>
      </c>
      <c r="H323" s="1">
        <v>2401444.28571429</v>
      </c>
      <c r="I323" s="1">
        <v>51527192.0516932</v>
      </c>
      <c r="J323" s="1">
        <v>85736401.0036192</v>
      </c>
      <c r="K323" s="1">
        <v>53810225.4033559</v>
      </c>
      <c r="L323" s="1">
        <v>134666491.755481</v>
      </c>
      <c r="M323" s="1">
        <v>104604708.728431</v>
      </c>
      <c r="N323" s="1">
        <v>79991664.833344</v>
      </c>
      <c r="O323" s="1">
        <v>215492483.874774</v>
      </c>
      <c r="P323" s="1">
        <v>95308251.7204348</v>
      </c>
      <c r="Q323" s="1">
        <v>97644241.8111519</v>
      </c>
    </row>
    <row r="324" spans="1:17">
      <c r="A324" s="1" t="s">
        <v>2659</v>
      </c>
      <c r="B324" s="1" t="s">
        <v>2660</v>
      </c>
      <c r="C324" s="1" t="s">
        <v>2661</v>
      </c>
      <c r="D324" s="1">
        <v>15709920.0151751</v>
      </c>
      <c r="E324" s="1">
        <v>59528744.4466529</v>
      </c>
      <c r="F324" s="1">
        <v>2401444.28571429</v>
      </c>
      <c r="G324" s="1">
        <v>2401444.28571429</v>
      </c>
      <c r="H324" s="1">
        <v>98580242.7540796</v>
      </c>
      <c r="I324" s="1">
        <v>14829848.6226897</v>
      </c>
      <c r="J324" s="1">
        <v>2401444.28571429</v>
      </c>
      <c r="K324" s="1">
        <v>434521681.561555</v>
      </c>
      <c r="L324" s="1">
        <v>27553627.0585444</v>
      </c>
      <c r="M324" s="1">
        <v>2401444.28571429</v>
      </c>
      <c r="N324" s="1">
        <v>53023779.2290572</v>
      </c>
      <c r="O324" s="1">
        <v>8810756.47283717</v>
      </c>
      <c r="P324" s="1">
        <v>15347752.7023955</v>
      </c>
      <c r="Q324" s="1">
        <v>32309935.7150974</v>
      </c>
    </row>
    <row r="325" spans="1:17">
      <c r="A325" s="1" t="s">
        <v>2662</v>
      </c>
      <c r="B325" s="1" t="s">
        <v>2663</v>
      </c>
      <c r="C325" s="1" t="s">
        <v>2664</v>
      </c>
      <c r="D325" s="1">
        <v>180854638.749103</v>
      </c>
      <c r="E325" s="1">
        <v>2401444.28571429</v>
      </c>
      <c r="F325" s="1">
        <v>2401444.28571429</v>
      </c>
      <c r="G325" s="1">
        <v>2401444.28571429</v>
      </c>
      <c r="H325" s="1">
        <v>2401444.28571429</v>
      </c>
      <c r="I325" s="1">
        <v>2401444.28571429</v>
      </c>
      <c r="J325" s="1">
        <v>37365004.8978463</v>
      </c>
      <c r="K325" s="1">
        <v>2401444.28571429</v>
      </c>
      <c r="L325" s="1">
        <v>2401444.28571429</v>
      </c>
      <c r="M325" s="1">
        <v>45854655.0417738</v>
      </c>
      <c r="N325" s="1">
        <v>2401444.28571429</v>
      </c>
      <c r="O325" s="1">
        <v>229078677.738465</v>
      </c>
      <c r="P325" s="1">
        <v>2401444.28571429</v>
      </c>
      <c r="Q325" s="1">
        <v>2401444.28571429</v>
      </c>
    </row>
    <row r="326" spans="1:17">
      <c r="A326" s="1" t="s">
        <v>2665</v>
      </c>
      <c r="B326" s="1" t="s">
        <v>2666</v>
      </c>
      <c r="C326" s="1" t="s">
        <v>2667</v>
      </c>
      <c r="D326" s="1">
        <v>88078391010.8765</v>
      </c>
      <c r="E326" s="1">
        <v>67050533938.7936</v>
      </c>
      <c r="F326" s="1">
        <v>62475958126.6997</v>
      </c>
      <c r="G326" s="1">
        <v>93176796943.299</v>
      </c>
      <c r="H326" s="1">
        <v>25969398043.8742</v>
      </c>
      <c r="I326" s="1">
        <v>64483613903.5375</v>
      </c>
      <c r="J326" s="1">
        <v>67737228065.5572</v>
      </c>
      <c r="K326" s="1">
        <v>37866959055.5165</v>
      </c>
      <c r="L326" s="1">
        <v>33136663763.7783</v>
      </c>
      <c r="M326" s="1">
        <v>38983194519.4071</v>
      </c>
      <c r="N326" s="1">
        <v>33219494174.0557</v>
      </c>
      <c r="O326" s="1">
        <v>44707668682.9425</v>
      </c>
      <c r="P326" s="1">
        <v>37194907044.3549</v>
      </c>
      <c r="Q326" s="1">
        <v>36585448265.2692</v>
      </c>
    </row>
    <row r="327" spans="1:17">
      <c r="A327" s="1" t="s">
        <v>2668</v>
      </c>
      <c r="B327" s="1" t="s">
        <v>2669</v>
      </c>
      <c r="C327" s="1" t="s">
        <v>2670</v>
      </c>
      <c r="D327" s="1">
        <v>51366080.3389525</v>
      </c>
      <c r="E327" s="1">
        <v>34537732.7404614</v>
      </c>
      <c r="F327" s="1">
        <v>291879857.834175</v>
      </c>
      <c r="G327" s="1">
        <v>76211126.0163156</v>
      </c>
      <c r="H327" s="1">
        <v>2308759261.61693</v>
      </c>
      <c r="I327" s="1">
        <v>102357037.807108</v>
      </c>
      <c r="J327" s="1">
        <v>18087516.9281997</v>
      </c>
      <c r="K327" s="1">
        <v>6011845.10285439</v>
      </c>
      <c r="L327" s="1">
        <v>2401444.28571429</v>
      </c>
      <c r="M327" s="1">
        <v>61074277.4718389</v>
      </c>
      <c r="N327" s="1">
        <v>2401444.28571429</v>
      </c>
      <c r="O327" s="1">
        <v>15104312.7220183</v>
      </c>
      <c r="P327" s="1">
        <v>88091239.3543452</v>
      </c>
      <c r="Q327" s="1">
        <v>33840412.6988121</v>
      </c>
    </row>
    <row r="328" spans="1:17">
      <c r="A328" s="1" t="s">
        <v>2671</v>
      </c>
      <c r="B328" s="1" t="s">
        <v>2672</v>
      </c>
      <c r="C328" s="1" t="s">
        <v>2673</v>
      </c>
      <c r="D328" s="1">
        <v>815225132.135393</v>
      </c>
      <c r="E328" s="1">
        <v>581459645.480771</v>
      </c>
      <c r="F328" s="1">
        <v>616688657.188183</v>
      </c>
      <c r="G328" s="1">
        <v>878781299.471942</v>
      </c>
      <c r="H328" s="1">
        <v>1238530698.16999</v>
      </c>
      <c r="I328" s="1">
        <v>607532461.259857</v>
      </c>
      <c r="J328" s="1">
        <v>565125150.805522</v>
      </c>
      <c r="K328" s="1">
        <v>454689072.137943</v>
      </c>
      <c r="L328" s="1">
        <v>495103191.279169</v>
      </c>
      <c r="M328" s="1">
        <v>615808811.556201</v>
      </c>
      <c r="N328" s="1">
        <v>371086465.82838</v>
      </c>
      <c r="O328" s="1">
        <v>1362805674.17091</v>
      </c>
      <c r="P328" s="1">
        <v>411921924.899458</v>
      </c>
      <c r="Q328" s="1">
        <v>645619041.134221</v>
      </c>
    </row>
    <row r="329" spans="1:17">
      <c r="A329" s="1" t="s">
        <v>2674</v>
      </c>
      <c r="B329" s="1" t="s">
        <v>2675</v>
      </c>
      <c r="C329" s="1" t="s">
        <v>2676</v>
      </c>
      <c r="D329" s="1">
        <v>245960736.30074</v>
      </c>
      <c r="E329" s="1">
        <v>95266339.4671535</v>
      </c>
      <c r="F329" s="1">
        <v>271445297.323857</v>
      </c>
      <c r="G329" s="1">
        <v>2401444.28571429</v>
      </c>
      <c r="H329" s="1">
        <v>199897491.957442</v>
      </c>
      <c r="I329" s="1">
        <v>56511678.6367286</v>
      </c>
      <c r="J329" s="1">
        <v>157169761.1363</v>
      </c>
      <c r="K329" s="1">
        <v>91916643.8942309</v>
      </c>
      <c r="L329" s="1">
        <v>54038269.1315668</v>
      </c>
      <c r="M329" s="1">
        <v>88208706.0898854</v>
      </c>
      <c r="N329" s="1">
        <v>121833647.915105</v>
      </c>
      <c r="O329" s="1">
        <v>264871722.217497</v>
      </c>
      <c r="P329" s="1">
        <v>125760901.346972</v>
      </c>
      <c r="Q329" s="1">
        <v>67967314.4570247</v>
      </c>
    </row>
    <row r="330" spans="1:17">
      <c r="A330" s="1" t="s">
        <v>2677</v>
      </c>
      <c r="B330" s="1" t="s">
        <v>2678</v>
      </c>
      <c r="C330" s="1" t="s">
        <v>2679</v>
      </c>
      <c r="D330" s="1">
        <v>20043138855.4334</v>
      </c>
      <c r="E330" s="1">
        <v>12807659653.221</v>
      </c>
      <c r="F330" s="1">
        <v>27153291578.6808</v>
      </c>
      <c r="G330" s="1">
        <v>76155272665.7653</v>
      </c>
      <c r="H330" s="1">
        <v>13673527462.4166</v>
      </c>
      <c r="I330" s="1">
        <v>21214908369.1596</v>
      </c>
      <c r="J330" s="1">
        <v>19709262141.2212</v>
      </c>
      <c r="K330" s="1">
        <v>8635593432.95962</v>
      </c>
      <c r="L330" s="1">
        <v>10599973776.3705</v>
      </c>
      <c r="M330" s="1">
        <v>11589234303.7519</v>
      </c>
      <c r="N330" s="1">
        <v>9086654836.7074</v>
      </c>
      <c r="O330" s="1">
        <v>13500051143.4215</v>
      </c>
      <c r="P330" s="1">
        <v>8429639579.61765</v>
      </c>
      <c r="Q330" s="1">
        <v>12351472519.5159</v>
      </c>
    </row>
    <row r="331" spans="1:17">
      <c r="A331" s="1" t="s">
        <v>2680</v>
      </c>
      <c r="B331" s="1" t="s">
        <v>2681</v>
      </c>
      <c r="C331" s="1" t="s">
        <v>2682</v>
      </c>
      <c r="D331" s="1">
        <v>7685917921.47796</v>
      </c>
      <c r="E331" s="1">
        <v>5975921478.99961</v>
      </c>
      <c r="F331" s="1">
        <v>8980906603.7434</v>
      </c>
      <c r="G331" s="1">
        <v>6715270174.19887</v>
      </c>
      <c r="H331" s="1">
        <v>5636862344.69785</v>
      </c>
      <c r="I331" s="1">
        <v>7802077358.57649</v>
      </c>
      <c r="J331" s="1">
        <v>7915284550.17427</v>
      </c>
      <c r="K331" s="1">
        <v>9413097149.87788</v>
      </c>
      <c r="L331" s="1">
        <v>10160405320.2484</v>
      </c>
      <c r="M331" s="1">
        <v>11407959445.6811</v>
      </c>
      <c r="N331" s="1">
        <v>7971535566.36558</v>
      </c>
      <c r="O331" s="1">
        <v>7601478235.84967</v>
      </c>
      <c r="P331" s="1">
        <v>9865567158.59416</v>
      </c>
      <c r="Q331" s="1">
        <v>7199475620.57519</v>
      </c>
    </row>
    <row r="332" spans="1:17">
      <c r="A332" s="1" t="s">
        <v>2683</v>
      </c>
      <c r="B332" s="1" t="s">
        <v>2684</v>
      </c>
      <c r="C332" s="1" t="s">
        <v>2685</v>
      </c>
      <c r="D332" s="1">
        <v>23523648569.9564</v>
      </c>
      <c r="E332" s="1">
        <v>19578690131.579</v>
      </c>
      <c r="F332" s="1">
        <v>22937820095.0706</v>
      </c>
      <c r="G332" s="1">
        <v>13819587736.6784</v>
      </c>
      <c r="H332" s="1">
        <v>22208431445.0131</v>
      </c>
      <c r="I332" s="1">
        <v>19033510720.0475</v>
      </c>
      <c r="J332" s="1">
        <v>22785655677.3817</v>
      </c>
      <c r="K332" s="1">
        <v>26228112824.4726</v>
      </c>
      <c r="L332" s="1">
        <v>23748489986.617</v>
      </c>
      <c r="M332" s="1">
        <v>22695779412.3721</v>
      </c>
      <c r="N332" s="1">
        <v>20179417869.5007</v>
      </c>
      <c r="O332" s="1">
        <v>36137510638.8908</v>
      </c>
      <c r="P332" s="1">
        <v>22404540730.0226</v>
      </c>
      <c r="Q332" s="1">
        <v>25217223779.1232</v>
      </c>
    </row>
    <row r="333" spans="1:17">
      <c r="A333" s="1" t="s">
        <v>2686</v>
      </c>
      <c r="B333" s="1" t="s">
        <v>2687</v>
      </c>
      <c r="C333" s="1" t="s">
        <v>2688</v>
      </c>
      <c r="D333" s="1">
        <v>2401444.28571429</v>
      </c>
      <c r="E333" s="1">
        <v>2401444.28571429</v>
      </c>
      <c r="F333" s="1">
        <v>1150668964.82848</v>
      </c>
      <c r="G333" s="1">
        <v>2401444.28571429</v>
      </c>
      <c r="H333" s="1">
        <v>42053320.6087101</v>
      </c>
      <c r="I333" s="1">
        <v>2401444.28571429</v>
      </c>
      <c r="J333" s="1">
        <v>2401444.28571429</v>
      </c>
      <c r="K333" s="1">
        <v>29203114.6682826</v>
      </c>
      <c r="L333" s="1">
        <v>2401444.28571429</v>
      </c>
      <c r="M333" s="1">
        <v>39381618.8788268</v>
      </c>
      <c r="N333" s="1">
        <v>2401444.28571429</v>
      </c>
      <c r="O333" s="1">
        <v>31544416.3760824</v>
      </c>
      <c r="P333" s="1">
        <v>2401444.28571429</v>
      </c>
      <c r="Q333" s="1">
        <v>2401444.28571429</v>
      </c>
    </row>
    <row r="334" spans="1:17">
      <c r="A334" s="1" t="s">
        <v>2689</v>
      </c>
      <c r="B334" s="1" t="s">
        <v>2690</v>
      </c>
      <c r="C334" s="1" t="s">
        <v>2691</v>
      </c>
      <c r="D334" s="1">
        <v>46484084.7630873</v>
      </c>
      <c r="E334" s="1">
        <v>76577231.9947338</v>
      </c>
      <c r="F334" s="1">
        <v>138190541.893297</v>
      </c>
      <c r="G334" s="1">
        <v>54156101.3133483</v>
      </c>
      <c r="H334" s="1">
        <v>128739369.476011</v>
      </c>
      <c r="I334" s="1">
        <v>49874996.2986322</v>
      </c>
      <c r="J334" s="1">
        <v>65925677.1025588</v>
      </c>
      <c r="K334" s="1">
        <v>2401444.28571429</v>
      </c>
      <c r="L334" s="1">
        <v>2401444.28571429</v>
      </c>
      <c r="M334" s="1">
        <v>60492868.7509822</v>
      </c>
      <c r="N334" s="1">
        <v>31001711.1923407</v>
      </c>
      <c r="O334" s="1">
        <v>2401444.28571429</v>
      </c>
      <c r="P334" s="1">
        <v>53239351.3938917</v>
      </c>
      <c r="Q334" s="1">
        <v>2401444.28571429</v>
      </c>
    </row>
    <row r="335" spans="1:17">
      <c r="A335" s="1" t="s">
        <v>2692</v>
      </c>
      <c r="B335" s="1" t="s">
        <v>2693</v>
      </c>
      <c r="C335" s="1" t="s">
        <v>2694</v>
      </c>
      <c r="D335" s="1">
        <v>2696072219.30267</v>
      </c>
      <c r="E335" s="1">
        <v>818451437.231675</v>
      </c>
      <c r="F335" s="1">
        <v>554975412.54923</v>
      </c>
      <c r="G335" s="1">
        <v>196442150.204484</v>
      </c>
      <c r="H335" s="1">
        <v>267845994.615892</v>
      </c>
      <c r="I335" s="1">
        <v>432509219.010364</v>
      </c>
      <c r="J335" s="1">
        <v>780118921.740408</v>
      </c>
      <c r="K335" s="1">
        <v>565576236.853963</v>
      </c>
      <c r="L335" s="1">
        <v>541409537.840353</v>
      </c>
      <c r="M335" s="1">
        <v>558233644.168194</v>
      </c>
      <c r="N335" s="1">
        <v>640816855.033739</v>
      </c>
      <c r="O335" s="1">
        <v>915954528.87272</v>
      </c>
      <c r="P335" s="1">
        <v>804062224.105322</v>
      </c>
      <c r="Q335" s="1">
        <v>635716800.746468</v>
      </c>
    </row>
    <row r="336" spans="1:17">
      <c r="A336" s="1" t="s">
        <v>2695</v>
      </c>
      <c r="B336" s="1" t="s">
        <v>2696</v>
      </c>
      <c r="C336" s="1" t="s">
        <v>2697</v>
      </c>
      <c r="D336" s="1">
        <v>2401444.28571429</v>
      </c>
      <c r="E336" s="1">
        <v>2401444.28571429</v>
      </c>
      <c r="F336" s="1">
        <v>26125411.4713074</v>
      </c>
      <c r="G336" s="1">
        <v>2401444.28571429</v>
      </c>
      <c r="H336" s="1">
        <v>2401444.28571429</v>
      </c>
      <c r="I336" s="1">
        <v>2401444.28571429</v>
      </c>
      <c r="J336" s="1">
        <v>2401444.28571429</v>
      </c>
      <c r="K336" s="1">
        <v>2401444.28571429</v>
      </c>
      <c r="L336" s="1">
        <v>6070038.92799353</v>
      </c>
      <c r="M336" s="1">
        <v>7450408.88601999</v>
      </c>
      <c r="N336" s="1">
        <v>8655078.6603945</v>
      </c>
      <c r="O336" s="1">
        <v>2401444.28571429</v>
      </c>
      <c r="P336" s="1">
        <v>2401444.28571429</v>
      </c>
      <c r="Q336" s="1">
        <v>7000361.2622395</v>
      </c>
    </row>
    <row r="337" spans="1:17">
      <c r="A337" s="1" t="s">
        <v>2698</v>
      </c>
      <c r="B337" s="1" t="s">
        <v>2699</v>
      </c>
      <c r="C337" s="1" t="s">
        <v>2700</v>
      </c>
      <c r="D337" s="1">
        <v>1773248183.4588</v>
      </c>
      <c r="E337" s="1">
        <v>1378503286.42698</v>
      </c>
      <c r="F337" s="1">
        <v>1347938210.37777</v>
      </c>
      <c r="G337" s="1">
        <v>1121188310.00821</v>
      </c>
      <c r="H337" s="1">
        <v>2210165620.49076</v>
      </c>
      <c r="I337" s="1">
        <v>1482893683.04372</v>
      </c>
      <c r="J337" s="1">
        <v>1289457456.25442</v>
      </c>
      <c r="K337" s="1">
        <v>1278465680.04065</v>
      </c>
      <c r="L337" s="1">
        <v>1075769501.20447</v>
      </c>
      <c r="M337" s="1">
        <v>1542682018.44463</v>
      </c>
      <c r="N337" s="1">
        <v>1150893587.38148</v>
      </c>
      <c r="O337" s="1">
        <v>2420101427.68933</v>
      </c>
      <c r="P337" s="1">
        <v>1276698440.40916</v>
      </c>
      <c r="Q337" s="1">
        <v>1870922737.58502</v>
      </c>
    </row>
    <row r="338" spans="1:17">
      <c r="A338" s="1" t="s">
        <v>2701</v>
      </c>
      <c r="B338" s="1" t="s">
        <v>2702</v>
      </c>
      <c r="C338" s="1" t="s">
        <v>2703</v>
      </c>
      <c r="D338" s="1">
        <v>91801265285.562</v>
      </c>
      <c r="E338" s="1">
        <v>85586340824.6825</v>
      </c>
      <c r="F338" s="1">
        <v>78717990335.8325</v>
      </c>
      <c r="G338" s="1">
        <v>79263460764.5451</v>
      </c>
      <c r="H338" s="1">
        <v>27031090372.9278</v>
      </c>
      <c r="I338" s="1">
        <v>96927627006.397</v>
      </c>
      <c r="J338" s="1">
        <v>101485749471.369</v>
      </c>
      <c r="K338" s="1">
        <v>41760901809.5831</v>
      </c>
      <c r="L338" s="1">
        <v>46663891400.8321</v>
      </c>
      <c r="M338" s="1">
        <v>45457218937.0891</v>
      </c>
      <c r="N338" s="1">
        <v>45037815245.8846</v>
      </c>
      <c r="O338" s="1">
        <v>57728637213.1028</v>
      </c>
      <c r="P338" s="1">
        <v>46717441306.7552</v>
      </c>
      <c r="Q338" s="1">
        <v>51937288090.5803</v>
      </c>
    </row>
    <row r="339" spans="1:17">
      <c r="A339" s="1" t="s">
        <v>2704</v>
      </c>
      <c r="B339" s="1" t="s">
        <v>2705</v>
      </c>
      <c r="C339" s="1" t="s">
        <v>2706</v>
      </c>
      <c r="D339" s="1">
        <v>5585360523.06453</v>
      </c>
      <c r="E339" s="1">
        <v>2100372417.31595</v>
      </c>
      <c r="F339" s="1">
        <v>3809296517.70002</v>
      </c>
      <c r="G339" s="1">
        <v>4327037696.42067</v>
      </c>
      <c r="H339" s="1">
        <v>3023206659.26328</v>
      </c>
      <c r="I339" s="1">
        <v>2391282208.53944</v>
      </c>
      <c r="J339" s="1">
        <v>3277101806.34757</v>
      </c>
      <c r="K339" s="1">
        <v>2395385856.69021</v>
      </c>
      <c r="L339" s="1">
        <v>1920056112.00331</v>
      </c>
      <c r="M339" s="1">
        <v>2969781668.74037</v>
      </c>
      <c r="N339" s="1">
        <v>2591418092.13778</v>
      </c>
      <c r="O339" s="1">
        <v>4437216234.74576</v>
      </c>
      <c r="P339" s="1">
        <v>2466779490.03322</v>
      </c>
      <c r="Q339" s="1">
        <v>2867225662.45967</v>
      </c>
    </row>
    <row r="340" spans="1:17">
      <c r="A340" s="1" t="s">
        <v>2707</v>
      </c>
      <c r="B340" s="1" t="s">
        <v>2708</v>
      </c>
      <c r="C340" s="1" t="s">
        <v>2709</v>
      </c>
      <c r="D340" s="1">
        <v>17571002282.4688</v>
      </c>
      <c r="E340" s="1">
        <v>14840138761.5564</v>
      </c>
      <c r="F340" s="1">
        <v>15226883373.6316</v>
      </c>
      <c r="G340" s="1">
        <v>13130423760.5042</v>
      </c>
      <c r="H340" s="1">
        <v>7736129117.04454</v>
      </c>
      <c r="I340" s="1">
        <v>16474056711.6911</v>
      </c>
      <c r="J340" s="1">
        <v>15293218616.7906</v>
      </c>
      <c r="K340" s="1">
        <v>16562067685.2881</v>
      </c>
      <c r="L340" s="1">
        <v>15291476534.5402</v>
      </c>
      <c r="M340" s="1">
        <v>17340914822.6193</v>
      </c>
      <c r="N340" s="1">
        <v>13236691358.4685</v>
      </c>
      <c r="O340" s="1">
        <v>17405051360.0236</v>
      </c>
      <c r="P340" s="1">
        <v>17613384606.5746</v>
      </c>
      <c r="Q340" s="1">
        <v>12861796839.9465</v>
      </c>
    </row>
    <row r="341" spans="1:17">
      <c r="A341" s="1" t="s">
        <v>2710</v>
      </c>
      <c r="B341" s="1" t="s">
        <v>2711</v>
      </c>
      <c r="C341" s="1" t="s">
        <v>2712</v>
      </c>
      <c r="D341" s="1">
        <v>5503024905.18433</v>
      </c>
      <c r="E341" s="1">
        <v>4706192590.23692</v>
      </c>
      <c r="F341" s="1">
        <v>4847541055.94533</v>
      </c>
      <c r="G341" s="1">
        <v>1792213152.91069</v>
      </c>
      <c r="H341" s="1">
        <v>3567680933.70242</v>
      </c>
      <c r="I341" s="1">
        <v>3453295042.70729</v>
      </c>
      <c r="J341" s="1">
        <v>6039269872.53325</v>
      </c>
      <c r="K341" s="1">
        <v>4474090207.04463</v>
      </c>
      <c r="L341" s="1">
        <v>5432202142.64423</v>
      </c>
      <c r="M341" s="1">
        <v>5736651993.29529</v>
      </c>
      <c r="N341" s="1">
        <v>4747354636.353</v>
      </c>
      <c r="O341" s="1">
        <v>4737308751.66363</v>
      </c>
      <c r="P341" s="1">
        <v>4914972710.96346</v>
      </c>
      <c r="Q341" s="1">
        <v>5971366517.92962</v>
      </c>
    </row>
    <row r="342" spans="1:17">
      <c r="A342" s="1" t="s">
        <v>2713</v>
      </c>
      <c r="B342" s="1" t="s">
        <v>2714</v>
      </c>
      <c r="C342" s="1" t="s">
        <v>2715</v>
      </c>
      <c r="D342" s="1">
        <v>77171756.0281244</v>
      </c>
      <c r="E342" s="1">
        <v>123740885.791139</v>
      </c>
      <c r="F342" s="1">
        <v>251462697.191307</v>
      </c>
      <c r="G342" s="1">
        <v>583444260.000172</v>
      </c>
      <c r="H342" s="1">
        <v>249724775.550116</v>
      </c>
      <c r="I342" s="1">
        <v>137452142.964138</v>
      </c>
      <c r="J342" s="1">
        <v>2401444.28571429</v>
      </c>
      <c r="K342" s="1">
        <v>112581375.414555</v>
      </c>
      <c r="L342" s="1">
        <v>146767188.655802</v>
      </c>
      <c r="M342" s="1">
        <v>118396356.504707</v>
      </c>
      <c r="N342" s="1">
        <v>233385249.339139</v>
      </c>
      <c r="O342" s="1">
        <v>132651659.184667</v>
      </c>
      <c r="P342" s="1">
        <v>20216500.4122224</v>
      </c>
      <c r="Q342" s="1">
        <v>274823119.139227</v>
      </c>
    </row>
    <row r="343" spans="1:17">
      <c r="A343" s="1" t="s">
        <v>2716</v>
      </c>
      <c r="B343" s="1" t="s">
        <v>2717</v>
      </c>
      <c r="C343" s="1" t="s">
        <v>2718</v>
      </c>
      <c r="D343" s="1">
        <v>12596645.5653897</v>
      </c>
      <c r="E343" s="1">
        <v>111688458.684665</v>
      </c>
      <c r="F343" s="1">
        <v>39499396.2383162</v>
      </c>
      <c r="G343" s="1">
        <v>5229930.73189802</v>
      </c>
      <c r="H343" s="1">
        <v>20838316.6114463</v>
      </c>
      <c r="I343" s="1">
        <v>20558253.3607213</v>
      </c>
      <c r="J343" s="1">
        <v>14801343.7621585</v>
      </c>
      <c r="K343" s="1">
        <v>43822943.3031381</v>
      </c>
      <c r="L343" s="1">
        <v>84436211.7587659</v>
      </c>
      <c r="M343" s="1">
        <v>36819543.5210521</v>
      </c>
      <c r="N343" s="1">
        <v>41848226.8854742</v>
      </c>
      <c r="O343" s="1">
        <v>2401444.28571429</v>
      </c>
      <c r="P343" s="1">
        <v>79727049.1647724</v>
      </c>
      <c r="Q343" s="1">
        <v>68500072.954595</v>
      </c>
    </row>
    <row r="344" spans="1:17">
      <c r="A344" s="1" t="s">
        <v>2719</v>
      </c>
      <c r="B344" s="1" t="s">
        <v>2720</v>
      </c>
      <c r="C344" s="1" t="s">
        <v>2721</v>
      </c>
      <c r="D344" s="1">
        <v>43349112.0891449</v>
      </c>
      <c r="E344" s="1">
        <v>2401444.28571429</v>
      </c>
      <c r="F344" s="1">
        <v>29683647.5352515</v>
      </c>
      <c r="G344" s="1">
        <v>2401444.28571429</v>
      </c>
      <c r="H344" s="1">
        <v>2401444.28571429</v>
      </c>
      <c r="I344" s="1">
        <v>2401444.28571429</v>
      </c>
      <c r="J344" s="1">
        <v>20281505.6504494</v>
      </c>
      <c r="K344" s="1">
        <v>2401444.28571429</v>
      </c>
      <c r="L344" s="1">
        <v>16913430.5317298</v>
      </c>
      <c r="M344" s="1">
        <v>2401444.28571429</v>
      </c>
      <c r="N344" s="1">
        <v>2401444.28571429</v>
      </c>
      <c r="O344" s="1">
        <v>2401444.28571429</v>
      </c>
      <c r="P344" s="1">
        <v>16418686.4368771</v>
      </c>
      <c r="Q344" s="1">
        <v>2401444.28571429</v>
      </c>
    </row>
    <row r="345" spans="1:17">
      <c r="A345" s="1" t="s">
        <v>2722</v>
      </c>
      <c r="B345" s="1" t="s">
        <v>2723</v>
      </c>
      <c r="C345" s="1" t="s">
        <v>2724</v>
      </c>
      <c r="D345" s="1">
        <v>62119637.0611479</v>
      </c>
      <c r="E345" s="1">
        <v>105509947.02381</v>
      </c>
      <c r="F345" s="1">
        <v>63294434.2017658</v>
      </c>
      <c r="G345" s="1">
        <v>2401444.28571429</v>
      </c>
      <c r="H345" s="1">
        <v>2401444.28571429</v>
      </c>
      <c r="I345" s="1">
        <v>163926918.064608</v>
      </c>
      <c r="J345" s="1">
        <v>66429349.2782244</v>
      </c>
      <c r="K345" s="1">
        <v>68325932.12285</v>
      </c>
      <c r="L345" s="1">
        <v>2401444.28571429</v>
      </c>
      <c r="M345" s="1">
        <v>2401444.28571429</v>
      </c>
      <c r="N345" s="1">
        <v>108080525.067978</v>
      </c>
      <c r="O345" s="1">
        <v>2401444.28571429</v>
      </c>
      <c r="P345" s="1">
        <v>75288189.1327155</v>
      </c>
      <c r="Q345" s="1">
        <v>88721753.1068959</v>
      </c>
    </row>
    <row r="346" spans="1:17">
      <c r="A346" s="1" t="s">
        <v>2725</v>
      </c>
      <c r="B346" s="1" t="s">
        <v>2726</v>
      </c>
      <c r="C346" s="1" t="s">
        <v>2727</v>
      </c>
      <c r="D346" s="1">
        <v>1336467080.04237</v>
      </c>
      <c r="E346" s="1">
        <v>124584718.174023</v>
      </c>
      <c r="F346" s="1">
        <v>418071644.570202</v>
      </c>
      <c r="G346" s="1">
        <v>273818211.647817</v>
      </c>
      <c r="H346" s="1">
        <v>235150123.977109</v>
      </c>
      <c r="I346" s="1">
        <v>77402887.1985914</v>
      </c>
      <c r="J346" s="1">
        <v>300639770.119126</v>
      </c>
      <c r="K346" s="1">
        <v>114453152.224625</v>
      </c>
      <c r="L346" s="1">
        <v>90694129.2995839</v>
      </c>
      <c r="M346" s="1">
        <v>351330636.128338</v>
      </c>
      <c r="N346" s="1">
        <v>313741548.264042</v>
      </c>
      <c r="O346" s="1">
        <v>760785878.297376</v>
      </c>
      <c r="P346" s="1">
        <v>211057203.73317</v>
      </c>
      <c r="Q346" s="1">
        <v>80767543.8783959</v>
      </c>
    </row>
    <row r="347" spans="1:17">
      <c r="A347" s="1" t="s">
        <v>2728</v>
      </c>
      <c r="B347" s="1" t="s">
        <v>2729</v>
      </c>
      <c r="C347" s="1" t="s">
        <v>2730</v>
      </c>
      <c r="D347" s="1">
        <v>150258480.092671</v>
      </c>
      <c r="E347" s="1">
        <v>53048654.28526</v>
      </c>
      <c r="F347" s="1">
        <v>39595345.9060836</v>
      </c>
      <c r="G347" s="1">
        <v>10056320.3942342</v>
      </c>
      <c r="H347" s="1">
        <v>983494905.021</v>
      </c>
      <c r="I347" s="1">
        <v>20420770.0348845</v>
      </c>
      <c r="J347" s="1">
        <v>53737831.2789078</v>
      </c>
      <c r="K347" s="1">
        <v>13920566.6793358</v>
      </c>
      <c r="L347" s="1">
        <v>63994521.3957223</v>
      </c>
      <c r="M347" s="1">
        <v>102315970.240728</v>
      </c>
      <c r="N347" s="1">
        <v>31514365.5828782</v>
      </c>
      <c r="O347" s="1">
        <v>681620600.253308</v>
      </c>
      <c r="P347" s="1">
        <v>121681025.084805</v>
      </c>
      <c r="Q347" s="1">
        <v>79561881.1986011</v>
      </c>
    </row>
    <row r="348" spans="1:17">
      <c r="A348" s="1" t="s">
        <v>2731</v>
      </c>
      <c r="B348" s="1" t="s">
        <v>2732</v>
      </c>
      <c r="C348" s="1" t="s">
        <v>2733</v>
      </c>
      <c r="D348" s="1">
        <v>2717362854.8041</v>
      </c>
      <c r="E348" s="1">
        <v>1796287842.18477</v>
      </c>
      <c r="F348" s="1">
        <v>1793115817.48634</v>
      </c>
      <c r="G348" s="1">
        <v>534125828.625709</v>
      </c>
      <c r="H348" s="1">
        <v>476717905.861856</v>
      </c>
      <c r="I348" s="1">
        <v>1582765216.62759</v>
      </c>
      <c r="J348" s="1">
        <v>1851569413.02635</v>
      </c>
      <c r="K348" s="1">
        <v>1928636852.6075</v>
      </c>
      <c r="L348" s="1">
        <v>2276502436.77762</v>
      </c>
      <c r="M348" s="1">
        <v>2090587754.40946</v>
      </c>
      <c r="N348" s="1">
        <v>2450188979.78353</v>
      </c>
      <c r="O348" s="1">
        <v>2989641196.27255</v>
      </c>
      <c r="P348" s="1">
        <v>2538762588.44786</v>
      </c>
      <c r="Q348" s="1">
        <v>2040954418.26632</v>
      </c>
    </row>
    <row r="349" spans="1:17">
      <c r="A349" s="1" t="s">
        <v>2734</v>
      </c>
      <c r="B349" s="1" t="s">
        <v>2735</v>
      </c>
      <c r="C349" s="1" t="s">
        <v>2736</v>
      </c>
      <c r="D349" s="1">
        <v>3578363411.34997</v>
      </c>
      <c r="E349" s="1">
        <v>2454561906.54885</v>
      </c>
      <c r="F349" s="1">
        <v>1947354619.23806</v>
      </c>
      <c r="G349" s="1">
        <v>509795259.998736</v>
      </c>
      <c r="H349" s="1">
        <v>660947316.383199</v>
      </c>
      <c r="I349" s="1">
        <v>1221342386.85375</v>
      </c>
      <c r="J349" s="1">
        <v>2356762542.11127</v>
      </c>
      <c r="K349" s="1">
        <v>2635476605.7006</v>
      </c>
      <c r="L349" s="1">
        <v>2871950724.14045</v>
      </c>
      <c r="M349" s="1">
        <v>2572496589.77356</v>
      </c>
      <c r="N349" s="1">
        <v>2534085295.47524</v>
      </c>
      <c r="O349" s="1">
        <v>3945804923.80925</v>
      </c>
      <c r="P349" s="1">
        <v>3469467264.76074</v>
      </c>
      <c r="Q349" s="1">
        <v>1850554667.2627</v>
      </c>
    </row>
    <row r="350" spans="1:17">
      <c r="A350" s="1" t="s">
        <v>2737</v>
      </c>
      <c r="B350" s="1" t="s">
        <v>2738</v>
      </c>
      <c r="C350" s="1" t="s">
        <v>2739</v>
      </c>
      <c r="D350" s="1">
        <v>310572259.152777</v>
      </c>
      <c r="E350" s="1">
        <v>431840812.490062</v>
      </c>
      <c r="F350" s="1">
        <v>474339479.420436</v>
      </c>
      <c r="G350" s="1">
        <v>186632301.0206</v>
      </c>
      <c r="H350" s="1">
        <v>905402999.212042</v>
      </c>
      <c r="I350" s="1">
        <v>296617998.318555</v>
      </c>
      <c r="J350" s="1">
        <v>347243097.517328</v>
      </c>
      <c r="K350" s="1">
        <v>450035640.821663</v>
      </c>
      <c r="L350" s="1">
        <v>398526590.499306</v>
      </c>
      <c r="M350" s="1">
        <v>482952969.645348</v>
      </c>
      <c r="N350" s="1">
        <v>525696315.986372</v>
      </c>
      <c r="O350" s="1">
        <v>259991843.05651</v>
      </c>
      <c r="P350" s="1">
        <v>539233824.9592</v>
      </c>
      <c r="Q350" s="1">
        <v>545292908.080851</v>
      </c>
    </row>
    <row r="351" spans="1:17">
      <c r="A351" s="1" t="s">
        <v>2740</v>
      </c>
      <c r="B351" s="1" t="s">
        <v>2741</v>
      </c>
      <c r="C351" s="1" t="s">
        <v>2742</v>
      </c>
      <c r="D351" s="1">
        <v>1290545558.70869</v>
      </c>
      <c r="E351" s="1">
        <v>1163089943.29385</v>
      </c>
      <c r="F351" s="1">
        <v>1442789344.83625</v>
      </c>
      <c r="G351" s="1">
        <v>1425316388.99579</v>
      </c>
      <c r="H351" s="1">
        <v>2332981053.67136</v>
      </c>
      <c r="I351" s="1">
        <v>2564783747.81466</v>
      </c>
      <c r="J351" s="1">
        <v>796391929.863513</v>
      </c>
      <c r="K351" s="1">
        <v>1816443509.94357</v>
      </c>
      <c r="L351" s="1">
        <v>1293489951.8213</v>
      </c>
      <c r="M351" s="1">
        <v>2188595576.57071</v>
      </c>
      <c r="N351" s="1">
        <v>1095223691.30655</v>
      </c>
      <c r="O351" s="1">
        <v>1445921048.88482</v>
      </c>
      <c r="P351" s="1">
        <v>1470053107.41971</v>
      </c>
      <c r="Q351" s="1">
        <v>1620647756.54725</v>
      </c>
    </row>
    <row r="352" spans="1:17">
      <c r="A352" s="1" t="s">
        <v>2743</v>
      </c>
      <c r="B352" s="1" t="s">
        <v>2744</v>
      </c>
      <c r="C352" s="1" t="s">
        <v>2745</v>
      </c>
      <c r="D352" s="1">
        <v>78858884466.0773</v>
      </c>
      <c r="E352" s="1">
        <v>64866175100.7049</v>
      </c>
      <c r="F352" s="1">
        <v>100400404342.161</v>
      </c>
      <c r="G352" s="1">
        <v>67986689339.6349</v>
      </c>
      <c r="H352" s="1">
        <v>24059680540.9748</v>
      </c>
      <c r="I352" s="1">
        <v>47350696186.8458</v>
      </c>
      <c r="J352" s="1">
        <v>76874610739.2151</v>
      </c>
      <c r="K352" s="1">
        <v>55898730364.8154</v>
      </c>
      <c r="L352" s="1">
        <v>62690910824.3916</v>
      </c>
      <c r="M352" s="1">
        <v>65059840686.2745</v>
      </c>
      <c r="N352" s="1">
        <v>58859143992.777</v>
      </c>
      <c r="O352" s="1">
        <v>140669677333.768</v>
      </c>
      <c r="P352" s="1">
        <v>64093095930.2325</v>
      </c>
      <c r="Q352" s="1">
        <v>57412236109.7067</v>
      </c>
    </row>
    <row r="353" spans="1:17">
      <c r="A353" s="1" t="s">
        <v>2746</v>
      </c>
      <c r="B353" s="1" t="s">
        <v>2747</v>
      </c>
      <c r="C353" s="1" t="s">
        <v>2748</v>
      </c>
      <c r="D353" s="1">
        <v>200385928.938082</v>
      </c>
      <c r="E353" s="1">
        <v>18323734.3334734</v>
      </c>
      <c r="F353" s="1">
        <v>96585663.0293439</v>
      </c>
      <c r="G353" s="1">
        <v>62171510.574493</v>
      </c>
      <c r="H353" s="1">
        <v>15822975.4948655</v>
      </c>
      <c r="I353" s="1">
        <v>15938874.3662056</v>
      </c>
      <c r="J353" s="1">
        <v>36388324.8015131</v>
      </c>
      <c r="K353" s="1">
        <v>53901600.6803952</v>
      </c>
      <c r="L353" s="1">
        <v>8710263.64758985</v>
      </c>
      <c r="M353" s="1">
        <v>79953009.9449699</v>
      </c>
      <c r="N353" s="1">
        <v>9317897.78175976</v>
      </c>
      <c r="O353" s="1">
        <v>15981410.007574</v>
      </c>
      <c r="P353" s="1">
        <v>32344878.4394125</v>
      </c>
      <c r="Q353" s="1">
        <v>54790429.5326147</v>
      </c>
    </row>
    <row r="354" spans="1:17">
      <c r="A354" s="1" t="s">
        <v>2749</v>
      </c>
      <c r="B354" s="1" t="s">
        <v>2750</v>
      </c>
      <c r="C354" s="1" t="s">
        <v>2751</v>
      </c>
      <c r="D354" s="1">
        <v>245518301.460068</v>
      </c>
      <c r="E354" s="1">
        <v>220473339.464598</v>
      </c>
      <c r="F354" s="1">
        <v>101670549.358103</v>
      </c>
      <c r="G354" s="1">
        <v>27044413.3864072</v>
      </c>
      <c r="H354" s="1">
        <v>54489449.834198</v>
      </c>
      <c r="I354" s="1">
        <v>135788205.019512</v>
      </c>
      <c r="J354" s="1">
        <v>210149327.176734</v>
      </c>
      <c r="K354" s="1">
        <v>76532530.488963</v>
      </c>
      <c r="L354" s="1">
        <v>83895898.8660973</v>
      </c>
      <c r="M354" s="1">
        <v>51253629.4696016</v>
      </c>
      <c r="N354" s="1">
        <v>115479366.908749</v>
      </c>
      <c r="O354" s="1">
        <v>203724816.318444</v>
      </c>
      <c r="P354" s="1">
        <v>97463703.1794603</v>
      </c>
      <c r="Q354" s="1">
        <v>100032827.620737</v>
      </c>
    </row>
    <row r="355" spans="1:17">
      <c r="A355" s="1" t="s">
        <v>2752</v>
      </c>
      <c r="B355" s="1" t="s">
        <v>2753</v>
      </c>
      <c r="C355" s="1" t="s">
        <v>2754</v>
      </c>
      <c r="D355" s="1">
        <v>191256354.354747</v>
      </c>
      <c r="E355" s="1">
        <v>70923581.0117249</v>
      </c>
      <c r="F355" s="1">
        <v>28399378.0355143</v>
      </c>
      <c r="G355" s="1">
        <v>47673666.6519239</v>
      </c>
      <c r="H355" s="1">
        <v>24232343.0126937</v>
      </c>
      <c r="I355" s="1">
        <v>2401444.28571429</v>
      </c>
      <c r="J355" s="1">
        <v>87941506.5288666</v>
      </c>
      <c r="K355" s="1">
        <v>23555262.2590932</v>
      </c>
      <c r="L355" s="1">
        <v>2401444.28571429</v>
      </c>
      <c r="M355" s="1">
        <v>52935934.9758729</v>
      </c>
      <c r="N355" s="1">
        <v>21031682.916851</v>
      </c>
      <c r="O355" s="1">
        <v>210538174.336119</v>
      </c>
      <c r="P355" s="1">
        <v>28333222.3331585</v>
      </c>
      <c r="Q355" s="1">
        <v>30312295.4686995</v>
      </c>
    </row>
    <row r="356" spans="1:17">
      <c r="A356" s="1" t="s">
        <v>2755</v>
      </c>
      <c r="B356" s="1" t="s">
        <v>2756</v>
      </c>
      <c r="C356" s="1" t="s">
        <v>2757</v>
      </c>
      <c r="D356" s="1">
        <v>5197950664.36148</v>
      </c>
      <c r="E356" s="1">
        <v>4820148998.17519</v>
      </c>
      <c r="F356" s="1">
        <v>5585439047.69523</v>
      </c>
      <c r="G356" s="1">
        <v>3650499451.75438</v>
      </c>
      <c r="H356" s="1">
        <v>7143400232.66937</v>
      </c>
      <c r="I356" s="1">
        <v>4660522975.04845</v>
      </c>
      <c r="J356" s="1">
        <v>5018611844.41454</v>
      </c>
      <c r="K356" s="1">
        <v>3083757539.50348</v>
      </c>
      <c r="L356" s="1">
        <v>1948634874.20615</v>
      </c>
      <c r="M356" s="1">
        <v>4795810127.1379</v>
      </c>
      <c r="N356" s="1">
        <v>2243683181.2269</v>
      </c>
      <c r="O356" s="1">
        <v>2675298323.68295</v>
      </c>
      <c r="P356" s="1">
        <v>2989376198.51955</v>
      </c>
      <c r="Q356" s="1">
        <v>3630907937.40984</v>
      </c>
    </row>
    <row r="357" spans="1:17">
      <c r="A357" s="1" t="s">
        <v>2758</v>
      </c>
      <c r="B357" s="1" t="s">
        <v>2759</v>
      </c>
      <c r="C357" s="1" t="s">
        <v>2760</v>
      </c>
      <c r="D357" s="1">
        <v>800414132.075838</v>
      </c>
      <c r="E357" s="1">
        <v>192145803.018877</v>
      </c>
      <c r="F357" s="1">
        <v>278469138.023631</v>
      </c>
      <c r="G357" s="1">
        <v>641484055.946541</v>
      </c>
      <c r="H357" s="1">
        <v>166352514.31913</v>
      </c>
      <c r="I357" s="1">
        <v>128961646.301813</v>
      </c>
      <c r="J357" s="1">
        <v>150406863.311977</v>
      </c>
      <c r="K357" s="1">
        <v>132795451.363892</v>
      </c>
      <c r="L357" s="1">
        <v>96920081.9664452</v>
      </c>
      <c r="M357" s="1">
        <v>159727241.631875</v>
      </c>
      <c r="N357" s="1">
        <v>109704017.617672</v>
      </c>
      <c r="O357" s="1">
        <v>215121518.461681</v>
      </c>
      <c r="P357" s="1">
        <v>169137445.004371</v>
      </c>
      <c r="Q357" s="1">
        <v>126646051.539823</v>
      </c>
    </row>
    <row r="358" spans="1:17">
      <c r="A358" s="1" t="s">
        <v>2761</v>
      </c>
      <c r="B358" s="1" t="s">
        <v>2762</v>
      </c>
      <c r="C358" s="1" t="s">
        <v>2763</v>
      </c>
      <c r="D358" s="1">
        <v>11649295693.7046</v>
      </c>
      <c r="E358" s="1">
        <v>5913564357.66531</v>
      </c>
      <c r="F358" s="1">
        <v>12148285686.9758</v>
      </c>
      <c r="G358" s="1">
        <v>16542509299.4136</v>
      </c>
      <c r="H358" s="1">
        <v>79758468434.6346</v>
      </c>
      <c r="I358" s="1">
        <v>9423849745.32574</v>
      </c>
      <c r="J358" s="1">
        <v>9046944979.9009</v>
      </c>
      <c r="K358" s="1">
        <v>8461292721.6385</v>
      </c>
      <c r="L358" s="1">
        <v>5479993994.20882</v>
      </c>
      <c r="M358" s="1">
        <v>21636285612.4635</v>
      </c>
      <c r="N358" s="1">
        <v>5832319218.28892</v>
      </c>
      <c r="O358" s="1">
        <v>10366024445.0165</v>
      </c>
      <c r="P358" s="1">
        <v>11965535532.1152</v>
      </c>
      <c r="Q358" s="1">
        <v>10860879686.8115</v>
      </c>
    </row>
    <row r="359" spans="1:17">
      <c r="A359" s="1" t="s">
        <v>2764</v>
      </c>
      <c r="B359" s="1" t="s">
        <v>2765</v>
      </c>
      <c r="C359" s="1" t="s">
        <v>2766</v>
      </c>
      <c r="D359" s="1">
        <v>89656812.1934051</v>
      </c>
      <c r="E359" s="1">
        <v>11448750.1467415</v>
      </c>
      <c r="F359" s="1">
        <v>2401444.28571429</v>
      </c>
      <c r="G359" s="1">
        <v>2401444.28571429</v>
      </c>
      <c r="H359" s="1">
        <v>2401444.28571429</v>
      </c>
      <c r="I359" s="1">
        <v>12887232.6301664</v>
      </c>
      <c r="J359" s="1">
        <v>12904436.6051118</v>
      </c>
      <c r="K359" s="1">
        <v>2401444.28571429</v>
      </c>
      <c r="L359" s="1">
        <v>2401444.28571429</v>
      </c>
      <c r="M359" s="1">
        <v>12358872.5715549</v>
      </c>
      <c r="N359" s="1">
        <v>2401444.28571429</v>
      </c>
      <c r="O359" s="1">
        <v>197210547.757348</v>
      </c>
      <c r="P359" s="1">
        <v>3879598.11505508</v>
      </c>
      <c r="Q359" s="1">
        <v>2401444.28571429</v>
      </c>
    </row>
    <row r="360" spans="1:17">
      <c r="A360" s="1" t="s">
        <v>2767</v>
      </c>
      <c r="B360" s="1" t="s">
        <v>2768</v>
      </c>
      <c r="C360" s="1" t="s">
        <v>2769</v>
      </c>
      <c r="D360" s="1">
        <v>27931095605.8644</v>
      </c>
      <c r="E360" s="1">
        <v>11870316444.2451</v>
      </c>
      <c r="F360" s="1">
        <v>13310763462.1508</v>
      </c>
      <c r="G360" s="1">
        <v>18404020346.1289</v>
      </c>
      <c r="H360" s="1">
        <v>7335424028.56989</v>
      </c>
      <c r="I360" s="1">
        <v>11556776360.2418</v>
      </c>
      <c r="J360" s="1">
        <v>13803640438.4852</v>
      </c>
      <c r="K360" s="1">
        <v>6207112984.23996</v>
      </c>
      <c r="L360" s="1">
        <v>4833895136.87131</v>
      </c>
      <c r="M360" s="1">
        <v>8748599460.14843</v>
      </c>
      <c r="N360" s="1">
        <v>5140650619.09453</v>
      </c>
      <c r="O360" s="1">
        <v>16491170502.6227</v>
      </c>
      <c r="P360" s="1">
        <v>5669093349.94463</v>
      </c>
      <c r="Q360" s="1">
        <v>6730425193.27312</v>
      </c>
    </row>
    <row r="361" spans="1:17">
      <c r="A361" s="1" t="s">
        <v>2770</v>
      </c>
      <c r="B361" s="1" t="s">
        <v>2771</v>
      </c>
      <c r="C361" s="1" t="s">
        <v>2772</v>
      </c>
      <c r="D361" s="1">
        <v>5754145387.36271</v>
      </c>
      <c r="E361" s="1">
        <v>6754167943.46138</v>
      </c>
      <c r="F361" s="1">
        <v>5516268403.48402</v>
      </c>
      <c r="G361" s="1">
        <v>771171351.497537</v>
      </c>
      <c r="H361" s="1">
        <v>6142341860.43075</v>
      </c>
      <c r="I361" s="1">
        <v>5557492362.12648</v>
      </c>
      <c r="J361" s="1">
        <v>5712772696.28333</v>
      </c>
      <c r="K361" s="1">
        <v>11015558933.8864</v>
      </c>
      <c r="L361" s="1">
        <v>9653189851.20568</v>
      </c>
      <c r="M361" s="1">
        <v>9747211865.79896</v>
      </c>
      <c r="N361" s="1">
        <v>8775358616.10616</v>
      </c>
      <c r="O361" s="1">
        <v>7516357850.73545</v>
      </c>
      <c r="P361" s="1">
        <v>10159340446.9458</v>
      </c>
      <c r="Q361" s="1">
        <v>9426498380.66789</v>
      </c>
    </row>
    <row r="362" spans="1:17">
      <c r="A362" s="1" t="s">
        <v>2773</v>
      </c>
      <c r="B362" s="1" t="s">
        <v>2774</v>
      </c>
      <c r="C362" s="1" t="s">
        <v>2775</v>
      </c>
      <c r="D362" s="1">
        <v>464139410.242529</v>
      </c>
      <c r="E362" s="1">
        <v>316540394.100811</v>
      </c>
      <c r="F362" s="1">
        <v>586472083.619954</v>
      </c>
      <c r="G362" s="1">
        <v>674197191.19801</v>
      </c>
      <c r="H362" s="1">
        <v>1001205351.04421</v>
      </c>
      <c r="I362" s="1">
        <v>341306445.06991</v>
      </c>
      <c r="J362" s="1">
        <v>470452466.810899</v>
      </c>
      <c r="K362" s="1">
        <v>233604186.677061</v>
      </c>
      <c r="L362" s="1">
        <v>463357639.809475</v>
      </c>
      <c r="M362" s="1">
        <v>860807195.280946</v>
      </c>
      <c r="N362" s="1">
        <v>261260012.671759</v>
      </c>
      <c r="O362" s="1">
        <v>768404216.59698</v>
      </c>
      <c r="P362" s="1">
        <v>508920771.638399</v>
      </c>
      <c r="Q362" s="1">
        <v>712411291.2496</v>
      </c>
    </row>
    <row r="363" spans="1:17">
      <c r="A363" s="1" t="s">
        <v>2776</v>
      </c>
      <c r="B363" s="1" t="s">
        <v>2777</v>
      </c>
      <c r="C363" s="1" t="s">
        <v>2778</v>
      </c>
      <c r="D363" s="1">
        <v>44062633891.6624</v>
      </c>
      <c r="E363" s="1">
        <v>23699538748.533</v>
      </c>
      <c r="F363" s="1">
        <v>26269069351.6657</v>
      </c>
      <c r="G363" s="1">
        <v>24109561942.3798</v>
      </c>
      <c r="H363" s="1">
        <v>17046680589.0991</v>
      </c>
      <c r="I363" s="1">
        <v>25039761931.4436</v>
      </c>
      <c r="J363" s="1">
        <v>24897452156.8131</v>
      </c>
      <c r="K363" s="1">
        <v>19111780233.3904</v>
      </c>
      <c r="L363" s="1">
        <v>19966509708.7378</v>
      </c>
      <c r="M363" s="1">
        <v>19988535534.2137</v>
      </c>
      <c r="N363" s="1">
        <v>20650216540.1708</v>
      </c>
      <c r="O363" s="1">
        <v>22332684197.0124</v>
      </c>
      <c r="P363" s="1">
        <v>20879033199.5395</v>
      </c>
      <c r="Q363" s="1">
        <v>20478323953.3983</v>
      </c>
    </row>
    <row r="364" spans="1:17">
      <c r="A364" s="1" t="s">
        <v>2779</v>
      </c>
      <c r="B364" s="1" t="s">
        <v>2780</v>
      </c>
      <c r="C364" s="1" t="s">
        <v>2781</v>
      </c>
      <c r="D364" s="1">
        <v>38898766.8969473</v>
      </c>
      <c r="E364" s="1">
        <v>36823849.0675329</v>
      </c>
      <c r="F364" s="1">
        <v>70594262.6111251</v>
      </c>
      <c r="G364" s="1">
        <v>14517595.1182387</v>
      </c>
      <c r="H364" s="1">
        <v>18419873.0250842</v>
      </c>
      <c r="I364" s="1">
        <v>2401444.28571429</v>
      </c>
      <c r="J364" s="1">
        <v>69589791.5609405</v>
      </c>
      <c r="K364" s="1">
        <v>98141021.2338818</v>
      </c>
      <c r="L364" s="1">
        <v>22235684.1071124</v>
      </c>
      <c r="M364" s="1">
        <v>54396491.5743423</v>
      </c>
      <c r="N364" s="1">
        <v>33893540.6178233</v>
      </c>
      <c r="O364" s="1">
        <v>22748162.7657783</v>
      </c>
      <c r="P364" s="1">
        <v>31530600.4604535</v>
      </c>
      <c r="Q364" s="1">
        <v>19062032.4404472</v>
      </c>
    </row>
    <row r="365" spans="1:17">
      <c r="A365" s="1" t="s">
        <v>2782</v>
      </c>
      <c r="B365" s="1" t="s">
        <v>2783</v>
      </c>
      <c r="C365" s="1" t="s">
        <v>2784</v>
      </c>
      <c r="D365" s="1">
        <v>126151394.906562</v>
      </c>
      <c r="E365" s="1">
        <v>2401444.28571429</v>
      </c>
      <c r="F365" s="1">
        <v>2401444.28571429</v>
      </c>
      <c r="G365" s="1">
        <v>131417537.588959</v>
      </c>
      <c r="H365" s="1">
        <v>2401444.28571429</v>
      </c>
      <c r="I365" s="1">
        <v>2401444.28571429</v>
      </c>
      <c r="J365" s="1">
        <v>2401444.28571429</v>
      </c>
      <c r="K365" s="1">
        <v>2401444.28571429</v>
      </c>
      <c r="L365" s="1">
        <v>2401444.28571429</v>
      </c>
      <c r="M365" s="1">
        <v>2401444.28571429</v>
      </c>
      <c r="N365" s="1">
        <v>2401444.28571429</v>
      </c>
      <c r="O365" s="1">
        <v>102253662.039701</v>
      </c>
      <c r="P365" s="1">
        <v>2401444.28571429</v>
      </c>
      <c r="Q365" s="1">
        <v>2401444.28571429</v>
      </c>
    </row>
    <row r="366" spans="1:17">
      <c r="A366" s="1" t="s">
        <v>2785</v>
      </c>
      <c r="B366" s="1" t="s">
        <v>2786</v>
      </c>
      <c r="C366" s="1" t="s">
        <v>2787</v>
      </c>
      <c r="D366" s="1">
        <v>121666424.302461</v>
      </c>
      <c r="E366" s="1">
        <v>166632040.620812</v>
      </c>
      <c r="F366" s="1">
        <v>106859819.626574</v>
      </c>
      <c r="G366" s="1">
        <v>85529723.507872</v>
      </c>
      <c r="H366" s="1">
        <v>33264342.6846787</v>
      </c>
      <c r="I366" s="1">
        <v>100660609.642101</v>
      </c>
      <c r="J366" s="1">
        <v>97680807.7498364</v>
      </c>
      <c r="K366" s="1">
        <v>218938933.047193</v>
      </c>
      <c r="L366" s="1">
        <v>164474322.140302</v>
      </c>
      <c r="M366" s="1">
        <v>232574729.438334</v>
      </c>
      <c r="N366" s="1">
        <v>97780092.7155298</v>
      </c>
      <c r="O366" s="1">
        <v>196769122.298639</v>
      </c>
      <c r="P366" s="1">
        <v>95966286.2082532</v>
      </c>
      <c r="Q366" s="1">
        <v>228865232.350424</v>
      </c>
    </row>
    <row r="367" spans="1:17">
      <c r="A367" s="1" t="s">
        <v>2788</v>
      </c>
      <c r="B367" s="1" t="s">
        <v>2789</v>
      </c>
      <c r="C367" s="1" t="s">
        <v>2790</v>
      </c>
      <c r="D367" s="1">
        <v>15723179144.425</v>
      </c>
      <c r="E367" s="1">
        <v>27268426803.9813</v>
      </c>
      <c r="F367" s="1">
        <v>23232596526.9556</v>
      </c>
      <c r="G367" s="1">
        <v>9296803476.79742</v>
      </c>
      <c r="H367" s="1">
        <v>12613189798.3446</v>
      </c>
      <c r="I367" s="1">
        <v>19348321492.3846</v>
      </c>
      <c r="J367" s="1">
        <v>26429991232.2437</v>
      </c>
      <c r="K367" s="1">
        <v>36862685267.4391</v>
      </c>
      <c r="L367" s="1">
        <v>41752988353.7728</v>
      </c>
      <c r="M367" s="1">
        <v>25824318465.2808</v>
      </c>
      <c r="N367" s="1">
        <v>30549269933.1492</v>
      </c>
      <c r="O367" s="1">
        <v>9158221551.07656</v>
      </c>
      <c r="P367" s="1">
        <v>35768500048.0853</v>
      </c>
      <c r="Q367" s="1">
        <v>29751819774.6062</v>
      </c>
    </row>
    <row r="368" spans="1:17">
      <c r="A368" s="1" t="s">
        <v>2791</v>
      </c>
      <c r="B368" s="1" t="s">
        <v>2792</v>
      </c>
      <c r="C368" s="1" t="s">
        <v>2793</v>
      </c>
      <c r="D368" s="1">
        <v>2401444.28571429</v>
      </c>
      <c r="E368" s="1">
        <v>2401444.28571429</v>
      </c>
      <c r="F368" s="1">
        <v>2401444.28571429</v>
      </c>
      <c r="G368" s="1">
        <v>2401444.28571429</v>
      </c>
      <c r="H368" s="1">
        <v>2401444.28571429</v>
      </c>
      <c r="I368" s="1">
        <v>2401444.28571429</v>
      </c>
      <c r="J368" s="1">
        <v>2401444.28571429</v>
      </c>
      <c r="K368" s="1">
        <v>32218410.7884764</v>
      </c>
      <c r="L368" s="1">
        <v>43780094.2033482</v>
      </c>
      <c r="M368" s="1">
        <v>58883192.6725751</v>
      </c>
      <c r="N368" s="1">
        <v>32283801.062305</v>
      </c>
      <c r="O368" s="1">
        <v>2401444.28571429</v>
      </c>
      <c r="P368" s="1">
        <v>63864152.0866119</v>
      </c>
      <c r="Q368" s="1">
        <v>55775677.0885998</v>
      </c>
    </row>
    <row r="369" spans="1:17">
      <c r="A369" s="1" t="s">
        <v>2794</v>
      </c>
      <c r="B369" s="1" t="s">
        <v>2795</v>
      </c>
      <c r="C369" s="1" t="s">
        <v>2796</v>
      </c>
      <c r="D369" s="1">
        <v>29427608.8037608</v>
      </c>
      <c r="E369" s="1">
        <v>34036266.5299957</v>
      </c>
      <c r="F369" s="1">
        <v>2401444.28571429</v>
      </c>
      <c r="G369" s="1">
        <v>2401444.28571429</v>
      </c>
      <c r="H369" s="1">
        <v>2401444.28571429</v>
      </c>
      <c r="I369" s="1">
        <v>8470977.31604473</v>
      </c>
      <c r="J369" s="1">
        <v>40568380.6264106</v>
      </c>
      <c r="K369" s="1">
        <v>19537553.9886598</v>
      </c>
      <c r="L369" s="1">
        <v>35218561.7274375</v>
      </c>
      <c r="M369" s="1">
        <v>17267327.6924535</v>
      </c>
      <c r="N369" s="1">
        <v>33839840.4189737</v>
      </c>
      <c r="O369" s="1">
        <v>24068272.4973738</v>
      </c>
      <c r="P369" s="1">
        <v>19215170.1407589</v>
      </c>
      <c r="Q369" s="1">
        <v>24485398.2585821</v>
      </c>
    </row>
    <row r="370" spans="1:17">
      <c r="A370" s="1" t="s">
        <v>2797</v>
      </c>
      <c r="B370" s="1" t="s">
        <v>2798</v>
      </c>
      <c r="C370" s="1" t="s">
        <v>2799</v>
      </c>
      <c r="D370" s="1">
        <v>46118560.8558383</v>
      </c>
      <c r="E370" s="1">
        <v>2401444.28571429</v>
      </c>
      <c r="F370" s="1">
        <v>2401444.28571429</v>
      </c>
      <c r="G370" s="1">
        <v>24306501.4977283</v>
      </c>
      <c r="H370" s="1">
        <v>2401444.28571429</v>
      </c>
      <c r="I370" s="1">
        <v>5383486.92835831</v>
      </c>
      <c r="J370" s="1">
        <v>43591840.9096676</v>
      </c>
      <c r="K370" s="1">
        <v>2401444.28571429</v>
      </c>
      <c r="L370" s="1">
        <v>2401444.28571429</v>
      </c>
      <c r="M370" s="1">
        <v>2401444.28571429</v>
      </c>
      <c r="N370" s="1">
        <v>2401444.28571429</v>
      </c>
      <c r="O370" s="1">
        <v>2401444.28571429</v>
      </c>
      <c r="P370" s="1">
        <v>2401444.28571429</v>
      </c>
      <c r="Q370" s="1">
        <v>2401444.28571429</v>
      </c>
    </row>
    <row r="371" spans="1:17">
      <c r="A371" s="1" t="s">
        <v>2800</v>
      </c>
      <c r="B371" s="1" t="s">
        <v>2801</v>
      </c>
      <c r="C371" s="1" t="s">
        <v>2802</v>
      </c>
      <c r="D371" s="1">
        <v>181754246.279709</v>
      </c>
      <c r="E371" s="1">
        <v>588094344.410876</v>
      </c>
      <c r="F371" s="1">
        <v>277241363.458037</v>
      </c>
      <c r="G371" s="1">
        <v>97566614.1851477</v>
      </c>
      <c r="H371" s="1">
        <v>91368136.8027073</v>
      </c>
      <c r="I371" s="1">
        <v>402370267.2345</v>
      </c>
      <c r="J371" s="1">
        <v>403961872.615597</v>
      </c>
      <c r="K371" s="1">
        <v>265666911.424874</v>
      </c>
      <c r="L371" s="1">
        <v>219900355.17191</v>
      </c>
      <c r="M371" s="1">
        <v>148904813.436326</v>
      </c>
      <c r="N371" s="1">
        <v>333395918.310541</v>
      </c>
      <c r="O371" s="1">
        <v>196062601.251658</v>
      </c>
      <c r="P371" s="1">
        <v>201326978.209477</v>
      </c>
      <c r="Q371" s="1">
        <v>390790113.068954</v>
      </c>
    </row>
    <row r="372" spans="1:17">
      <c r="A372" s="1" t="s">
        <v>2803</v>
      </c>
      <c r="B372" s="1" t="s">
        <v>2804</v>
      </c>
      <c r="C372" s="1" t="s">
        <v>2805</v>
      </c>
      <c r="D372" s="1">
        <v>4648167865.93557</v>
      </c>
      <c r="E372" s="1">
        <v>2868954006.08773</v>
      </c>
      <c r="F372" s="1">
        <v>2968386494.618</v>
      </c>
      <c r="G372" s="1">
        <v>1259724249.05728</v>
      </c>
      <c r="H372" s="1">
        <v>945056416.04268</v>
      </c>
      <c r="I372" s="1">
        <v>2582620193.05019</v>
      </c>
      <c r="J372" s="1">
        <v>3598809964.37586</v>
      </c>
      <c r="K372" s="1">
        <v>2703327108.64836</v>
      </c>
      <c r="L372" s="1">
        <v>2902272984.00735</v>
      </c>
      <c r="M372" s="1">
        <v>2525183038.19908</v>
      </c>
      <c r="N372" s="1">
        <v>3036913491.53298</v>
      </c>
      <c r="O372" s="1">
        <v>3062501181.04705</v>
      </c>
      <c r="P372" s="1">
        <v>3201502673.8649</v>
      </c>
      <c r="Q372" s="1">
        <v>2584794444.68976</v>
      </c>
    </row>
    <row r="373" spans="1:17">
      <c r="A373" s="1" t="s">
        <v>2806</v>
      </c>
      <c r="B373" s="1" t="s">
        <v>2807</v>
      </c>
      <c r="C373" s="1" t="s">
        <v>2808</v>
      </c>
      <c r="D373" s="1">
        <v>2401444.28571429</v>
      </c>
      <c r="E373" s="1">
        <v>2401444.28571429</v>
      </c>
      <c r="F373" s="1">
        <v>5243915895.34246</v>
      </c>
      <c r="G373" s="1">
        <v>40842236.0505446</v>
      </c>
      <c r="H373" s="1">
        <v>2401444.28571429</v>
      </c>
      <c r="I373" s="1">
        <v>28627051.1140037</v>
      </c>
      <c r="J373" s="1">
        <v>2401444.28571429</v>
      </c>
      <c r="K373" s="1">
        <v>2401444.28571429</v>
      </c>
      <c r="L373" s="1">
        <v>2401444.28571429</v>
      </c>
      <c r="M373" s="1">
        <v>2401444.28571429</v>
      </c>
      <c r="N373" s="1">
        <v>2401444.28571429</v>
      </c>
      <c r="O373" s="1">
        <v>27376850.555357</v>
      </c>
      <c r="P373" s="1">
        <v>2401444.28571429</v>
      </c>
      <c r="Q373" s="1">
        <v>2401444.28571429</v>
      </c>
    </row>
    <row r="374" spans="1:17">
      <c r="A374" s="1" t="s">
        <v>2809</v>
      </c>
      <c r="B374" s="1" t="s">
        <v>2810</v>
      </c>
      <c r="C374" s="1" t="s">
        <v>2811</v>
      </c>
      <c r="D374" s="1">
        <v>385432292.016416</v>
      </c>
      <c r="E374" s="1">
        <v>938909781.318856</v>
      </c>
      <c r="F374" s="1">
        <v>553705902.124232</v>
      </c>
      <c r="G374" s="1">
        <v>11092935.6811289</v>
      </c>
      <c r="H374" s="1">
        <v>75590774.5934473</v>
      </c>
      <c r="I374" s="1">
        <v>331893753.007891</v>
      </c>
      <c r="J374" s="1">
        <v>529226714.621812</v>
      </c>
      <c r="K374" s="1">
        <v>547615398.311068</v>
      </c>
      <c r="L374" s="1">
        <v>683361714.285714</v>
      </c>
      <c r="M374" s="1">
        <v>640402766.614743</v>
      </c>
      <c r="N374" s="1">
        <v>491661234.008168</v>
      </c>
      <c r="O374" s="1">
        <v>840164704.532081</v>
      </c>
      <c r="P374" s="1">
        <v>931506166.025529</v>
      </c>
      <c r="Q374" s="1">
        <v>680353609.817843</v>
      </c>
    </row>
    <row r="375" spans="1:17">
      <c r="A375" s="1" t="s">
        <v>2812</v>
      </c>
      <c r="B375" s="1" t="s">
        <v>2813</v>
      </c>
      <c r="C375" s="1" t="s">
        <v>2814</v>
      </c>
      <c r="D375" s="1">
        <v>499849806.530792</v>
      </c>
      <c r="E375" s="1">
        <v>221317971.174159</v>
      </c>
      <c r="F375" s="1">
        <v>140333192.350272</v>
      </c>
      <c r="G375" s="1">
        <v>13270344.5619396</v>
      </c>
      <c r="H375" s="1">
        <v>2401444.28571429</v>
      </c>
      <c r="I375" s="1">
        <v>144923436.739509</v>
      </c>
      <c r="J375" s="1">
        <v>202432276.103781</v>
      </c>
      <c r="K375" s="1">
        <v>109539325.574532</v>
      </c>
      <c r="L375" s="1">
        <v>53834231.5701268</v>
      </c>
      <c r="M375" s="1">
        <v>120093075.635639</v>
      </c>
      <c r="N375" s="1">
        <v>164222588.061456</v>
      </c>
      <c r="O375" s="1">
        <v>75756535.5430383</v>
      </c>
      <c r="P375" s="1">
        <v>221439249.782887</v>
      </c>
      <c r="Q375" s="1">
        <v>136944355.620699</v>
      </c>
    </row>
    <row r="376" spans="1:17">
      <c r="A376" s="1" t="s">
        <v>2815</v>
      </c>
      <c r="B376" s="1" t="s">
        <v>2816</v>
      </c>
      <c r="C376" s="1" t="s">
        <v>2817</v>
      </c>
      <c r="D376" s="1">
        <v>61997865244.2994</v>
      </c>
      <c r="E376" s="1">
        <v>56246446932.2854</v>
      </c>
      <c r="F376" s="1">
        <v>66849171781.3721</v>
      </c>
      <c r="G376" s="1">
        <v>45695615175.3044</v>
      </c>
      <c r="H376" s="1">
        <v>49274456130.8737</v>
      </c>
      <c r="I376" s="1">
        <v>76829013730.1474</v>
      </c>
      <c r="J376" s="1">
        <v>48070460662.8138</v>
      </c>
      <c r="K376" s="1">
        <v>57870669647.5093</v>
      </c>
      <c r="L376" s="1">
        <v>54509324191.5467</v>
      </c>
      <c r="M376" s="1">
        <v>70560061599.1338</v>
      </c>
      <c r="N376" s="1">
        <v>61305481944.6283</v>
      </c>
      <c r="O376" s="1">
        <v>50833426059.6081</v>
      </c>
      <c r="P376" s="1">
        <v>59435659571.1665</v>
      </c>
      <c r="Q376" s="1">
        <v>59644579396.575</v>
      </c>
    </row>
    <row r="377" spans="1:17">
      <c r="A377" s="1" t="s">
        <v>2818</v>
      </c>
      <c r="B377" s="1" t="s">
        <v>2819</v>
      </c>
      <c r="C377" s="1" t="s">
        <v>2820</v>
      </c>
      <c r="D377" s="1">
        <v>8492522580.14154</v>
      </c>
      <c r="E377" s="1">
        <v>10565656579.3449</v>
      </c>
      <c r="F377" s="1">
        <v>10150894825.6565</v>
      </c>
      <c r="G377" s="1">
        <v>3541452276.08986</v>
      </c>
      <c r="H377" s="1">
        <v>8560788698.75691</v>
      </c>
      <c r="I377" s="1">
        <v>3556176071.96138</v>
      </c>
      <c r="J377" s="1">
        <v>8604315352.88043</v>
      </c>
      <c r="K377" s="1">
        <v>15131647484.7422</v>
      </c>
      <c r="L377" s="1">
        <v>10668493382.2724</v>
      </c>
      <c r="M377" s="1">
        <v>13910144930.7233</v>
      </c>
      <c r="N377" s="1">
        <v>9276835647.48515</v>
      </c>
      <c r="O377" s="1">
        <v>10820564179.4413</v>
      </c>
      <c r="P377" s="1">
        <v>12040944002.8851</v>
      </c>
      <c r="Q377" s="1">
        <v>15766501217.1951</v>
      </c>
    </row>
    <row r="378" spans="1:17">
      <c r="A378" s="1" t="s">
        <v>2821</v>
      </c>
      <c r="B378" s="1" t="s">
        <v>2822</v>
      </c>
      <c r="C378" s="1" t="s">
        <v>2823</v>
      </c>
      <c r="D378" s="1">
        <v>568309302.36703</v>
      </c>
      <c r="E378" s="1">
        <v>515801187.044272</v>
      </c>
      <c r="F378" s="1">
        <v>483083632.367393</v>
      </c>
      <c r="G378" s="1">
        <v>101508752.430542</v>
      </c>
      <c r="H378" s="1">
        <v>119098417.01943</v>
      </c>
      <c r="I378" s="1">
        <v>277049966.916302</v>
      </c>
      <c r="J378" s="1">
        <v>620442597.482271</v>
      </c>
      <c r="K378" s="1">
        <v>439978239.450941</v>
      </c>
      <c r="L378" s="1">
        <v>372510376.675913</v>
      </c>
      <c r="M378" s="1">
        <v>468483834.376868</v>
      </c>
      <c r="N378" s="1">
        <v>416983170.583741</v>
      </c>
      <c r="O378" s="1">
        <v>512336403.711817</v>
      </c>
      <c r="P378" s="1">
        <v>394196209.051699</v>
      </c>
      <c r="Q378" s="1">
        <v>464404162.346412</v>
      </c>
    </row>
    <row r="379" spans="1:17">
      <c r="A379" s="1" t="s">
        <v>2824</v>
      </c>
      <c r="B379" s="1" t="s">
        <v>2825</v>
      </c>
      <c r="C379" s="1" t="s">
        <v>2826</v>
      </c>
      <c r="D379" s="1">
        <v>11868776119.2313</v>
      </c>
      <c r="E379" s="1">
        <v>8825075731.75765</v>
      </c>
      <c r="F379" s="1">
        <v>9749816589.6885</v>
      </c>
      <c r="G379" s="1">
        <v>14083787727.3637</v>
      </c>
      <c r="H379" s="1">
        <v>8993819201.30376</v>
      </c>
      <c r="I379" s="1">
        <v>9326428496.19105</v>
      </c>
      <c r="J379" s="1">
        <v>9535084983.93519</v>
      </c>
      <c r="K379" s="1">
        <v>8319058722.86162</v>
      </c>
      <c r="L379" s="1">
        <v>8026262512.10551</v>
      </c>
      <c r="M379" s="1">
        <v>10610306283.3838</v>
      </c>
      <c r="N379" s="1">
        <v>7750584267.05329</v>
      </c>
      <c r="O379" s="1">
        <v>11410958565.9157</v>
      </c>
      <c r="P379" s="1">
        <v>7490440913.62126</v>
      </c>
      <c r="Q379" s="1">
        <v>9558251191.15648</v>
      </c>
    </row>
    <row r="380" spans="1:17">
      <c r="A380" s="1" t="s">
        <v>2827</v>
      </c>
      <c r="B380" s="1" t="s">
        <v>2828</v>
      </c>
      <c r="C380" s="1" t="s">
        <v>2829</v>
      </c>
      <c r="D380" s="1">
        <v>2373171508.50517</v>
      </c>
      <c r="E380" s="1">
        <v>709913137.768894</v>
      </c>
      <c r="F380" s="1">
        <v>792280195.305895</v>
      </c>
      <c r="G380" s="1">
        <v>321177820.410461</v>
      </c>
      <c r="H380" s="1">
        <v>1295643227.00588</v>
      </c>
      <c r="I380" s="1">
        <v>562441020.218022</v>
      </c>
      <c r="J380" s="1">
        <v>782109590.214435</v>
      </c>
      <c r="K380" s="1">
        <v>458083738.389568</v>
      </c>
      <c r="L380" s="1">
        <v>361831872.788768</v>
      </c>
      <c r="M380" s="1">
        <v>646420348.901099</v>
      </c>
      <c r="N380" s="1">
        <v>536318866.894351</v>
      </c>
      <c r="O380" s="1">
        <v>975179365.451805</v>
      </c>
      <c r="P380" s="1">
        <v>520746591.168328</v>
      </c>
      <c r="Q380" s="1">
        <v>540980089.824925</v>
      </c>
    </row>
    <row r="381" spans="1:17">
      <c r="A381" s="1" t="s">
        <v>2830</v>
      </c>
      <c r="B381" s="1" t="s">
        <v>2831</v>
      </c>
      <c r="C381" s="1" t="s">
        <v>2832</v>
      </c>
      <c r="D381" s="1">
        <v>207825166.223282</v>
      </c>
      <c r="E381" s="1">
        <v>75299036.3730323</v>
      </c>
      <c r="F381" s="1">
        <v>114026784.608844</v>
      </c>
      <c r="G381" s="1">
        <v>2401444.28571429</v>
      </c>
      <c r="H381" s="1">
        <v>2401444.28571429</v>
      </c>
      <c r="I381" s="1">
        <v>6219788.87762006</v>
      </c>
      <c r="J381" s="1">
        <v>68950920.8988835</v>
      </c>
      <c r="K381" s="1">
        <v>46118967.5592248</v>
      </c>
      <c r="L381" s="1">
        <v>115124842.980023</v>
      </c>
      <c r="M381" s="1">
        <v>68626164.8132938</v>
      </c>
      <c r="N381" s="1">
        <v>79024763.9251479</v>
      </c>
      <c r="O381" s="1">
        <v>21832679.8603816</v>
      </c>
      <c r="P381" s="1">
        <v>43955376.9003905</v>
      </c>
      <c r="Q381" s="1">
        <v>16515883.2295112</v>
      </c>
    </row>
    <row r="382" spans="1:17">
      <c r="A382" s="1" t="s">
        <v>2833</v>
      </c>
      <c r="B382" s="1" t="s">
        <v>2834</v>
      </c>
      <c r="C382" s="1" t="s">
        <v>2835</v>
      </c>
      <c r="D382" s="1">
        <v>641660304.622721</v>
      </c>
      <c r="E382" s="1">
        <v>164689376.749654</v>
      </c>
      <c r="F382" s="1">
        <v>121494437.432201</v>
      </c>
      <c r="G382" s="1">
        <v>265011838.484676</v>
      </c>
      <c r="H382" s="1">
        <v>113619981.007836</v>
      </c>
      <c r="I382" s="1">
        <v>97522191.9697067</v>
      </c>
      <c r="J382" s="1">
        <v>186189898.144673</v>
      </c>
      <c r="K382" s="1">
        <v>125037804.613442</v>
      </c>
      <c r="L382" s="1">
        <v>45452992.2640339</v>
      </c>
      <c r="M382" s="1">
        <v>185341490.057642</v>
      </c>
      <c r="N382" s="1">
        <v>56471850.5828309</v>
      </c>
      <c r="O382" s="1">
        <v>245973691.252934</v>
      </c>
      <c r="P382" s="1">
        <v>105207023.934837</v>
      </c>
      <c r="Q382" s="1">
        <v>144639463.02918</v>
      </c>
    </row>
    <row r="383" spans="1:17">
      <c r="A383" s="1" t="s">
        <v>2836</v>
      </c>
      <c r="B383" s="1" t="s">
        <v>2837</v>
      </c>
      <c r="C383" s="1" t="s">
        <v>2838</v>
      </c>
      <c r="D383" s="1">
        <v>233842334.929484</v>
      </c>
      <c r="E383" s="1">
        <v>246155176.765554</v>
      </c>
      <c r="F383" s="1">
        <v>137843796.12262</v>
      </c>
      <c r="G383" s="1">
        <v>58183644.3635349</v>
      </c>
      <c r="H383" s="1">
        <v>319707137.095828</v>
      </c>
      <c r="I383" s="1">
        <v>185735326.760375</v>
      </c>
      <c r="J383" s="1">
        <v>271082836.928578</v>
      </c>
      <c r="K383" s="1">
        <v>186652753.154927</v>
      </c>
      <c r="L383" s="1">
        <v>323378358.776188</v>
      </c>
      <c r="M383" s="1">
        <v>107134264.868214</v>
      </c>
      <c r="N383" s="1">
        <v>620096898.315307</v>
      </c>
      <c r="O383" s="1">
        <v>410392917.128882</v>
      </c>
      <c r="P383" s="1">
        <v>151297114.242</v>
      </c>
      <c r="Q383" s="1">
        <v>295574405.790077</v>
      </c>
    </row>
    <row r="384" spans="1:17">
      <c r="A384" s="1" t="s">
        <v>2839</v>
      </c>
      <c r="B384" s="1" t="s">
        <v>2840</v>
      </c>
      <c r="C384" s="1" t="s">
        <v>2841</v>
      </c>
      <c r="D384" s="1">
        <v>4664628751.25756</v>
      </c>
      <c r="E384" s="1">
        <v>7558426801.4731</v>
      </c>
      <c r="F384" s="1">
        <v>6630557218.04511</v>
      </c>
      <c r="G384" s="1">
        <v>1712247653.61408</v>
      </c>
      <c r="H384" s="1">
        <v>5119381345.79711</v>
      </c>
      <c r="I384" s="1">
        <v>6122082300.71719</v>
      </c>
      <c r="J384" s="1">
        <v>7654648583.51473</v>
      </c>
      <c r="K384" s="1">
        <v>5549459291.9536</v>
      </c>
      <c r="L384" s="1">
        <v>6415673201.69355</v>
      </c>
      <c r="M384" s="1">
        <v>5916267306.46509</v>
      </c>
      <c r="N384" s="1">
        <v>7172018358.99122</v>
      </c>
      <c r="O384" s="1">
        <v>5912223273.31436</v>
      </c>
      <c r="P384" s="1">
        <v>5803027914.96183</v>
      </c>
      <c r="Q384" s="1">
        <v>7174386726.67944</v>
      </c>
    </row>
    <row r="385" spans="1:17">
      <c r="A385" s="1" t="s">
        <v>2842</v>
      </c>
      <c r="B385" s="1" t="s">
        <v>2843</v>
      </c>
      <c r="C385" s="1" t="s">
        <v>2844</v>
      </c>
      <c r="D385" s="1">
        <v>470563378.406582</v>
      </c>
      <c r="E385" s="1">
        <v>74521154.477773</v>
      </c>
      <c r="F385" s="1">
        <v>127381367.785154</v>
      </c>
      <c r="G385" s="1">
        <v>122758706.327986</v>
      </c>
      <c r="H385" s="1">
        <v>746786814.359936</v>
      </c>
      <c r="I385" s="1">
        <v>2401444.28571429</v>
      </c>
      <c r="J385" s="1">
        <v>121296302.217578</v>
      </c>
      <c r="K385" s="1">
        <v>40646439.9843227</v>
      </c>
      <c r="L385" s="1">
        <v>47855419.093547</v>
      </c>
      <c r="M385" s="1">
        <v>171289413.662935</v>
      </c>
      <c r="N385" s="1">
        <v>54585927.6142543</v>
      </c>
      <c r="O385" s="1">
        <v>120286017.968626</v>
      </c>
      <c r="P385" s="1">
        <v>96486869.3034913</v>
      </c>
      <c r="Q385" s="1">
        <v>82796143.2557721</v>
      </c>
    </row>
    <row r="386" spans="1:17">
      <c r="A386" s="1" t="s">
        <v>2845</v>
      </c>
      <c r="B386" s="1" t="s">
        <v>2846</v>
      </c>
      <c r="C386" s="1" t="s">
        <v>2847</v>
      </c>
      <c r="D386" s="1">
        <v>1622661806.02231</v>
      </c>
      <c r="E386" s="1">
        <v>2375535331.89753</v>
      </c>
      <c r="F386" s="1">
        <v>1726603968.55075</v>
      </c>
      <c r="G386" s="1">
        <v>1250932460.8049</v>
      </c>
      <c r="H386" s="1">
        <v>1315964889.24377</v>
      </c>
      <c r="I386" s="1">
        <v>1774269768.81992</v>
      </c>
      <c r="J386" s="1">
        <v>1866709813.72448</v>
      </c>
      <c r="K386" s="1">
        <v>1437117136.43539</v>
      </c>
      <c r="L386" s="1">
        <v>1570409346.16274</v>
      </c>
      <c r="M386" s="1">
        <v>2031911538.14562</v>
      </c>
      <c r="N386" s="1">
        <v>1654301606.05193</v>
      </c>
      <c r="O386" s="1">
        <v>1748123445.73985</v>
      </c>
      <c r="P386" s="1">
        <v>1583390309.23238</v>
      </c>
      <c r="Q386" s="1">
        <v>2076566940.37956</v>
      </c>
    </row>
    <row r="387" spans="1:17">
      <c r="A387" s="1" t="s">
        <v>2848</v>
      </c>
      <c r="B387" s="1" t="s">
        <v>2849</v>
      </c>
      <c r="C387" s="1" t="s">
        <v>2850</v>
      </c>
      <c r="D387" s="1">
        <v>23260496.15932</v>
      </c>
      <c r="E387" s="1">
        <v>2401444.28571429</v>
      </c>
      <c r="F387" s="1">
        <v>2401444.28571429</v>
      </c>
      <c r="G387" s="1">
        <v>2401444.28571429</v>
      </c>
      <c r="H387" s="1">
        <v>2401444.28571429</v>
      </c>
      <c r="I387" s="1">
        <v>2401444.28571429</v>
      </c>
      <c r="J387" s="1">
        <v>14634813.4300004</v>
      </c>
      <c r="K387" s="1">
        <v>2401444.28571429</v>
      </c>
      <c r="L387" s="1">
        <v>2401444.28571429</v>
      </c>
      <c r="M387" s="1">
        <v>2401444.28571429</v>
      </c>
      <c r="N387" s="1">
        <v>2401444.28571429</v>
      </c>
      <c r="O387" s="1">
        <v>22066929.9603238</v>
      </c>
      <c r="P387" s="1">
        <v>2401444.28571429</v>
      </c>
      <c r="Q387" s="1">
        <v>2401444.28571429</v>
      </c>
    </row>
    <row r="388" spans="1:17">
      <c r="A388" s="1" t="s">
        <v>2851</v>
      </c>
      <c r="B388" s="1" t="s">
        <v>2852</v>
      </c>
      <c r="C388" s="1" t="s">
        <v>2853</v>
      </c>
      <c r="D388" s="1">
        <v>2645020555.88693</v>
      </c>
      <c r="E388" s="1">
        <v>2043116252.86782</v>
      </c>
      <c r="F388" s="1">
        <v>1877624873.66021</v>
      </c>
      <c r="G388" s="1">
        <v>1059233740.04004</v>
      </c>
      <c r="H388" s="1">
        <v>900045291.326993</v>
      </c>
      <c r="I388" s="1">
        <v>1453978005.66698</v>
      </c>
      <c r="J388" s="1">
        <v>2127338041.85753</v>
      </c>
      <c r="K388" s="1">
        <v>1287180697.86799</v>
      </c>
      <c r="L388" s="1">
        <v>1261519276.23367</v>
      </c>
      <c r="M388" s="1">
        <v>2070379259.31628</v>
      </c>
      <c r="N388" s="1">
        <v>1588002798.46636</v>
      </c>
      <c r="O388" s="1">
        <v>1546016190.96379</v>
      </c>
      <c r="P388" s="1">
        <v>1788972970.24684</v>
      </c>
      <c r="Q388" s="1">
        <v>1503729608.03458</v>
      </c>
    </row>
    <row r="389" spans="1:17">
      <c r="A389" s="1" t="s">
        <v>2854</v>
      </c>
      <c r="B389" s="1" t="s">
        <v>2855</v>
      </c>
      <c r="C389" s="1" t="s">
        <v>2856</v>
      </c>
      <c r="D389" s="1">
        <v>5735146480.88811</v>
      </c>
      <c r="E389" s="1">
        <v>4150118608.11394</v>
      </c>
      <c r="F389" s="1">
        <v>4317427478.54629</v>
      </c>
      <c r="G389" s="1">
        <v>3985939830.9922</v>
      </c>
      <c r="H389" s="1">
        <v>2324515231.64003</v>
      </c>
      <c r="I389" s="1">
        <v>3379113045.99253</v>
      </c>
      <c r="J389" s="1">
        <v>4554887177.00668</v>
      </c>
      <c r="K389" s="1">
        <v>3749415520.35621</v>
      </c>
      <c r="L389" s="1">
        <v>3656815346.8623</v>
      </c>
      <c r="M389" s="1">
        <v>4424498327.89391</v>
      </c>
      <c r="N389" s="1">
        <v>2947320684.71548</v>
      </c>
      <c r="O389" s="1">
        <v>4302518117.02138</v>
      </c>
      <c r="P389" s="1">
        <v>3492476912.2807</v>
      </c>
      <c r="Q389" s="1">
        <v>3689763976.27127</v>
      </c>
    </row>
    <row r="390" spans="1:17">
      <c r="A390" s="1" t="s">
        <v>2857</v>
      </c>
      <c r="B390" s="1" t="s">
        <v>2858</v>
      </c>
      <c r="C390" s="1" t="s">
        <v>2859</v>
      </c>
      <c r="D390" s="1">
        <v>10098913545.4389</v>
      </c>
      <c r="E390" s="1">
        <v>8663907689.78716</v>
      </c>
      <c r="F390" s="1">
        <v>8886290678.77711</v>
      </c>
      <c r="G390" s="1">
        <v>8017961555.08136</v>
      </c>
      <c r="H390" s="1">
        <v>6610678569.59884</v>
      </c>
      <c r="I390" s="1">
        <v>10211613158.9604</v>
      </c>
      <c r="J390" s="1">
        <v>9800229373.88987</v>
      </c>
      <c r="K390" s="1">
        <v>11480157231.5515</v>
      </c>
      <c r="L390" s="1">
        <v>12300903933.1034</v>
      </c>
      <c r="M390" s="1">
        <v>11027110999.8615</v>
      </c>
      <c r="N390" s="1">
        <v>13692852929.8238</v>
      </c>
      <c r="O390" s="1">
        <v>8041307544.54924</v>
      </c>
      <c r="P390" s="1">
        <v>12972480009.3256</v>
      </c>
      <c r="Q390" s="1">
        <v>10141432269.1889</v>
      </c>
    </row>
    <row r="391" spans="1:17">
      <c r="A391" s="1" t="s">
        <v>2860</v>
      </c>
      <c r="B391" s="1" t="s">
        <v>2861</v>
      </c>
      <c r="C391" s="1" t="s">
        <v>2862</v>
      </c>
      <c r="D391" s="1">
        <v>37932855640.3246</v>
      </c>
      <c r="E391" s="1">
        <v>31339678085.887</v>
      </c>
      <c r="F391" s="1">
        <v>34704227103.6635</v>
      </c>
      <c r="G391" s="1">
        <v>65059840686.2745</v>
      </c>
      <c r="H391" s="1">
        <v>19027856871.4584</v>
      </c>
      <c r="I391" s="1">
        <v>39431824191.432</v>
      </c>
      <c r="J391" s="1">
        <v>34719579577.3849</v>
      </c>
      <c r="K391" s="1">
        <v>14949411555.3006</v>
      </c>
      <c r="L391" s="1">
        <v>13801041234.1533</v>
      </c>
      <c r="M391" s="1">
        <v>16014154060.4906</v>
      </c>
      <c r="N391" s="1">
        <v>16275489525.4809</v>
      </c>
      <c r="O391" s="1">
        <v>20160687917.6312</v>
      </c>
      <c r="P391" s="1">
        <v>15528167190.1265</v>
      </c>
      <c r="Q391" s="1">
        <v>19739296572.0478</v>
      </c>
    </row>
    <row r="392" spans="1:17">
      <c r="A392" s="1" t="s">
        <v>2863</v>
      </c>
      <c r="B392" s="1" t="s">
        <v>2864</v>
      </c>
      <c r="C392" s="1" t="s">
        <v>2865</v>
      </c>
      <c r="D392" s="1">
        <v>299705524.293123</v>
      </c>
      <c r="E392" s="1">
        <v>959907945.43004</v>
      </c>
      <c r="F392" s="1">
        <v>838947651.596697</v>
      </c>
      <c r="G392" s="1">
        <v>50087207.2636949</v>
      </c>
      <c r="H392" s="1">
        <v>309286877.30652</v>
      </c>
      <c r="I392" s="1">
        <v>647346247.2327</v>
      </c>
      <c r="J392" s="1">
        <v>602217299.618384</v>
      </c>
      <c r="K392" s="1">
        <v>635916366.344525</v>
      </c>
      <c r="L392" s="1">
        <v>741331858.399032</v>
      </c>
      <c r="M392" s="1">
        <v>548800449.600893</v>
      </c>
      <c r="N392" s="1">
        <v>594961322.24632</v>
      </c>
      <c r="O392" s="1">
        <v>661870379.281856</v>
      </c>
      <c r="P392" s="1">
        <v>698237685.661829</v>
      </c>
      <c r="Q392" s="1">
        <v>743933417.314879</v>
      </c>
    </row>
    <row r="393" spans="1:17">
      <c r="A393" s="1" t="s">
        <v>2866</v>
      </c>
      <c r="B393" s="1" t="s">
        <v>2867</v>
      </c>
      <c r="C393" s="1" t="s">
        <v>2868</v>
      </c>
      <c r="D393" s="1">
        <v>589625182.799091</v>
      </c>
      <c r="E393" s="1">
        <v>299804536.178058</v>
      </c>
      <c r="F393" s="1">
        <v>319159394.653998</v>
      </c>
      <c r="G393" s="1">
        <v>301772497.770639</v>
      </c>
      <c r="H393" s="1">
        <v>31895931.5799326</v>
      </c>
      <c r="I393" s="1">
        <v>183963696.193268</v>
      </c>
      <c r="J393" s="1">
        <v>353722841.700165</v>
      </c>
      <c r="K393" s="1">
        <v>199172545.483705</v>
      </c>
      <c r="L393" s="1">
        <v>304715180.651872</v>
      </c>
      <c r="M393" s="1">
        <v>174777241.448401</v>
      </c>
      <c r="N393" s="1">
        <v>308258363.56334</v>
      </c>
      <c r="O393" s="1">
        <v>220330403.610007</v>
      </c>
      <c r="P393" s="1">
        <v>314509461.592936</v>
      </c>
      <c r="Q393" s="1">
        <v>537685830.175377</v>
      </c>
    </row>
    <row r="394" spans="1:17">
      <c r="A394" s="1" t="s">
        <v>2869</v>
      </c>
      <c r="B394" s="1" t="s">
        <v>2870</v>
      </c>
      <c r="C394" s="1" t="s">
        <v>2871</v>
      </c>
      <c r="D394" s="1">
        <v>136609355.776458</v>
      </c>
      <c r="E394" s="1">
        <v>139241566.062437</v>
      </c>
      <c r="F394" s="1">
        <v>415065128.839386</v>
      </c>
      <c r="G394" s="1">
        <v>2401444.28571429</v>
      </c>
      <c r="H394" s="1">
        <v>1566734575.02505</v>
      </c>
      <c r="I394" s="1">
        <v>26861923.0134912</v>
      </c>
      <c r="J394" s="1">
        <v>14260507.2506143</v>
      </c>
      <c r="K394" s="1">
        <v>38224431.2337784</v>
      </c>
      <c r="L394" s="1">
        <v>2401444.28571429</v>
      </c>
      <c r="M394" s="1">
        <v>46672236.9288606</v>
      </c>
      <c r="N394" s="1">
        <v>50243545.0764178</v>
      </c>
      <c r="O394" s="1">
        <v>23511130.3719115</v>
      </c>
      <c r="P394" s="1">
        <v>2401444.28571429</v>
      </c>
      <c r="Q394" s="1">
        <v>25625454.9567936</v>
      </c>
    </row>
    <row r="395" spans="1:17">
      <c r="A395" s="1" t="s">
        <v>2872</v>
      </c>
      <c r="B395" s="1" t="s">
        <v>2873</v>
      </c>
      <c r="C395" s="1" t="s">
        <v>2874</v>
      </c>
      <c r="D395" s="1">
        <v>2298690544.36429</v>
      </c>
      <c r="E395" s="1">
        <v>1051486151.01386</v>
      </c>
      <c r="F395" s="1">
        <v>1330579459.13987</v>
      </c>
      <c r="G395" s="1">
        <v>978781001.103791</v>
      </c>
      <c r="H395" s="1">
        <v>405340018.413452</v>
      </c>
      <c r="I395" s="1">
        <v>1093433155.88741</v>
      </c>
      <c r="J395" s="1">
        <v>1282632543.95981</v>
      </c>
      <c r="K395" s="1">
        <v>904835406.379301</v>
      </c>
      <c r="L395" s="1">
        <v>1272073362.21622</v>
      </c>
      <c r="M395" s="1">
        <v>1240370191.72973</v>
      </c>
      <c r="N395" s="1">
        <v>1348822056.91367</v>
      </c>
      <c r="O395" s="1">
        <v>2117250314.20342</v>
      </c>
      <c r="P395" s="1">
        <v>1202732637.18599</v>
      </c>
      <c r="Q395" s="1">
        <v>1204962263.11422</v>
      </c>
    </row>
    <row r="396" spans="1:17">
      <c r="A396" s="1" t="s">
        <v>2875</v>
      </c>
      <c r="B396" s="1" t="s">
        <v>2876</v>
      </c>
      <c r="C396" s="1" t="s">
        <v>2877</v>
      </c>
      <c r="D396" s="1">
        <v>9632400785.09948</v>
      </c>
      <c r="E396" s="1">
        <v>3112621682.92711</v>
      </c>
      <c r="F396" s="1">
        <v>2734699601.72087</v>
      </c>
      <c r="G396" s="1">
        <v>3501142916.80787</v>
      </c>
      <c r="H396" s="1">
        <v>4057472297.83557</v>
      </c>
      <c r="I396" s="1">
        <v>2347252834.48734</v>
      </c>
      <c r="J396" s="1">
        <v>3748410284.30312</v>
      </c>
      <c r="K396" s="1">
        <v>2337013707.22585</v>
      </c>
      <c r="L396" s="1">
        <v>2103511154.78015</v>
      </c>
      <c r="M396" s="1">
        <v>2311062032.29875</v>
      </c>
      <c r="N396" s="1">
        <v>1977106688.55293</v>
      </c>
      <c r="O396" s="1">
        <v>3768909100.10045</v>
      </c>
      <c r="P396" s="1">
        <v>2964765952.67238</v>
      </c>
      <c r="Q396" s="1">
        <v>2415596336.33165</v>
      </c>
    </row>
    <row r="397" spans="1:17">
      <c r="A397" s="1" t="s">
        <v>2878</v>
      </c>
      <c r="B397" s="1" t="s">
        <v>2879</v>
      </c>
      <c r="C397" s="1" t="s">
        <v>2880</v>
      </c>
      <c r="D397" s="1">
        <v>13767478722.5202</v>
      </c>
      <c r="E397" s="1">
        <v>9665063934.42064</v>
      </c>
      <c r="F397" s="1">
        <v>8409793678.82092</v>
      </c>
      <c r="G397" s="1">
        <v>8946391057.71496</v>
      </c>
      <c r="H397" s="1">
        <v>4807938266.60553</v>
      </c>
      <c r="I397" s="1">
        <v>8581703407.86872</v>
      </c>
      <c r="J397" s="1">
        <v>11678700628.0132</v>
      </c>
      <c r="K397" s="1">
        <v>7601257424.37723</v>
      </c>
      <c r="L397" s="1">
        <v>6747698890.42996</v>
      </c>
      <c r="M397" s="1">
        <v>5864242729.80447</v>
      </c>
      <c r="N397" s="1">
        <v>7714164960.87163</v>
      </c>
      <c r="O397" s="1">
        <v>8126958044.22397</v>
      </c>
      <c r="P397" s="1">
        <v>6757521794.01993</v>
      </c>
      <c r="Q397" s="1">
        <v>7305320224.06804</v>
      </c>
    </row>
    <row r="398" spans="1:17">
      <c r="A398" s="1" t="s">
        <v>2881</v>
      </c>
      <c r="B398" s="1" t="s">
        <v>2882</v>
      </c>
      <c r="C398" s="1" t="s">
        <v>2883</v>
      </c>
      <c r="D398" s="1">
        <v>2401444.28571429</v>
      </c>
      <c r="E398" s="1">
        <v>29984954.9286736</v>
      </c>
      <c r="F398" s="1">
        <v>2401444.28571429</v>
      </c>
      <c r="G398" s="1">
        <v>2401444.28571429</v>
      </c>
      <c r="H398" s="1">
        <v>2401444.28571429</v>
      </c>
      <c r="I398" s="1">
        <v>2401444.28571429</v>
      </c>
      <c r="J398" s="1">
        <v>2401444.28571429</v>
      </c>
      <c r="K398" s="1">
        <v>2401444.28571429</v>
      </c>
      <c r="L398" s="1">
        <v>11125453.990711</v>
      </c>
      <c r="M398" s="1">
        <v>2401444.28571429</v>
      </c>
      <c r="N398" s="1">
        <v>9501820.53720728</v>
      </c>
      <c r="O398" s="1">
        <v>2401444.28571429</v>
      </c>
      <c r="P398" s="1">
        <v>2401444.28571429</v>
      </c>
      <c r="Q398" s="1">
        <v>2401444.28571429</v>
      </c>
    </row>
    <row r="399" spans="1:17">
      <c r="A399" s="1" t="s">
        <v>2884</v>
      </c>
      <c r="B399" s="1" t="s">
        <v>2885</v>
      </c>
      <c r="C399" s="1" t="s">
        <v>2886</v>
      </c>
      <c r="D399" s="1">
        <v>210285681.667284</v>
      </c>
      <c r="E399" s="1">
        <v>24996986.0906042</v>
      </c>
      <c r="F399" s="1">
        <v>24306778.5405764</v>
      </c>
      <c r="G399" s="1">
        <v>2401444.28571429</v>
      </c>
      <c r="H399" s="1">
        <v>2401444.28571429</v>
      </c>
      <c r="I399" s="1">
        <v>2401444.28571429</v>
      </c>
      <c r="J399" s="1">
        <v>102397425.574371</v>
      </c>
      <c r="K399" s="1">
        <v>16806783.9017837</v>
      </c>
      <c r="L399" s="1">
        <v>2401444.28571429</v>
      </c>
      <c r="M399" s="1">
        <v>24593707.6946163</v>
      </c>
      <c r="N399" s="1">
        <v>14217406.8629067</v>
      </c>
      <c r="O399" s="1">
        <v>421437254.61621</v>
      </c>
      <c r="P399" s="1">
        <v>17648927.9995046</v>
      </c>
      <c r="Q399" s="1">
        <v>32703194.9847243</v>
      </c>
    </row>
    <row r="400" spans="1:17">
      <c r="A400" s="1" t="s">
        <v>2887</v>
      </c>
      <c r="B400" s="1" t="s">
        <v>2888</v>
      </c>
      <c r="C400" s="1" t="s">
        <v>2889</v>
      </c>
      <c r="D400" s="1">
        <v>6737120759.53072</v>
      </c>
      <c r="E400" s="1">
        <v>6688681402.87463</v>
      </c>
      <c r="F400" s="1">
        <v>10805498662.8425</v>
      </c>
      <c r="G400" s="1">
        <v>437154527.006018</v>
      </c>
      <c r="H400" s="1">
        <v>11195147086.2199</v>
      </c>
      <c r="I400" s="1">
        <v>9164418408.9839</v>
      </c>
      <c r="J400" s="1">
        <v>5872082829.6318</v>
      </c>
      <c r="K400" s="1">
        <v>10470040057.069</v>
      </c>
      <c r="L400" s="1">
        <v>14712584479.889</v>
      </c>
      <c r="M400" s="1">
        <v>14586840938.7439</v>
      </c>
      <c r="N400" s="1">
        <v>15657357106.0791</v>
      </c>
      <c r="O400" s="1">
        <v>17016162931.626</v>
      </c>
      <c r="P400" s="1">
        <v>16143570265.1979</v>
      </c>
      <c r="Q400" s="1">
        <v>13127485847.1402</v>
      </c>
    </row>
    <row r="401" spans="1:17">
      <c r="A401" s="1" t="s">
        <v>2890</v>
      </c>
      <c r="B401" s="1" t="s">
        <v>2891</v>
      </c>
      <c r="C401" s="1" t="s">
        <v>2892</v>
      </c>
      <c r="D401" s="1">
        <v>608890695.248456</v>
      </c>
      <c r="E401" s="1">
        <v>610095117.501079</v>
      </c>
      <c r="F401" s="1">
        <v>600529855.377425</v>
      </c>
      <c r="G401" s="1">
        <v>244421591.899918</v>
      </c>
      <c r="H401" s="1">
        <v>958187095.915683</v>
      </c>
      <c r="I401" s="1">
        <v>860397517.576489</v>
      </c>
      <c r="J401" s="1">
        <v>339960733.724854</v>
      </c>
      <c r="K401" s="1">
        <v>1040809774.75931</v>
      </c>
      <c r="L401" s="1">
        <v>763902253.522155</v>
      </c>
      <c r="M401" s="1">
        <v>1176249515.66457</v>
      </c>
      <c r="N401" s="1">
        <v>750668297.53341</v>
      </c>
      <c r="O401" s="1">
        <v>1172896846.00143</v>
      </c>
      <c r="P401" s="1">
        <v>645233052.316838</v>
      </c>
      <c r="Q401" s="1">
        <v>1237576041.88216</v>
      </c>
    </row>
    <row r="402" spans="1:17">
      <c r="A402" s="1" t="s">
        <v>2893</v>
      </c>
      <c r="B402" s="1" t="s">
        <v>2894</v>
      </c>
      <c r="C402" s="1" t="s">
        <v>2895</v>
      </c>
      <c r="D402" s="1">
        <v>43289153.4548739</v>
      </c>
      <c r="E402" s="1">
        <v>89507620.4948739</v>
      </c>
      <c r="F402" s="1">
        <v>56268078.0229449</v>
      </c>
      <c r="G402" s="1">
        <v>2401444.28571429</v>
      </c>
      <c r="H402" s="1">
        <v>2401444.28571429</v>
      </c>
      <c r="I402" s="1">
        <v>16269922.4771718</v>
      </c>
      <c r="J402" s="1">
        <v>64001501.0799646</v>
      </c>
      <c r="K402" s="1">
        <v>43004441.8294604</v>
      </c>
      <c r="L402" s="1">
        <v>54764567.8370684</v>
      </c>
      <c r="M402" s="1">
        <v>113263592.522515</v>
      </c>
      <c r="N402" s="1">
        <v>67597011.0109341</v>
      </c>
      <c r="O402" s="1">
        <v>29595846.0094749</v>
      </c>
      <c r="P402" s="1">
        <v>94779542.2960016</v>
      </c>
      <c r="Q402" s="1">
        <v>28572013.1036838</v>
      </c>
    </row>
    <row r="403" spans="1:17">
      <c r="A403" s="1" t="s">
        <v>2896</v>
      </c>
      <c r="B403" s="1" t="s">
        <v>2897</v>
      </c>
      <c r="C403" s="1" t="s">
        <v>2898</v>
      </c>
      <c r="D403" s="1">
        <v>31422935.893284</v>
      </c>
      <c r="E403" s="1">
        <v>75931649.8886945</v>
      </c>
      <c r="F403" s="1">
        <v>61021633.0072903</v>
      </c>
      <c r="G403" s="1">
        <v>2401444.28571429</v>
      </c>
      <c r="H403" s="1">
        <v>29381652.8052629</v>
      </c>
      <c r="I403" s="1">
        <v>26104485.7325003</v>
      </c>
      <c r="J403" s="1">
        <v>54154513.9418261</v>
      </c>
      <c r="K403" s="1">
        <v>56065574.7248865</v>
      </c>
      <c r="L403" s="1">
        <v>189766559.725162</v>
      </c>
      <c r="M403" s="1">
        <v>15442480.7126697</v>
      </c>
      <c r="N403" s="1">
        <v>239077703.893266</v>
      </c>
      <c r="O403" s="1">
        <v>50210807.9844981</v>
      </c>
      <c r="P403" s="1">
        <v>46921034.6502885</v>
      </c>
      <c r="Q403" s="1">
        <v>156788858.819628</v>
      </c>
    </row>
    <row r="404" spans="1:17">
      <c r="A404" s="1" t="s">
        <v>2899</v>
      </c>
      <c r="B404" s="1" t="s">
        <v>2900</v>
      </c>
      <c r="C404" s="1" t="s">
        <v>2901</v>
      </c>
      <c r="D404" s="1">
        <v>2650554506.72507</v>
      </c>
      <c r="E404" s="1">
        <v>1170117708.97599</v>
      </c>
      <c r="F404" s="1">
        <v>1386670172.42955</v>
      </c>
      <c r="G404" s="1">
        <v>1205545951.75439</v>
      </c>
      <c r="H404" s="1">
        <v>424193356.529896</v>
      </c>
      <c r="I404" s="1">
        <v>1693266736.2746</v>
      </c>
      <c r="J404" s="1">
        <v>1094627673.57003</v>
      </c>
      <c r="K404" s="1">
        <v>771627985.937831</v>
      </c>
      <c r="L404" s="1">
        <v>714786844.921771</v>
      </c>
      <c r="M404" s="1">
        <v>532852458.753744</v>
      </c>
      <c r="N404" s="1">
        <v>658663313.34687</v>
      </c>
      <c r="O404" s="1">
        <v>833689620.374212</v>
      </c>
      <c r="P404" s="1">
        <v>766589635.731771</v>
      </c>
      <c r="Q404" s="1">
        <v>796322572.016485</v>
      </c>
    </row>
    <row r="405" spans="1:17">
      <c r="A405" s="1" t="s">
        <v>2902</v>
      </c>
      <c r="B405" s="1" t="s">
        <v>2903</v>
      </c>
      <c r="C405" s="1" t="s">
        <v>2904</v>
      </c>
      <c r="D405" s="1">
        <v>5467953790.78646</v>
      </c>
      <c r="E405" s="1">
        <v>1331432969.07109</v>
      </c>
      <c r="F405" s="1">
        <v>1111869430.5254</v>
      </c>
      <c r="G405" s="1">
        <v>3460058574.0995</v>
      </c>
      <c r="H405" s="1">
        <v>1343394475.36792</v>
      </c>
      <c r="I405" s="1">
        <v>755969630.082127</v>
      </c>
      <c r="J405" s="1">
        <v>918360970.436193</v>
      </c>
      <c r="K405" s="1">
        <v>654425800.547551</v>
      </c>
      <c r="L405" s="1">
        <v>411935891.999416</v>
      </c>
      <c r="M405" s="1">
        <v>1724905566.27003</v>
      </c>
      <c r="N405" s="1">
        <v>482331747.994653</v>
      </c>
      <c r="O405" s="1">
        <v>1443000117.26772</v>
      </c>
      <c r="P405" s="1">
        <v>734503302.433409</v>
      </c>
      <c r="Q405" s="1">
        <v>955605556.760114</v>
      </c>
    </row>
    <row r="406" spans="1:17">
      <c r="A406" s="1" t="s">
        <v>2905</v>
      </c>
      <c r="B406" s="1" t="s">
        <v>2906</v>
      </c>
      <c r="C406" s="1" t="s">
        <v>2907</v>
      </c>
      <c r="D406" s="1">
        <v>31730055090.5241</v>
      </c>
      <c r="E406" s="1">
        <v>43974966146.9574</v>
      </c>
      <c r="F406" s="1">
        <v>49752284602.4637</v>
      </c>
      <c r="G406" s="1">
        <v>10966926312.9462</v>
      </c>
      <c r="H406" s="1">
        <v>44785057888.0747</v>
      </c>
      <c r="I406" s="1">
        <v>41301466494.6398</v>
      </c>
      <c r="J406" s="1">
        <v>46913378795.5679</v>
      </c>
      <c r="K406" s="1">
        <v>70524568935.6846</v>
      </c>
      <c r="L406" s="1">
        <v>65022121763.7539</v>
      </c>
      <c r="M406" s="1">
        <v>83921212302.5323</v>
      </c>
      <c r="N406" s="1">
        <v>84653104376.7215</v>
      </c>
      <c r="O406" s="1">
        <v>14971611290.7086</v>
      </c>
      <c r="P406" s="1">
        <v>84998329919.2743</v>
      </c>
      <c r="Q406" s="1">
        <v>75877267853.3745</v>
      </c>
    </row>
    <row r="407" spans="1:17">
      <c r="A407" s="1" t="s">
        <v>2908</v>
      </c>
      <c r="B407" s="1" t="s">
        <v>2909</v>
      </c>
      <c r="C407" s="1" t="s">
        <v>2910</v>
      </c>
      <c r="D407" s="1">
        <v>924046761.673613</v>
      </c>
      <c r="E407" s="1">
        <v>357904561.308861</v>
      </c>
      <c r="F407" s="1">
        <v>221633614.201728</v>
      </c>
      <c r="G407" s="1">
        <v>252934141.775131</v>
      </c>
      <c r="H407" s="1">
        <v>806320211.973917</v>
      </c>
      <c r="I407" s="1">
        <v>361029540.605593</v>
      </c>
      <c r="J407" s="1">
        <v>307333812.171971</v>
      </c>
      <c r="K407" s="1">
        <v>20037713.7723393</v>
      </c>
      <c r="L407" s="1">
        <v>100838585.105969</v>
      </c>
      <c r="M407" s="1">
        <v>168096017.504168</v>
      </c>
      <c r="N407" s="1">
        <v>163332964.029392</v>
      </c>
      <c r="O407" s="1">
        <v>458866450.896808</v>
      </c>
      <c r="P407" s="1">
        <v>130455536.159002</v>
      </c>
      <c r="Q407" s="1">
        <v>241322962.372967</v>
      </c>
    </row>
    <row r="408" spans="1:17">
      <c r="A408" s="1" t="s">
        <v>2911</v>
      </c>
      <c r="B408" s="1" t="s">
        <v>2912</v>
      </c>
      <c r="C408" s="1" t="s">
        <v>2913</v>
      </c>
      <c r="D408" s="1">
        <v>11151696.8860143</v>
      </c>
      <c r="E408" s="1">
        <v>2401444.28571429</v>
      </c>
      <c r="F408" s="1">
        <v>2401444.28571429</v>
      </c>
      <c r="G408" s="1">
        <v>2401444.28571429</v>
      </c>
      <c r="H408" s="1">
        <v>1356481004.67321</v>
      </c>
      <c r="I408" s="1">
        <v>2401444.28571429</v>
      </c>
      <c r="J408" s="1">
        <v>9123961.14203137</v>
      </c>
      <c r="K408" s="1">
        <v>7331956.87290249</v>
      </c>
      <c r="L408" s="1">
        <v>5259787.02828065</v>
      </c>
      <c r="M408" s="1">
        <v>6408485.44355191</v>
      </c>
      <c r="N408" s="1">
        <v>8909512.7578304</v>
      </c>
      <c r="O408" s="1">
        <v>2401444.28571429</v>
      </c>
      <c r="P408" s="1">
        <v>26944838.2080201</v>
      </c>
      <c r="Q408" s="1">
        <v>2401444.28571429</v>
      </c>
    </row>
    <row r="409" spans="1:17">
      <c r="A409" s="1" t="s">
        <v>2914</v>
      </c>
      <c r="B409" s="1" t="s">
        <v>2915</v>
      </c>
      <c r="C409" s="1" t="s">
        <v>2916</v>
      </c>
      <c r="D409" s="1">
        <v>77050492.5086036</v>
      </c>
      <c r="E409" s="1">
        <v>39360264.0866706</v>
      </c>
      <c r="F409" s="1">
        <v>41992561.307905</v>
      </c>
      <c r="G409" s="1">
        <v>2401444.28571429</v>
      </c>
      <c r="H409" s="1">
        <v>2401444.28571429</v>
      </c>
      <c r="I409" s="1">
        <v>21584696.802157</v>
      </c>
      <c r="J409" s="1">
        <v>37157593.8277087</v>
      </c>
      <c r="K409" s="1">
        <v>40279670.4659376</v>
      </c>
      <c r="L409" s="1">
        <v>57606321.7698372</v>
      </c>
      <c r="M409" s="1">
        <v>81341737.4295872</v>
      </c>
      <c r="N409" s="1">
        <v>37953133.7619469</v>
      </c>
      <c r="O409" s="1">
        <v>35142885.6603447</v>
      </c>
      <c r="P409" s="1">
        <v>38937256.2060675</v>
      </c>
      <c r="Q409" s="1">
        <v>24151894.0380717</v>
      </c>
    </row>
    <row r="410" spans="1:17">
      <c r="A410" s="1" t="s">
        <v>2917</v>
      </c>
      <c r="B410" s="1" t="s">
        <v>2918</v>
      </c>
      <c r="C410" s="1" t="s">
        <v>2918</v>
      </c>
      <c r="D410" s="1">
        <v>12163259.0835124</v>
      </c>
      <c r="E410" s="1">
        <v>14010498.4698623</v>
      </c>
      <c r="F410" s="1">
        <v>18585555.5282583</v>
      </c>
      <c r="G410" s="1">
        <v>2401444.28571429</v>
      </c>
      <c r="H410" s="1">
        <v>2401444.28571429</v>
      </c>
      <c r="I410" s="1">
        <v>7210262.82021798</v>
      </c>
      <c r="J410" s="1">
        <v>12214806.8398683</v>
      </c>
      <c r="K410" s="1">
        <v>10207223.9742382</v>
      </c>
      <c r="L410" s="1">
        <v>17536607.6702679</v>
      </c>
      <c r="M410" s="1">
        <v>35895878.9048413</v>
      </c>
      <c r="N410" s="1">
        <v>13447182.4132918</v>
      </c>
      <c r="O410" s="1">
        <v>19331551.2147075</v>
      </c>
      <c r="P410" s="1">
        <v>17782827.6735443</v>
      </c>
      <c r="Q410" s="1">
        <v>30437613.839967</v>
      </c>
    </row>
    <row r="411" spans="1:17">
      <c r="A411" s="1" t="s">
        <v>2919</v>
      </c>
      <c r="B411" s="1" t="s">
        <v>2920</v>
      </c>
      <c r="C411" s="1" t="s">
        <v>2921</v>
      </c>
      <c r="D411" s="1">
        <v>9855394.23678178</v>
      </c>
      <c r="E411" s="1">
        <v>2401444.28571429</v>
      </c>
      <c r="F411" s="1">
        <v>2401444.28571429</v>
      </c>
      <c r="G411" s="1">
        <v>2401444.28571429</v>
      </c>
      <c r="H411" s="1">
        <v>2401444.28571429</v>
      </c>
      <c r="I411" s="1">
        <v>2401444.28571429</v>
      </c>
      <c r="J411" s="1">
        <v>20121809.9350285</v>
      </c>
      <c r="K411" s="1">
        <v>29775266.1504538</v>
      </c>
      <c r="L411" s="1">
        <v>6411083.11126725</v>
      </c>
      <c r="M411" s="1">
        <v>2401444.28571429</v>
      </c>
      <c r="N411" s="1">
        <v>6810495.40211905</v>
      </c>
      <c r="O411" s="1">
        <v>2401444.28571429</v>
      </c>
      <c r="P411" s="1">
        <v>2401444.28571429</v>
      </c>
      <c r="Q411" s="1">
        <v>2401444.28571429</v>
      </c>
    </row>
    <row r="412" spans="1:17">
      <c r="A412" s="1" t="s">
        <v>2922</v>
      </c>
      <c r="B412" s="1" t="s">
        <v>2923</v>
      </c>
      <c r="C412" s="1" t="s">
        <v>2924</v>
      </c>
      <c r="D412" s="1">
        <v>59890837.7733155</v>
      </c>
      <c r="E412" s="1">
        <v>2401444.28571429</v>
      </c>
      <c r="F412" s="1">
        <v>4826656.47633522</v>
      </c>
      <c r="G412" s="1">
        <v>2401444.28571429</v>
      </c>
      <c r="H412" s="1">
        <v>15280069.2938285</v>
      </c>
      <c r="I412" s="1">
        <v>2401444.28571429</v>
      </c>
      <c r="J412" s="1">
        <v>28034725.7019102</v>
      </c>
      <c r="K412" s="1">
        <v>2401444.28571429</v>
      </c>
      <c r="L412" s="1">
        <v>26259843.8143295</v>
      </c>
      <c r="M412" s="1">
        <v>2401444.28571429</v>
      </c>
      <c r="N412" s="1">
        <v>15576227.126443</v>
      </c>
      <c r="O412" s="1">
        <v>15947027.0462154</v>
      </c>
      <c r="P412" s="1">
        <v>10801491.199219</v>
      </c>
      <c r="Q412" s="1">
        <v>2401444.28571429</v>
      </c>
    </row>
    <row r="413" spans="1:17">
      <c r="A413" s="1" t="s">
        <v>2925</v>
      </c>
      <c r="B413" s="1" t="s">
        <v>2926</v>
      </c>
      <c r="C413" s="1" t="s">
        <v>2927</v>
      </c>
      <c r="D413" s="1">
        <v>11720323615.9136</v>
      </c>
      <c r="E413" s="1">
        <v>7960123779.31234</v>
      </c>
      <c r="F413" s="1">
        <v>8083351366.80988</v>
      </c>
      <c r="G413" s="1">
        <v>8411511123.5164</v>
      </c>
      <c r="H413" s="1">
        <v>5389478389.70437</v>
      </c>
      <c r="I413" s="1">
        <v>5845854421.32028</v>
      </c>
      <c r="J413" s="1">
        <v>6545883780.7663</v>
      </c>
      <c r="K413" s="1">
        <v>11108679349.8831</v>
      </c>
      <c r="L413" s="1">
        <v>11105750356.5954</v>
      </c>
      <c r="M413" s="1">
        <v>12417307075.6724</v>
      </c>
      <c r="N413" s="1">
        <v>13787078244.1634</v>
      </c>
      <c r="O413" s="1">
        <v>9671513728.78084</v>
      </c>
      <c r="P413" s="1">
        <v>11600086985.0061</v>
      </c>
      <c r="Q413" s="1">
        <v>10804481322.863</v>
      </c>
    </row>
    <row r="414" spans="1:17">
      <c r="A414" s="1" t="s">
        <v>2928</v>
      </c>
      <c r="B414" s="1" t="s">
        <v>2929</v>
      </c>
      <c r="C414" s="1" t="s">
        <v>2930</v>
      </c>
      <c r="D414" s="1">
        <v>1369525182.91496</v>
      </c>
      <c r="E414" s="1">
        <v>5723918221.95216</v>
      </c>
      <c r="F414" s="1">
        <v>2648540906.42259</v>
      </c>
      <c r="G414" s="1">
        <v>1074962987.98945</v>
      </c>
      <c r="H414" s="1">
        <v>1385522277.66627</v>
      </c>
      <c r="I414" s="1">
        <v>1860206850.12878</v>
      </c>
      <c r="J414" s="1">
        <v>2813249860.75869</v>
      </c>
      <c r="K414" s="1">
        <v>2659019977.53909</v>
      </c>
      <c r="L414" s="1">
        <v>3314574385.29576</v>
      </c>
      <c r="M414" s="1">
        <v>1918207619.50549</v>
      </c>
      <c r="N414" s="1">
        <v>2738786914.24811</v>
      </c>
      <c r="O414" s="1">
        <v>1715251490.75839</v>
      </c>
      <c r="P414" s="1">
        <v>3378794438.56735</v>
      </c>
      <c r="Q414" s="1">
        <v>2877689374.22018</v>
      </c>
    </row>
    <row r="415" spans="1:17">
      <c r="A415" s="1" t="s">
        <v>2931</v>
      </c>
      <c r="B415" s="1" t="s">
        <v>2932</v>
      </c>
      <c r="C415" s="1" t="s">
        <v>2933</v>
      </c>
      <c r="D415" s="1">
        <v>229655601.407653</v>
      </c>
      <c r="E415" s="1">
        <v>666638271.233219</v>
      </c>
      <c r="F415" s="1">
        <v>646911894.277868</v>
      </c>
      <c r="G415" s="1">
        <v>2401444.28571429</v>
      </c>
      <c r="H415" s="1">
        <v>342218188.39006</v>
      </c>
      <c r="I415" s="1">
        <v>544401494.290687</v>
      </c>
      <c r="J415" s="1">
        <v>399124322.791882</v>
      </c>
      <c r="K415" s="1">
        <v>1044294883.25553</v>
      </c>
      <c r="L415" s="1">
        <v>1286487627.84388</v>
      </c>
      <c r="M415" s="1">
        <v>1031107135.79278</v>
      </c>
      <c r="N415" s="1">
        <v>809437730.748013</v>
      </c>
      <c r="O415" s="1">
        <v>1516625165.9834</v>
      </c>
      <c r="P415" s="1">
        <v>1241264250.46628</v>
      </c>
      <c r="Q415" s="1">
        <v>1279129099.31793</v>
      </c>
    </row>
    <row r="416" spans="1:17">
      <c r="A416" s="1" t="s">
        <v>2934</v>
      </c>
      <c r="B416" s="1" t="s">
        <v>2935</v>
      </c>
      <c r="C416" s="1" t="s">
        <v>2936</v>
      </c>
      <c r="D416" s="1">
        <v>45124393125.866</v>
      </c>
      <c r="E416" s="1">
        <v>48733968147.0483</v>
      </c>
      <c r="F416" s="1">
        <v>39938308258.6785</v>
      </c>
      <c r="G416" s="1">
        <v>102795438393.538</v>
      </c>
      <c r="H416" s="1">
        <v>41969342501.0016</v>
      </c>
      <c r="I416" s="1">
        <v>62063105664.3131</v>
      </c>
      <c r="J416" s="1">
        <v>49308010842.8266</v>
      </c>
      <c r="K416" s="1">
        <v>74097173969.0235</v>
      </c>
      <c r="L416" s="1">
        <v>80116312705.9158</v>
      </c>
      <c r="M416" s="1">
        <v>62735048404.3822</v>
      </c>
      <c r="N416" s="1">
        <v>71573723326.4818</v>
      </c>
      <c r="O416" s="1">
        <v>48351752185.6171</v>
      </c>
      <c r="P416" s="1">
        <v>72117842470.1287</v>
      </c>
      <c r="Q416" s="1">
        <v>69056765204.1886</v>
      </c>
    </row>
    <row r="417" spans="1:17">
      <c r="A417" s="1" t="s">
        <v>2937</v>
      </c>
      <c r="B417" s="1" t="s">
        <v>2938</v>
      </c>
      <c r="C417" s="1" t="s">
        <v>2939</v>
      </c>
      <c r="D417" s="1">
        <v>1252162150.65557</v>
      </c>
      <c r="E417" s="1">
        <v>2370071875.26974</v>
      </c>
      <c r="F417" s="1">
        <v>1163926540.00693</v>
      </c>
      <c r="G417" s="1">
        <v>2401444.28571429</v>
      </c>
      <c r="H417" s="1">
        <v>2401444.28571429</v>
      </c>
      <c r="I417" s="1">
        <v>2401444.28571429</v>
      </c>
      <c r="J417" s="1">
        <v>3166012414.91273</v>
      </c>
      <c r="K417" s="1">
        <v>2401444.28571429</v>
      </c>
      <c r="L417" s="1">
        <v>2401444.28571429</v>
      </c>
      <c r="M417" s="1">
        <v>2401444.28571429</v>
      </c>
      <c r="N417" s="1">
        <v>2401444.28571429</v>
      </c>
      <c r="O417" s="1">
        <v>2401444.28571429</v>
      </c>
      <c r="P417" s="1">
        <v>2401444.28571429</v>
      </c>
      <c r="Q417" s="1">
        <v>2401444.28571429</v>
      </c>
    </row>
    <row r="418" spans="1:17">
      <c r="A418" s="1" t="s">
        <v>2940</v>
      </c>
      <c r="B418" s="1" t="s">
        <v>2941</v>
      </c>
      <c r="C418" s="1" t="s">
        <v>2942</v>
      </c>
      <c r="D418" s="1">
        <v>1656321519.32047</v>
      </c>
      <c r="E418" s="1">
        <v>1401334409.54728</v>
      </c>
      <c r="F418" s="1">
        <v>854540151.523375</v>
      </c>
      <c r="G418" s="1">
        <v>332102290.169896</v>
      </c>
      <c r="H418" s="1">
        <v>238966496.961235</v>
      </c>
      <c r="I418" s="1">
        <v>667031689.230699</v>
      </c>
      <c r="J418" s="1">
        <v>899760379.848934</v>
      </c>
      <c r="K418" s="1">
        <v>727287169.027592</v>
      </c>
      <c r="L418" s="1">
        <v>884122095.238095</v>
      </c>
      <c r="M418" s="1">
        <v>1082297749.53706</v>
      </c>
      <c r="N418" s="1">
        <v>790312948.48477</v>
      </c>
      <c r="O418" s="1">
        <v>2345692865.70695</v>
      </c>
      <c r="P418" s="1">
        <v>1044106364.78405</v>
      </c>
      <c r="Q418" s="1">
        <v>1050019219.98395</v>
      </c>
    </row>
    <row r="419" spans="1:17">
      <c r="A419" s="1" t="s">
        <v>2943</v>
      </c>
      <c r="B419" s="1" t="s">
        <v>2944</v>
      </c>
      <c r="C419" s="1" t="s">
        <v>2945</v>
      </c>
      <c r="D419" s="1">
        <v>1273013019.79282</v>
      </c>
      <c r="E419" s="1">
        <v>783346221.054903</v>
      </c>
      <c r="F419" s="1">
        <v>834185634.504194</v>
      </c>
      <c r="G419" s="1">
        <v>486925076.317608</v>
      </c>
      <c r="H419" s="1">
        <v>886651434.359955</v>
      </c>
      <c r="I419" s="1">
        <v>853942539.080893</v>
      </c>
      <c r="J419" s="1">
        <v>708494280.057938</v>
      </c>
      <c r="K419" s="1">
        <v>1107960767.46278</v>
      </c>
      <c r="L419" s="1">
        <v>816427295.976592</v>
      </c>
      <c r="M419" s="1">
        <v>1317121121.55692</v>
      </c>
      <c r="N419" s="1">
        <v>931589302.320365</v>
      </c>
      <c r="O419" s="1">
        <v>1131075305.57324</v>
      </c>
      <c r="P419" s="1">
        <v>1083764493.16897</v>
      </c>
      <c r="Q419" s="1">
        <v>1353866186.44854</v>
      </c>
    </row>
    <row r="420" spans="1:17">
      <c r="A420" s="1" t="s">
        <v>2946</v>
      </c>
      <c r="B420" s="1" t="s">
        <v>2947</v>
      </c>
      <c r="C420" s="1" t="s">
        <v>2948</v>
      </c>
      <c r="D420" s="1">
        <v>320214196.996775</v>
      </c>
      <c r="E420" s="1">
        <v>155345863.235695</v>
      </c>
      <c r="F420" s="1">
        <v>116022816.658001</v>
      </c>
      <c r="G420" s="1">
        <v>314687304.124999</v>
      </c>
      <c r="H420" s="1">
        <v>116946749.080066</v>
      </c>
      <c r="I420" s="1">
        <v>24735091.6783348</v>
      </c>
      <c r="J420" s="1">
        <v>180257349.715207</v>
      </c>
      <c r="K420" s="1">
        <v>99113815.9146349</v>
      </c>
      <c r="L420" s="1">
        <v>25635421.0818308</v>
      </c>
      <c r="M420" s="1">
        <v>176554396.9327</v>
      </c>
      <c r="N420" s="1">
        <v>62668688.3930789</v>
      </c>
      <c r="O420" s="1">
        <v>122375598.771137</v>
      </c>
      <c r="P420" s="1">
        <v>111805545.516407</v>
      </c>
      <c r="Q420" s="1">
        <v>67432413.1574309</v>
      </c>
    </row>
    <row r="421" spans="1:17">
      <c r="A421" s="1" t="s">
        <v>2949</v>
      </c>
      <c r="B421" s="1" t="s">
        <v>2950</v>
      </c>
      <c r="C421" s="1" t="s">
        <v>2951</v>
      </c>
      <c r="D421" s="1">
        <v>22421989.2067161</v>
      </c>
      <c r="E421" s="1">
        <v>5494468.60271903</v>
      </c>
      <c r="F421" s="1">
        <v>2401444.28571429</v>
      </c>
      <c r="G421" s="1">
        <v>2401444.28571429</v>
      </c>
      <c r="H421" s="1">
        <v>11243254.6093625</v>
      </c>
      <c r="I421" s="1">
        <v>2842376.73370679</v>
      </c>
      <c r="J421" s="1">
        <v>4033455.98331976</v>
      </c>
      <c r="K421" s="1">
        <v>2401444.28571429</v>
      </c>
      <c r="L421" s="1">
        <v>2401444.28571429</v>
      </c>
      <c r="M421" s="1">
        <v>2401444.28571429</v>
      </c>
      <c r="N421" s="1">
        <v>2401444.28571429</v>
      </c>
      <c r="O421" s="1">
        <v>2401444.28571429</v>
      </c>
      <c r="P421" s="1">
        <v>2401444.28571429</v>
      </c>
      <c r="Q421" s="1">
        <v>2401444.28571429</v>
      </c>
    </row>
    <row r="422" spans="1:17">
      <c r="A422" s="1" t="s">
        <v>2952</v>
      </c>
      <c r="B422" s="1" t="s">
        <v>2953</v>
      </c>
      <c r="C422" s="1" t="s">
        <v>2954</v>
      </c>
      <c r="D422" s="1">
        <v>42018298475.8265</v>
      </c>
      <c r="E422" s="1">
        <v>34924737894.3963</v>
      </c>
      <c r="F422" s="1">
        <v>36280791156.177</v>
      </c>
      <c r="G422" s="1">
        <v>16144094054.3203</v>
      </c>
      <c r="H422" s="1">
        <v>16229842761.0115</v>
      </c>
      <c r="I422" s="1">
        <v>33571891439.6241</v>
      </c>
      <c r="J422" s="1">
        <v>35554833554.8019</v>
      </c>
      <c r="K422" s="1">
        <v>40887192586.2252</v>
      </c>
      <c r="L422" s="1">
        <v>40878989376.9617</v>
      </c>
      <c r="M422" s="1">
        <v>41784611484.8774</v>
      </c>
      <c r="N422" s="1">
        <v>35366394874.6118</v>
      </c>
      <c r="O422" s="1">
        <v>38746939912.137</v>
      </c>
      <c r="P422" s="1">
        <v>45530807605.3506</v>
      </c>
      <c r="Q422" s="1">
        <v>35906093401.1078</v>
      </c>
    </row>
    <row r="423" spans="1:17">
      <c r="A423" s="1" t="s">
        <v>2955</v>
      </c>
      <c r="B423" s="1" t="s">
        <v>2956</v>
      </c>
      <c r="C423" s="1" t="s">
        <v>2957</v>
      </c>
      <c r="D423" s="1">
        <v>479629866.14108</v>
      </c>
      <c r="E423" s="1">
        <v>283969637.973332</v>
      </c>
      <c r="F423" s="1">
        <v>366430656.317846</v>
      </c>
      <c r="G423" s="1">
        <v>59661551.7896632</v>
      </c>
      <c r="H423" s="1">
        <v>105455425.553424</v>
      </c>
      <c r="I423" s="1">
        <v>159230563.739565</v>
      </c>
      <c r="J423" s="1">
        <v>332241159.096119</v>
      </c>
      <c r="K423" s="1">
        <v>238179842.117122</v>
      </c>
      <c r="L423" s="1">
        <v>200465583.501837</v>
      </c>
      <c r="M423" s="1">
        <v>260451779.677863</v>
      </c>
      <c r="N423" s="1">
        <v>221232416.153233</v>
      </c>
      <c r="O423" s="1">
        <v>300129762.321196</v>
      </c>
      <c r="P423" s="1">
        <v>223856859.566066</v>
      </c>
      <c r="Q423" s="1">
        <v>146949280.566855</v>
      </c>
    </row>
    <row r="424" spans="1:17">
      <c r="A424" s="1" t="s">
        <v>2958</v>
      </c>
      <c r="B424" s="1" t="s">
        <v>2959</v>
      </c>
      <c r="C424" s="1" t="s">
        <v>2960</v>
      </c>
      <c r="D424" s="1">
        <v>2004317884.35683</v>
      </c>
      <c r="E424" s="1">
        <v>1414549250.23378</v>
      </c>
      <c r="F424" s="1">
        <v>1562549214.01147</v>
      </c>
      <c r="G424" s="1">
        <v>839661474.932078</v>
      </c>
      <c r="H424" s="1">
        <v>218931949.151707</v>
      </c>
      <c r="I424" s="1">
        <v>1052644395.12468</v>
      </c>
      <c r="J424" s="1">
        <v>1602511339.84384</v>
      </c>
      <c r="K424" s="1">
        <v>1567984546.14324</v>
      </c>
      <c r="L424" s="1">
        <v>1552582081.90379</v>
      </c>
      <c r="M424" s="1">
        <v>1380925263.328</v>
      </c>
      <c r="N424" s="1">
        <v>1704650444.94888</v>
      </c>
      <c r="O424" s="1">
        <v>1251476406.32363</v>
      </c>
      <c r="P424" s="1">
        <v>1817716622.98042</v>
      </c>
      <c r="Q424" s="1">
        <v>1418707608.05082</v>
      </c>
    </row>
    <row r="425" spans="1:17">
      <c r="A425" s="1" t="s">
        <v>2961</v>
      </c>
      <c r="B425" s="1" t="s">
        <v>2962</v>
      </c>
      <c r="C425" s="1" t="s">
        <v>2963</v>
      </c>
      <c r="D425" s="1">
        <v>159915796.765847</v>
      </c>
      <c r="E425" s="1">
        <v>436786616.533782</v>
      </c>
      <c r="F425" s="1">
        <v>280663804.168476</v>
      </c>
      <c r="G425" s="1">
        <v>30482938.5155976</v>
      </c>
      <c r="H425" s="1">
        <v>89830879.9027825</v>
      </c>
      <c r="I425" s="1">
        <v>193084627.458974</v>
      </c>
      <c r="J425" s="1">
        <v>387865661.008093</v>
      </c>
      <c r="K425" s="1">
        <v>514622357.730909</v>
      </c>
      <c r="L425" s="1">
        <v>594372196.389031</v>
      </c>
      <c r="M425" s="1">
        <v>539690206.12334</v>
      </c>
      <c r="N425" s="1">
        <v>468420518.503419</v>
      </c>
      <c r="O425" s="1">
        <v>514710824.781114</v>
      </c>
      <c r="P425" s="1">
        <v>507021488.832547</v>
      </c>
      <c r="Q425" s="1">
        <v>579359746.630611</v>
      </c>
    </row>
    <row r="426" spans="1:17">
      <c r="A426" s="1" t="s">
        <v>2964</v>
      </c>
      <c r="B426" s="1" t="s">
        <v>2965</v>
      </c>
      <c r="C426" s="1" t="s">
        <v>2966</v>
      </c>
      <c r="D426" s="1">
        <v>1943851804.03075</v>
      </c>
      <c r="E426" s="1">
        <v>1764786537.88929</v>
      </c>
      <c r="F426" s="1">
        <v>1777111469.98575</v>
      </c>
      <c r="G426" s="1">
        <v>1284202468.43714</v>
      </c>
      <c r="H426" s="1">
        <v>457670065.696345</v>
      </c>
      <c r="I426" s="1">
        <v>1224861518.73999</v>
      </c>
      <c r="J426" s="1">
        <v>1875707635.92819</v>
      </c>
      <c r="K426" s="1">
        <v>1810188971.8939</v>
      </c>
      <c r="L426" s="1">
        <v>1771783308.36801</v>
      </c>
      <c r="M426" s="1">
        <v>1448303184.86909</v>
      </c>
      <c r="N426" s="1">
        <v>1841197261.69318</v>
      </c>
      <c r="O426" s="1">
        <v>1078030961.89093</v>
      </c>
      <c r="P426" s="1">
        <v>2239965635.71428</v>
      </c>
      <c r="Q426" s="1">
        <v>1508701083.54051</v>
      </c>
    </row>
    <row r="427" spans="1:17">
      <c r="A427" s="1" t="s">
        <v>2967</v>
      </c>
      <c r="B427" s="1" t="s">
        <v>2968</v>
      </c>
      <c r="C427" s="1" t="s">
        <v>2969</v>
      </c>
      <c r="D427" s="1">
        <v>69155567.6360469</v>
      </c>
      <c r="E427" s="1">
        <v>120508499.454452</v>
      </c>
      <c r="F427" s="1">
        <v>101503382.994721</v>
      </c>
      <c r="G427" s="1">
        <v>2401444.28571429</v>
      </c>
      <c r="H427" s="1">
        <v>57442525.1639957</v>
      </c>
      <c r="I427" s="1">
        <v>62192638.3472896</v>
      </c>
      <c r="J427" s="1">
        <v>117046441.960585</v>
      </c>
      <c r="K427" s="1">
        <v>157501960.416347</v>
      </c>
      <c r="L427" s="1">
        <v>132593939.614205</v>
      </c>
      <c r="M427" s="1">
        <v>8119807.97322978</v>
      </c>
      <c r="N427" s="1">
        <v>129788498.075481</v>
      </c>
      <c r="O427" s="1">
        <v>96305882.8561774</v>
      </c>
      <c r="P427" s="1">
        <v>118412599.601329</v>
      </c>
      <c r="Q427" s="1">
        <v>184338462.813805</v>
      </c>
    </row>
    <row r="428" spans="1:17">
      <c r="A428" s="1" t="s">
        <v>2970</v>
      </c>
      <c r="B428" s="1" t="s">
        <v>2971</v>
      </c>
      <c r="C428" s="1" t="s">
        <v>2972</v>
      </c>
      <c r="D428" s="1">
        <v>32241374202.7765</v>
      </c>
      <c r="E428" s="1">
        <v>16811563707.3802</v>
      </c>
      <c r="F428" s="1">
        <v>19478454204.9272</v>
      </c>
      <c r="G428" s="1">
        <v>15267419748.6458</v>
      </c>
      <c r="H428" s="1">
        <v>7986806085.55271</v>
      </c>
      <c r="I428" s="1">
        <v>17473286056.1299</v>
      </c>
      <c r="J428" s="1">
        <v>20886533919.0005</v>
      </c>
      <c r="K428" s="1">
        <v>15991403001.0727</v>
      </c>
      <c r="L428" s="1">
        <v>13343464669.3189</v>
      </c>
      <c r="M428" s="1">
        <v>18383250796.3509</v>
      </c>
      <c r="N428" s="1">
        <v>16084474527.7396</v>
      </c>
      <c r="O428" s="1">
        <v>21815055658.1762</v>
      </c>
      <c r="P428" s="1">
        <v>16636268257.2711</v>
      </c>
      <c r="Q428" s="1">
        <v>15173153500.4383</v>
      </c>
    </row>
    <row r="429" spans="1:17">
      <c r="A429" s="1" t="s">
        <v>2973</v>
      </c>
      <c r="B429" s="1" t="s">
        <v>2974</v>
      </c>
      <c r="C429" s="1" t="s">
        <v>2975</v>
      </c>
      <c r="D429" s="1">
        <v>20656242645.2996</v>
      </c>
      <c r="E429" s="1">
        <v>13049463260.4737</v>
      </c>
      <c r="F429" s="1">
        <v>14323740599.4469</v>
      </c>
      <c r="G429" s="1">
        <v>14741349233.8754</v>
      </c>
      <c r="H429" s="1">
        <v>6361528726.16068</v>
      </c>
      <c r="I429" s="1">
        <v>18016620805.0697</v>
      </c>
      <c r="J429" s="1">
        <v>18271290341.334</v>
      </c>
      <c r="K429" s="1">
        <v>9694431835.09971</v>
      </c>
      <c r="L429" s="1">
        <v>10085789239.7255</v>
      </c>
      <c r="M429" s="1">
        <v>10549226462.7916</v>
      </c>
      <c r="N429" s="1">
        <v>9608973287.75304</v>
      </c>
      <c r="O429" s="1">
        <v>11836488372.2988</v>
      </c>
      <c r="P429" s="1">
        <v>10970842511.6862</v>
      </c>
      <c r="Q429" s="1">
        <v>9183981306.51273</v>
      </c>
    </row>
    <row r="430" spans="1:17">
      <c r="A430" s="1" t="s">
        <v>2976</v>
      </c>
      <c r="B430" s="1" t="s">
        <v>2977</v>
      </c>
      <c r="C430" s="1" t="s">
        <v>2978</v>
      </c>
      <c r="D430" s="1">
        <v>2401444.28571429</v>
      </c>
      <c r="E430" s="1">
        <v>5767916.40474865</v>
      </c>
      <c r="F430" s="1">
        <v>2401444.28571429</v>
      </c>
      <c r="G430" s="1">
        <v>2401444.28571429</v>
      </c>
      <c r="H430" s="1">
        <v>2401444.28571429</v>
      </c>
      <c r="I430" s="1">
        <v>2401444.28571429</v>
      </c>
      <c r="J430" s="1">
        <v>2401444.28571429</v>
      </c>
      <c r="K430" s="1">
        <v>6709795.6983408</v>
      </c>
      <c r="L430" s="1">
        <v>5839874.01756819</v>
      </c>
      <c r="M430" s="1">
        <v>3911750.25156621</v>
      </c>
      <c r="N430" s="1">
        <v>2401444.28571429</v>
      </c>
      <c r="O430" s="1">
        <v>2401444.28571429</v>
      </c>
      <c r="P430" s="1">
        <v>2401444.28571429</v>
      </c>
      <c r="Q430" s="1">
        <v>2401444.28571429</v>
      </c>
    </row>
    <row r="431" spans="1:17">
      <c r="A431" s="1" t="s">
        <v>2979</v>
      </c>
      <c r="B431" s="1" t="s">
        <v>2980</v>
      </c>
      <c r="C431" s="1" t="s">
        <v>2981</v>
      </c>
      <c r="D431" s="1">
        <v>8131055621.85312</v>
      </c>
      <c r="E431" s="1">
        <v>6152514257.88792</v>
      </c>
      <c r="F431" s="1">
        <v>5094460939.97341</v>
      </c>
      <c r="G431" s="1">
        <v>1722958540.17875</v>
      </c>
      <c r="H431" s="1">
        <v>2366602882.08447</v>
      </c>
      <c r="I431" s="1">
        <v>3681250237.44059</v>
      </c>
      <c r="J431" s="1">
        <v>5780824270.43408</v>
      </c>
      <c r="K431" s="1">
        <v>4316991427.73527</v>
      </c>
      <c r="L431" s="1">
        <v>4571300482.24323</v>
      </c>
      <c r="M431" s="1">
        <v>5816054778.48224</v>
      </c>
      <c r="N431" s="1">
        <v>4566268460.56534</v>
      </c>
      <c r="O431" s="1">
        <v>9252857863.08767</v>
      </c>
      <c r="P431" s="1">
        <v>6009701077.62137</v>
      </c>
      <c r="Q431" s="1">
        <v>4255270218.65274</v>
      </c>
    </row>
    <row r="432" spans="1:17">
      <c r="A432" s="1" t="s">
        <v>2982</v>
      </c>
      <c r="B432" s="1" t="s">
        <v>2983</v>
      </c>
      <c r="C432" s="1" t="s">
        <v>2984</v>
      </c>
      <c r="D432" s="1">
        <v>1343580923.4489</v>
      </c>
      <c r="E432" s="1">
        <v>1692133466.33578</v>
      </c>
      <c r="F432" s="1">
        <v>1545183776.91569</v>
      </c>
      <c r="G432" s="1">
        <v>1673419352.64537</v>
      </c>
      <c r="H432" s="1">
        <v>2301360680.67492</v>
      </c>
      <c r="I432" s="1">
        <v>1853870784.37855</v>
      </c>
      <c r="J432" s="1">
        <v>1479109054.40778</v>
      </c>
      <c r="K432" s="1">
        <v>1416717111.03422</v>
      </c>
      <c r="L432" s="1">
        <v>1352178576.31944</v>
      </c>
      <c r="M432" s="1">
        <v>1389841436.00335</v>
      </c>
      <c r="N432" s="1">
        <v>968774638.21318</v>
      </c>
      <c r="O432" s="1">
        <v>2098382685.0093</v>
      </c>
      <c r="P432" s="1">
        <v>1107697778.67634</v>
      </c>
      <c r="Q432" s="1">
        <v>1574243681.05296</v>
      </c>
    </row>
    <row r="433" spans="1:17">
      <c r="A433" s="1" t="s">
        <v>2985</v>
      </c>
      <c r="B433" s="1" t="s">
        <v>2986</v>
      </c>
      <c r="C433" s="1" t="s">
        <v>2987</v>
      </c>
      <c r="D433" s="1">
        <v>18623023.7504626</v>
      </c>
      <c r="E433" s="1">
        <v>2401444.28571429</v>
      </c>
      <c r="F433" s="1">
        <v>2401444.28571429</v>
      </c>
      <c r="G433" s="1">
        <v>80324353.6172842</v>
      </c>
      <c r="H433" s="1">
        <v>2401444.28571429</v>
      </c>
      <c r="I433" s="1">
        <v>2401444.28571429</v>
      </c>
      <c r="J433" s="1">
        <v>47571577.8020762</v>
      </c>
      <c r="K433" s="1">
        <v>154838203.275092</v>
      </c>
      <c r="L433" s="1">
        <v>62191179.7889749</v>
      </c>
      <c r="M433" s="1">
        <v>110265300.797323</v>
      </c>
      <c r="N433" s="1">
        <v>184477047.335575</v>
      </c>
      <c r="O433" s="1">
        <v>10701922.3492563</v>
      </c>
      <c r="P433" s="1">
        <v>86916953.376173</v>
      </c>
      <c r="Q433" s="1">
        <v>255451392.176462</v>
      </c>
    </row>
    <row r="434" spans="1:17">
      <c r="A434" s="1" t="s">
        <v>2988</v>
      </c>
      <c r="B434" s="1" t="s">
        <v>2989</v>
      </c>
      <c r="C434" s="1" t="s">
        <v>2990</v>
      </c>
      <c r="D434" s="1">
        <v>33585906.7083673</v>
      </c>
      <c r="E434" s="1">
        <v>24733027.1945915</v>
      </c>
      <c r="F434" s="1">
        <v>2401444.28571429</v>
      </c>
      <c r="G434" s="1">
        <v>2401444.28571429</v>
      </c>
      <c r="H434" s="1">
        <v>2401444.28571429</v>
      </c>
      <c r="I434" s="1">
        <v>19998207.2150548</v>
      </c>
      <c r="J434" s="1">
        <v>2401444.28571429</v>
      </c>
      <c r="K434" s="1">
        <v>2401444.28571429</v>
      </c>
      <c r="L434" s="1">
        <v>2401444.28571429</v>
      </c>
      <c r="M434" s="1">
        <v>2401444.28571429</v>
      </c>
      <c r="N434" s="1">
        <v>2401444.28571429</v>
      </c>
      <c r="O434" s="1">
        <v>28842679.4245052</v>
      </c>
      <c r="P434" s="1">
        <v>18398085.9468439</v>
      </c>
      <c r="Q434" s="1">
        <v>2401444.28571429</v>
      </c>
    </row>
    <row r="435" spans="1:17">
      <c r="A435" s="1" t="s">
        <v>2991</v>
      </c>
      <c r="B435" s="1" t="s">
        <v>2992</v>
      </c>
      <c r="C435" s="1" t="s">
        <v>2993</v>
      </c>
      <c r="D435" s="1">
        <v>12098688225.1795</v>
      </c>
      <c r="E435" s="1">
        <v>3381976375.24703</v>
      </c>
      <c r="F435" s="1">
        <v>3447925098.99368</v>
      </c>
      <c r="G435" s="1">
        <v>3663950188.18532</v>
      </c>
      <c r="H435" s="1">
        <v>1212386686.50895</v>
      </c>
      <c r="I435" s="1">
        <v>3057736922.6874</v>
      </c>
      <c r="J435" s="1">
        <v>4379032899.9675</v>
      </c>
      <c r="K435" s="1">
        <v>1971043746.42527</v>
      </c>
      <c r="L435" s="1">
        <v>1830459209.27318</v>
      </c>
      <c r="M435" s="1">
        <v>2550296462.74502</v>
      </c>
      <c r="N435" s="1">
        <v>2170050532.52902</v>
      </c>
      <c r="O435" s="1">
        <v>4218338101.72213</v>
      </c>
      <c r="P435" s="1">
        <v>2233359513.77863</v>
      </c>
      <c r="Q435" s="1">
        <v>2390453362.37146</v>
      </c>
    </row>
    <row r="436" spans="1:17">
      <c r="A436" s="1" t="s">
        <v>2994</v>
      </c>
      <c r="B436" s="1" t="s">
        <v>2995</v>
      </c>
      <c r="C436" s="1" t="s">
        <v>2996</v>
      </c>
      <c r="D436" s="1">
        <v>38835903498.2495</v>
      </c>
      <c r="E436" s="1">
        <v>42982618848.102</v>
      </c>
      <c r="F436" s="1">
        <v>35562514391.9831</v>
      </c>
      <c r="G436" s="1">
        <v>7185518575.33444</v>
      </c>
      <c r="H436" s="1">
        <v>14683297004.5551</v>
      </c>
      <c r="I436" s="1">
        <v>44770524146.9692</v>
      </c>
      <c r="J436" s="1">
        <v>43577786995.2411</v>
      </c>
      <c r="K436" s="1">
        <v>18826471075.7888</v>
      </c>
      <c r="L436" s="1">
        <v>27162101046.9133</v>
      </c>
      <c r="M436" s="1">
        <v>24600152430.9723</v>
      </c>
      <c r="N436" s="1">
        <v>31571882030.5127</v>
      </c>
      <c r="O436" s="1">
        <v>30068764153.5817</v>
      </c>
      <c r="P436" s="1">
        <v>36467058698.3446</v>
      </c>
      <c r="Q436" s="1">
        <v>28424860783.2041</v>
      </c>
    </row>
    <row r="437" spans="1:17">
      <c r="A437" s="1" t="s">
        <v>2997</v>
      </c>
      <c r="B437" s="1" t="s">
        <v>2998</v>
      </c>
      <c r="C437" s="1" t="s">
        <v>2999</v>
      </c>
      <c r="D437" s="1">
        <v>70763490449.3354</v>
      </c>
      <c r="E437" s="1">
        <v>62683543448.8789</v>
      </c>
      <c r="F437" s="1">
        <v>64687867907.8013</v>
      </c>
      <c r="G437" s="1">
        <v>50209405886.3737</v>
      </c>
      <c r="H437" s="1">
        <v>43489893904.3134</v>
      </c>
      <c r="I437" s="1">
        <v>50026887565.2379</v>
      </c>
      <c r="J437" s="1">
        <v>61173996550.8239</v>
      </c>
      <c r="K437" s="1">
        <v>87542099621.1413</v>
      </c>
      <c r="L437" s="1">
        <v>74084805370.5263</v>
      </c>
      <c r="M437" s="1">
        <v>135537139251.145</v>
      </c>
      <c r="N437" s="1">
        <v>75155138518.7278</v>
      </c>
      <c r="O437" s="1">
        <v>66684305054.7014</v>
      </c>
      <c r="P437" s="1">
        <v>78231072852.7713</v>
      </c>
      <c r="Q437" s="1">
        <v>78360305970.1616</v>
      </c>
    </row>
    <row r="438" spans="1:17">
      <c r="A438" s="1" t="s">
        <v>3000</v>
      </c>
      <c r="B438" s="1" t="s">
        <v>3001</v>
      </c>
      <c r="C438" s="1" t="s">
        <v>3001</v>
      </c>
      <c r="D438" s="1">
        <v>249571687.655534</v>
      </c>
      <c r="E438" s="1">
        <v>336258299.604752</v>
      </c>
      <c r="F438" s="1">
        <v>443221832.622018</v>
      </c>
      <c r="G438" s="1">
        <v>294401980.201411</v>
      </c>
      <c r="H438" s="1">
        <v>157948594.069236</v>
      </c>
      <c r="I438" s="1">
        <v>425151912.479369</v>
      </c>
      <c r="J438" s="1">
        <v>310767566.702057</v>
      </c>
      <c r="K438" s="1">
        <v>210264316.034546</v>
      </c>
      <c r="L438" s="1">
        <v>203292163.722413</v>
      </c>
      <c r="M438" s="1">
        <v>138827866.62823</v>
      </c>
      <c r="N438" s="1">
        <v>410325724.688806</v>
      </c>
      <c r="O438" s="1">
        <v>367537527.095023</v>
      </c>
      <c r="P438" s="1">
        <v>307522554.367022</v>
      </c>
      <c r="Q438" s="1">
        <v>234166692.84833</v>
      </c>
    </row>
    <row r="439" spans="1:17">
      <c r="A439" s="1" t="s">
        <v>3002</v>
      </c>
      <c r="B439" s="1" t="s">
        <v>3003</v>
      </c>
      <c r="C439" s="1" t="s">
        <v>3004</v>
      </c>
      <c r="D439" s="1">
        <v>5842832650.84114</v>
      </c>
      <c r="E439" s="1">
        <v>4317663536.7024</v>
      </c>
      <c r="F439" s="1">
        <v>5072716722.12446</v>
      </c>
      <c r="G439" s="1">
        <v>3236591619.78667</v>
      </c>
      <c r="H439" s="1">
        <v>2527585531.75925</v>
      </c>
      <c r="I439" s="1">
        <v>4195686727.0186</v>
      </c>
      <c r="J439" s="1">
        <v>5069416256.13769</v>
      </c>
      <c r="K439" s="1">
        <v>3471592273.0293</v>
      </c>
      <c r="L439" s="1">
        <v>3300379449.95985</v>
      </c>
      <c r="M439" s="1">
        <v>4866223302.47889</v>
      </c>
      <c r="N439" s="1">
        <v>4193950312.20903</v>
      </c>
      <c r="O439" s="1">
        <v>5415859609.50412</v>
      </c>
      <c r="P439" s="1">
        <v>3853212373.15673</v>
      </c>
      <c r="Q439" s="1">
        <v>4598643539.66734</v>
      </c>
    </row>
    <row r="440" spans="1:17">
      <c r="A440" s="1" t="s">
        <v>3005</v>
      </c>
      <c r="B440" s="1" t="s">
        <v>3006</v>
      </c>
      <c r="C440" s="1" t="s">
        <v>3007</v>
      </c>
      <c r="D440" s="1">
        <v>2401444.28571429</v>
      </c>
      <c r="E440" s="1">
        <v>2401444.28571429</v>
      </c>
      <c r="F440" s="1">
        <v>24596220.6551714</v>
      </c>
      <c r="G440" s="1">
        <v>2401444.28571429</v>
      </c>
      <c r="H440" s="1">
        <v>2401444.28571429</v>
      </c>
      <c r="I440" s="1">
        <v>2401444.28571429</v>
      </c>
      <c r="J440" s="1">
        <v>52628163.7576957</v>
      </c>
      <c r="K440" s="1">
        <v>2401444.28571429</v>
      </c>
      <c r="L440" s="1">
        <v>21446342.3504149</v>
      </c>
      <c r="M440" s="1">
        <v>2401444.28571429</v>
      </c>
      <c r="N440" s="1">
        <v>18243321.1114646</v>
      </c>
      <c r="O440" s="1">
        <v>37016236.1594141</v>
      </c>
      <c r="P440" s="1">
        <v>2401444.28571429</v>
      </c>
      <c r="Q440" s="1">
        <v>25043299.3418154</v>
      </c>
    </row>
    <row r="441" spans="1:17">
      <c r="A441" s="1" t="s">
        <v>3008</v>
      </c>
      <c r="B441" s="1" t="s">
        <v>3009</v>
      </c>
      <c r="C441" s="1" t="s">
        <v>3010</v>
      </c>
      <c r="D441" s="1">
        <v>953274732.076401</v>
      </c>
      <c r="E441" s="1">
        <v>73655942.5080829</v>
      </c>
      <c r="F441" s="1">
        <v>404116026.066306</v>
      </c>
      <c r="G441" s="1">
        <v>77834944.271297</v>
      </c>
      <c r="H441" s="1">
        <v>275110587.62875</v>
      </c>
      <c r="I441" s="1">
        <v>61088544.6771593</v>
      </c>
      <c r="J441" s="1">
        <v>463221585.990398</v>
      </c>
      <c r="K441" s="1">
        <v>14902249.9209201</v>
      </c>
      <c r="L441" s="1">
        <v>45955825.8260944</v>
      </c>
      <c r="M441" s="1">
        <v>189077939.180368</v>
      </c>
      <c r="N441" s="1">
        <v>49462525.5291126</v>
      </c>
      <c r="O441" s="1">
        <v>138046904.121834</v>
      </c>
      <c r="P441" s="1">
        <v>87343560.9337297</v>
      </c>
      <c r="Q441" s="1">
        <v>118352492.53037</v>
      </c>
    </row>
    <row r="442" spans="1:17">
      <c r="A442" s="1" t="s">
        <v>3011</v>
      </c>
      <c r="B442" s="1" t="s">
        <v>3012</v>
      </c>
      <c r="C442" s="1" t="s">
        <v>3013</v>
      </c>
      <c r="D442" s="1">
        <v>8890518825.56882</v>
      </c>
      <c r="E442" s="1">
        <v>11285983186.0618</v>
      </c>
      <c r="F442" s="1">
        <v>9355422361.2222</v>
      </c>
      <c r="G442" s="1">
        <v>5657096763.22683</v>
      </c>
      <c r="H442" s="1">
        <v>15502517987.1477</v>
      </c>
      <c r="I442" s="1">
        <v>11648710587.0064</v>
      </c>
      <c r="J442" s="1">
        <v>10616750544.3783</v>
      </c>
      <c r="K442" s="1">
        <v>12042177942.906</v>
      </c>
      <c r="L442" s="1">
        <v>11750700351.4855</v>
      </c>
      <c r="M442" s="1">
        <v>12748162020.1117</v>
      </c>
      <c r="N442" s="1">
        <v>10651324718.8443</v>
      </c>
      <c r="O442" s="1">
        <v>9627107243.31655</v>
      </c>
      <c r="P442" s="1">
        <v>11913056855.3652</v>
      </c>
      <c r="Q442" s="1">
        <v>13871143914.378</v>
      </c>
    </row>
    <row r="443" spans="1:17">
      <c r="A443" s="1" t="s">
        <v>3014</v>
      </c>
      <c r="B443" s="1" t="s">
        <v>3015</v>
      </c>
      <c r="C443" s="1" t="s">
        <v>3016</v>
      </c>
      <c r="D443" s="1">
        <v>1964112736.2762</v>
      </c>
      <c r="E443" s="1">
        <v>35589648.3747132</v>
      </c>
      <c r="F443" s="1">
        <v>2401444.28571429</v>
      </c>
      <c r="G443" s="1">
        <v>372747309.265812</v>
      </c>
      <c r="H443" s="1">
        <v>2401444.28571429</v>
      </c>
      <c r="I443" s="1">
        <v>19534899.5881265</v>
      </c>
      <c r="J443" s="1">
        <v>307712659.66092</v>
      </c>
      <c r="K443" s="1">
        <v>12990864.8116003</v>
      </c>
      <c r="L443" s="1">
        <v>2401444.28571429</v>
      </c>
      <c r="M443" s="1">
        <v>17184659.7993448</v>
      </c>
      <c r="N443" s="1">
        <v>11696164.8072525</v>
      </c>
      <c r="O443" s="1">
        <v>30532135.2723754</v>
      </c>
      <c r="P443" s="1">
        <v>2401444.28571429</v>
      </c>
      <c r="Q443" s="1">
        <v>2401444.28571429</v>
      </c>
    </row>
    <row r="444" spans="1:17">
      <c r="A444" s="1" t="s">
        <v>3017</v>
      </c>
      <c r="B444" s="1" t="s">
        <v>3018</v>
      </c>
      <c r="C444" s="1" t="s">
        <v>3019</v>
      </c>
      <c r="D444" s="1">
        <v>123038743748.125</v>
      </c>
      <c r="E444" s="1">
        <v>141726776759.03</v>
      </c>
      <c r="F444" s="1">
        <v>116573706980.786</v>
      </c>
      <c r="G444" s="1">
        <v>196576920113.768</v>
      </c>
      <c r="H444" s="1">
        <v>60191744753.5093</v>
      </c>
      <c r="I444" s="1">
        <v>133763244865.582</v>
      </c>
      <c r="J444" s="1">
        <v>143511541761.549</v>
      </c>
      <c r="K444" s="1">
        <v>60306523795.0606</v>
      </c>
      <c r="L444" s="1">
        <v>53497819956.4446</v>
      </c>
      <c r="M444" s="1">
        <v>60344311166.1873</v>
      </c>
      <c r="N444" s="1">
        <v>55100282707.7917</v>
      </c>
      <c r="O444" s="1">
        <v>62276400790.8417</v>
      </c>
      <c r="P444" s="1">
        <v>54296839865.944</v>
      </c>
      <c r="Q444" s="1">
        <v>54395952941.886</v>
      </c>
    </row>
    <row r="445" spans="1:17">
      <c r="A445" s="1" t="s">
        <v>3020</v>
      </c>
      <c r="B445" s="1" t="s">
        <v>3021</v>
      </c>
      <c r="C445" s="1" t="s">
        <v>3022</v>
      </c>
      <c r="D445" s="1">
        <v>366416564.143906</v>
      </c>
      <c r="E445" s="1">
        <v>75551178.411285</v>
      </c>
      <c r="F445" s="1">
        <v>65510799.3275362</v>
      </c>
      <c r="G445" s="1">
        <v>55729780.1670908</v>
      </c>
      <c r="H445" s="1">
        <v>17285581.2054472</v>
      </c>
      <c r="I445" s="1">
        <v>52898318.9929958</v>
      </c>
      <c r="J445" s="1">
        <v>204380425.778589</v>
      </c>
      <c r="K445" s="1">
        <v>79967915.611629</v>
      </c>
      <c r="L445" s="1">
        <v>70060326.1871305</v>
      </c>
      <c r="M445" s="1">
        <v>54015612.1027358</v>
      </c>
      <c r="N445" s="1">
        <v>46718946.0640138</v>
      </c>
      <c r="O445" s="1">
        <v>370714213.437905</v>
      </c>
      <c r="P445" s="1">
        <v>108088611.985196</v>
      </c>
      <c r="Q445" s="1">
        <v>81525243.9437196</v>
      </c>
    </row>
    <row r="446" spans="1:17">
      <c r="A446" s="1" t="s">
        <v>3023</v>
      </c>
      <c r="B446" s="1" t="s">
        <v>3024</v>
      </c>
      <c r="C446" s="1" t="s">
        <v>3025</v>
      </c>
      <c r="D446" s="1">
        <v>329995267.144779</v>
      </c>
      <c r="E446" s="1">
        <v>2401444.28571429</v>
      </c>
      <c r="F446" s="1">
        <v>22574593.7743294</v>
      </c>
      <c r="G446" s="1">
        <v>68686709.5573158</v>
      </c>
      <c r="H446" s="1">
        <v>2401444.28571429</v>
      </c>
      <c r="I446" s="1">
        <v>2401444.28571429</v>
      </c>
      <c r="J446" s="1">
        <v>28344154.6784368</v>
      </c>
      <c r="K446" s="1">
        <v>12569611.7728221</v>
      </c>
      <c r="L446" s="1">
        <v>2401444.28571429</v>
      </c>
      <c r="M446" s="1">
        <v>2401444.28571429</v>
      </c>
      <c r="N446" s="1">
        <v>2401444.28571429</v>
      </c>
      <c r="O446" s="1">
        <v>42479816.417381</v>
      </c>
      <c r="P446" s="1">
        <v>2401444.28571429</v>
      </c>
      <c r="Q446" s="1">
        <v>2401444.28571429</v>
      </c>
    </row>
    <row r="447" spans="1:17">
      <c r="A447" s="1" t="s">
        <v>3026</v>
      </c>
      <c r="B447" s="1" t="s">
        <v>3027</v>
      </c>
      <c r="C447" s="1" t="s">
        <v>3028</v>
      </c>
      <c r="D447" s="1">
        <v>5034068172.81595</v>
      </c>
      <c r="E447" s="1">
        <v>3492377309.05814</v>
      </c>
      <c r="F447" s="1">
        <v>2418953992.77259</v>
      </c>
      <c r="G447" s="1">
        <v>2636200221.69394</v>
      </c>
      <c r="H447" s="1">
        <v>2218685918.15497</v>
      </c>
      <c r="I447" s="1">
        <v>3003094134.00426</v>
      </c>
      <c r="J447" s="1">
        <v>4085962418.31822</v>
      </c>
      <c r="K447" s="1">
        <v>2038710277.90177</v>
      </c>
      <c r="L447" s="1">
        <v>2344761021.95416</v>
      </c>
      <c r="M447" s="1">
        <v>1545956499.4595</v>
      </c>
      <c r="N447" s="1">
        <v>2398403806.06183</v>
      </c>
      <c r="O447" s="1">
        <v>3342298007.05811</v>
      </c>
      <c r="P447" s="1">
        <v>2443992446.70105</v>
      </c>
      <c r="Q447" s="1">
        <v>2145575491.76458</v>
      </c>
    </row>
    <row r="448" spans="1:17">
      <c r="A448" s="1" t="s">
        <v>3029</v>
      </c>
      <c r="B448" s="1" t="s">
        <v>3030</v>
      </c>
      <c r="C448" s="1" t="s">
        <v>3031</v>
      </c>
      <c r="D448" s="1">
        <v>48326388262.6662</v>
      </c>
      <c r="E448" s="1">
        <v>12298335764.9694</v>
      </c>
      <c r="F448" s="1">
        <v>18491094953.9502</v>
      </c>
      <c r="G448" s="1">
        <v>20866790737.1322</v>
      </c>
      <c r="H448" s="1">
        <v>36457398287.8738</v>
      </c>
      <c r="I448" s="1">
        <v>10824409587.3748</v>
      </c>
      <c r="J448" s="1">
        <v>18492519417.5492</v>
      </c>
      <c r="K448" s="1">
        <v>6473815360.95577</v>
      </c>
      <c r="L448" s="1">
        <v>6036556210.4594</v>
      </c>
      <c r="M448" s="1">
        <v>10930265236.2079</v>
      </c>
      <c r="N448" s="1">
        <v>7055819620.5755</v>
      </c>
      <c r="O448" s="1">
        <v>18831101784.5822</v>
      </c>
      <c r="P448" s="1">
        <v>10012574500.3497</v>
      </c>
      <c r="Q448" s="1">
        <v>9917014390.19357</v>
      </c>
    </row>
    <row r="449" spans="1:17">
      <c r="A449" s="1" t="s">
        <v>3032</v>
      </c>
      <c r="B449" s="1" t="s">
        <v>3033</v>
      </c>
      <c r="C449" s="1" t="s">
        <v>3034</v>
      </c>
      <c r="D449" s="1">
        <v>1006291135.82501</v>
      </c>
      <c r="E449" s="1">
        <v>1334372018.63231</v>
      </c>
      <c r="F449" s="1">
        <v>1277450356.62865</v>
      </c>
      <c r="G449" s="1">
        <v>2185933200.37106</v>
      </c>
      <c r="H449" s="1">
        <v>360520273.598284</v>
      </c>
      <c r="I449" s="1">
        <v>1245476402.58276</v>
      </c>
      <c r="J449" s="1">
        <v>1384409462.4995</v>
      </c>
      <c r="K449" s="1">
        <v>530455522.961804</v>
      </c>
      <c r="L449" s="1">
        <v>485145953.530671</v>
      </c>
      <c r="M449" s="1">
        <v>547605064.067125</v>
      </c>
      <c r="N449" s="1">
        <v>721640052.535791</v>
      </c>
      <c r="O449" s="1">
        <v>537218090.361183</v>
      </c>
      <c r="P449" s="1">
        <v>526242723.80661</v>
      </c>
      <c r="Q449" s="1">
        <v>527096503.998274</v>
      </c>
    </row>
    <row r="450" spans="1:17">
      <c r="A450" s="1" t="s">
        <v>3035</v>
      </c>
      <c r="B450" s="1" t="s">
        <v>3036</v>
      </c>
      <c r="C450" s="1" t="s">
        <v>3037</v>
      </c>
      <c r="D450" s="1">
        <v>153101259.04211</v>
      </c>
      <c r="E450" s="1">
        <v>199696291.298867</v>
      </c>
      <c r="F450" s="1">
        <v>2401444.28571429</v>
      </c>
      <c r="G450" s="1">
        <v>2401444.28571429</v>
      </c>
      <c r="H450" s="1">
        <v>2401444.28571429</v>
      </c>
      <c r="I450" s="1">
        <v>2401444.28571429</v>
      </c>
      <c r="J450" s="1">
        <v>2401444.28571429</v>
      </c>
      <c r="K450" s="1">
        <v>2401444.28571429</v>
      </c>
      <c r="L450" s="1">
        <v>2401444.28571429</v>
      </c>
      <c r="M450" s="1">
        <v>2401444.28571429</v>
      </c>
      <c r="N450" s="1">
        <v>253242925.858705</v>
      </c>
      <c r="O450" s="1">
        <v>2401444.28571429</v>
      </c>
      <c r="P450" s="1">
        <v>2401444.28571429</v>
      </c>
      <c r="Q450" s="1">
        <v>2401444.28571429</v>
      </c>
    </row>
    <row r="451" spans="1:17">
      <c r="A451" s="1" t="s">
        <v>3038</v>
      </c>
      <c r="B451" s="1" t="s">
        <v>3039</v>
      </c>
      <c r="C451" s="1" t="s">
        <v>3040</v>
      </c>
      <c r="D451" s="1">
        <v>198773491.685002</v>
      </c>
      <c r="E451" s="1">
        <v>172098795.100383</v>
      </c>
      <c r="F451" s="1">
        <v>104826616.48022</v>
      </c>
      <c r="G451" s="1">
        <v>42262001.4941383</v>
      </c>
      <c r="H451" s="1">
        <v>30025950.2947044</v>
      </c>
      <c r="I451" s="1">
        <v>65036433.6239412</v>
      </c>
      <c r="J451" s="1">
        <v>243269741.287611</v>
      </c>
      <c r="K451" s="1">
        <v>100496632.204095</v>
      </c>
      <c r="L451" s="1">
        <v>103676765.419617</v>
      </c>
      <c r="M451" s="1">
        <v>23397793.2761161</v>
      </c>
      <c r="N451" s="1">
        <v>53457951.3963818</v>
      </c>
      <c r="O451" s="1">
        <v>107942583.506286</v>
      </c>
      <c r="P451" s="1">
        <v>38818774.3407938</v>
      </c>
      <c r="Q451" s="1">
        <v>45670994.4401411</v>
      </c>
    </row>
    <row r="452" spans="1:17">
      <c r="A452" s="1" t="s">
        <v>3041</v>
      </c>
      <c r="B452" s="1" t="s">
        <v>3042</v>
      </c>
      <c r="C452" s="1" t="s">
        <v>3043</v>
      </c>
      <c r="D452" s="1">
        <v>798586355.962741</v>
      </c>
      <c r="E452" s="1">
        <v>488645845.975399</v>
      </c>
      <c r="F452" s="1">
        <v>992133228.637703</v>
      </c>
      <c r="G452" s="1">
        <v>1308387032.78919</v>
      </c>
      <c r="H452" s="1">
        <v>7059787151.94951</v>
      </c>
      <c r="I452" s="1">
        <v>862683973.816793</v>
      </c>
      <c r="J452" s="1">
        <v>920476644.550986</v>
      </c>
      <c r="K452" s="1">
        <v>70900313.2498729</v>
      </c>
      <c r="L452" s="1">
        <v>144427822.174368</v>
      </c>
      <c r="M452" s="1">
        <v>224237117.851189</v>
      </c>
      <c r="N452" s="1">
        <v>574216846.918925</v>
      </c>
      <c r="O452" s="1">
        <v>1060102055.7738</v>
      </c>
      <c r="P452" s="1">
        <v>72767045.589701</v>
      </c>
      <c r="Q452" s="1">
        <v>694596617.826182</v>
      </c>
    </row>
    <row r="453" spans="1:17">
      <c r="A453" s="1" t="s">
        <v>3044</v>
      </c>
      <c r="B453" s="1" t="s">
        <v>3045</v>
      </c>
      <c r="C453" s="1" t="s">
        <v>3046</v>
      </c>
      <c r="D453" s="1">
        <v>92705018.0614202</v>
      </c>
      <c r="E453" s="1">
        <v>412210406.673784</v>
      </c>
      <c r="F453" s="1">
        <v>61859337.1707193</v>
      </c>
      <c r="G453" s="1">
        <v>2401444.28571429</v>
      </c>
      <c r="H453" s="1">
        <v>31565417.8191642</v>
      </c>
      <c r="I453" s="1">
        <v>158944762.985909</v>
      </c>
      <c r="J453" s="1">
        <v>108760087.174308</v>
      </c>
      <c r="K453" s="1">
        <v>268450436.003873</v>
      </c>
      <c r="L453" s="1">
        <v>348395088.881184</v>
      </c>
      <c r="M453" s="1">
        <v>247811292.003441</v>
      </c>
      <c r="N453" s="1">
        <v>356536223.48613</v>
      </c>
      <c r="O453" s="1">
        <v>950199641.569914</v>
      </c>
      <c r="P453" s="1">
        <v>160538440.946407</v>
      </c>
      <c r="Q453" s="1">
        <v>399150193.757064</v>
      </c>
    </row>
    <row r="454" spans="1:17">
      <c r="A454" s="1" t="s">
        <v>3047</v>
      </c>
      <c r="B454" s="1" t="s">
        <v>3048</v>
      </c>
      <c r="C454" s="1" t="s">
        <v>3049</v>
      </c>
      <c r="D454" s="1">
        <v>3541285713.31869</v>
      </c>
      <c r="E454" s="1">
        <v>3369780183.05772</v>
      </c>
      <c r="F454" s="1">
        <v>4181374755.79146</v>
      </c>
      <c r="G454" s="1">
        <v>9643741409.12345</v>
      </c>
      <c r="H454" s="1">
        <v>2436301920.7594</v>
      </c>
      <c r="I454" s="1">
        <v>5165698583.13797</v>
      </c>
      <c r="J454" s="1">
        <v>3663163353.1542</v>
      </c>
      <c r="K454" s="1">
        <v>1255561599.89427</v>
      </c>
      <c r="L454" s="1">
        <v>1661391685.85298</v>
      </c>
      <c r="M454" s="1">
        <v>2324732724.49223</v>
      </c>
      <c r="N454" s="1">
        <v>2038187933.96573</v>
      </c>
      <c r="O454" s="1">
        <v>2683258174.3933</v>
      </c>
      <c r="P454" s="1">
        <v>1176664678.60931</v>
      </c>
      <c r="Q454" s="1">
        <v>1970993085.5671</v>
      </c>
    </row>
    <row r="455" spans="1:17">
      <c r="A455" s="1" t="s">
        <v>3050</v>
      </c>
      <c r="B455" s="1" t="s">
        <v>3051</v>
      </c>
      <c r="C455" s="1" t="s">
        <v>3052</v>
      </c>
      <c r="D455" s="1">
        <v>1071394310.26386</v>
      </c>
      <c r="E455" s="1">
        <v>1452564907.49911</v>
      </c>
      <c r="F455" s="1">
        <v>1068581046.45542</v>
      </c>
      <c r="G455" s="1">
        <v>908354745.773908</v>
      </c>
      <c r="H455" s="1">
        <v>1945001188.52447</v>
      </c>
      <c r="I455" s="1">
        <v>1546728750.91837</v>
      </c>
      <c r="J455" s="1">
        <v>988739436.188161</v>
      </c>
      <c r="K455" s="1">
        <v>902526785.143869</v>
      </c>
      <c r="L455" s="1">
        <v>704107911.982627</v>
      </c>
      <c r="M455" s="1">
        <v>708801752.643365</v>
      </c>
      <c r="N455" s="1">
        <v>817991168.201449</v>
      </c>
      <c r="O455" s="1">
        <v>801743260.011079</v>
      </c>
      <c r="P455" s="1">
        <v>855271584.856035</v>
      </c>
      <c r="Q455" s="1">
        <v>1131551307.03455</v>
      </c>
    </row>
    <row r="456" spans="1:17">
      <c r="A456" s="1" t="s">
        <v>3053</v>
      </c>
      <c r="B456" s="1" t="s">
        <v>3054</v>
      </c>
      <c r="C456" s="1" t="s">
        <v>3055</v>
      </c>
      <c r="D456" s="1">
        <v>1611973276.78814</v>
      </c>
      <c r="E456" s="1">
        <v>278857571.837449</v>
      </c>
      <c r="F456" s="1">
        <v>108608737.179385</v>
      </c>
      <c r="G456" s="1">
        <v>209545860.73616</v>
      </c>
      <c r="H456" s="1">
        <v>2401444.28571429</v>
      </c>
      <c r="I456" s="1">
        <v>60498328.7857085</v>
      </c>
      <c r="J456" s="1">
        <v>308051809.036356</v>
      </c>
      <c r="K456" s="1">
        <v>2401444.28571429</v>
      </c>
      <c r="L456" s="1">
        <v>32348229.4638295</v>
      </c>
      <c r="M456" s="1">
        <v>24652180.5986362</v>
      </c>
      <c r="N456" s="1">
        <v>22416672.2393235</v>
      </c>
      <c r="O456" s="1">
        <v>21769609.7784299</v>
      </c>
      <c r="P456" s="1">
        <v>44722629.7957102</v>
      </c>
      <c r="Q456" s="1">
        <v>37588226.106483</v>
      </c>
    </row>
    <row r="457" spans="1:17">
      <c r="A457" s="1" t="s">
        <v>3056</v>
      </c>
      <c r="B457" s="1" t="s">
        <v>3057</v>
      </c>
      <c r="C457" s="1" t="s">
        <v>3058</v>
      </c>
      <c r="D457" s="1">
        <v>10940355257.872</v>
      </c>
      <c r="E457" s="1">
        <v>5796877784.45358</v>
      </c>
      <c r="F457" s="1">
        <v>5155398371.1749</v>
      </c>
      <c r="G457" s="1">
        <v>6674552651.17291</v>
      </c>
      <c r="H457" s="1">
        <v>3011275219.09299</v>
      </c>
      <c r="I457" s="1">
        <v>4726720478.68518</v>
      </c>
      <c r="J457" s="1">
        <v>7959083024.61304</v>
      </c>
      <c r="K457" s="1">
        <v>2809551563.12104</v>
      </c>
      <c r="L457" s="1">
        <v>2544785127.22948</v>
      </c>
      <c r="M457" s="1">
        <v>2240223301.2051</v>
      </c>
      <c r="N457" s="1">
        <v>2511953650.93766</v>
      </c>
      <c r="O457" s="1">
        <v>6222076020.1118</v>
      </c>
      <c r="P457" s="1">
        <v>2948169382.2638</v>
      </c>
      <c r="Q457" s="1">
        <v>3015450712.86521</v>
      </c>
    </row>
    <row r="458" spans="1:17">
      <c r="A458" s="1" t="s">
        <v>3059</v>
      </c>
      <c r="B458" s="1" t="s">
        <v>3060</v>
      </c>
      <c r="C458" s="1" t="s">
        <v>3061</v>
      </c>
      <c r="D458" s="1">
        <v>44885489.274127</v>
      </c>
      <c r="E458" s="1">
        <v>117200688.628482</v>
      </c>
      <c r="F458" s="1">
        <v>87583973.7030647</v>
      </c>
      <c r="G458" s="1">
        <v>6148536.45708283</v>
      </c>
      <c r="H458" s="1">
        <v>2401444.28571429</v>
      </c>
      <c r="I458" s="1">
        <v>45362489.4330421</v>
      </c>
      <c r="J458" s="1">
        <v>149872853.345175</v>
      </c>
      <c r="K458" s="1">
        <v>106256681.74016</v>
      </c>
      <c r="L458" s="1">
        <v>107449122.845037</v>
      </c>
      <c r="M458" s="1">
        <v>38665960.1391974</v>
      </c>
      <c r="N458" s="1">
        <v>119027732.50975</v>
      </c>
      <c r="O458" s="1">
        <v>425778356.097558</v>
      </c>
      <c r="P458" s="1">
        <v>81041049.0479105</v>
      </c>
      <c r="Q458" s="1">
        <v>104742212.612191</v>
      </c>
    </row>
    <row r="459" spans="1:17">
      <c r="A459" s="1" t="s">
        <v>3062</v>
      </c>
      <c r="B459" s="1" t="s">
        <v>3063</v>
      </c>
      <c r="C459" s="1" t="s">
        <v>3064</v>
      </c>
      <c r="D459" s="1">
        <v>137493512.746554</v>
      </c>
      <c r="E459" s="1">
        <v>107001341.38651</v>
      </c>
      <c r="F459" s="1">
        <v>106180216.133133</v>
      </c>
      <c r="G459" s="1">
        <v>2401444.28571429</v>
      </c>
      <c r="H459" s="1">
        <v>6954551.28650201</v>
      </c>
      <c r="I459" s="1">
        <v>61768319.1282012</v>
      </c>
      <c r="J459" s="1">
        <v>107930897.868227</v>
      </c>
      <c r="K459" s="1">
        <v>74900580.028606</v>
      </c>
      <c r="L459" s="1">
        <v>74017475.7743874</v>
      </c>
      <c r="M459" s="1">
        <v>78307922.408032</v>
      </c>
      <c r="N459" s="1">
        <v>106745536.309711</v>
      </c>
      <c r="O459" s="1">
        <v>81756098.9261981</v>
      </c>
      <c r="P459" s="1">
        <v>85584369.6071574</v>
      </c>
      <c r="Q459" s="1">
        <v>95190744.4197516</v>
      </c>
    </row>
    <row r="460" spans="1:17">
      <c r="A460" s="1" t="s">
        <v>3065</v>
      </c>
      <c r="B460" s="1" t="s">
        <v>3066</v>
      </c>
      <c r="C460" s="1" t="s">
        <v>3067</v>
      </c>
      <c r="D460" s="1">
        <v>17428211.8170222</v>
      </c>
      <c r="E460" s="1">
        <v>2401444.28571429</v>
      </c>
      <c r="F460" s="1">
        <v>20101538.3258679</v>
      </c>
      <c r="G460" s="1">
        <v>84761476.6329498</v>
      </c>
      <c r="H460" s="1">
        <v>2401444.28571429</v>
      </c>
      <c r="I460" s="1">
        <v>2401444.28571429</v>
      </c>
      <c r="J460" s="1">
        <v>27447246.6993973</v>
      </c>
      <c r="K460" s="1">
        <v>81886033.2098444</v>
      </c>
      <c r="L460" s="1">
        <v>97653072.4608852</v>
      </c>
      <c r="M460" s="1">
        <v>111138137.411969</v>
      </c>
      <c r="N460" s="1">
        <v>100261380.510493</v>
      </c>
      <c r="O460" s="1">
        <v>131104204.499163</v>
      </c>
      <c r="P460" s="1">
        <v>94253078.6799848</v>
      </c>
      <c r="Q460" s="1">
        <v>87440378.1287735</v>
      </c>
    </row>
    <row r="461" spans="1:17">
      <c r="A461" s="1" t="s">
        <v>3068</v>
      </c>
      <c r="B461" s="1" t="s">
        <v>3069</v>
      </c>
      <c r="C461" s="1" t="s">
        <v>3070</v>
      </c>
      <c r="D461" s="1">
        <v>4212345278.74452</v>
      </c>
      <c r="E461" s="1">
        <v>2237495020.49118</v>
      </c>
      <c r="F461" s="1">
        <v>2559016569.39461</v>
      </c>
      <c r="G461" s="1">
        <v>5538395700.09822</v>
      </c>
      <c r="H461" s="1">
        <v>2316464040.85337</v>
      </c>
      <c r="I461" s="1">
        <v>2850920215.44055</v>
      </c>
      <c r="J461" s="1">
        <v>2223229961.66148</v>
      </c>
      <c r="K461" s="1">
        <v>1616647592.94143</v>
      </c>
      <c r="L461" s="1">
        <v>2085667500</v>
      </c>
      <c r="M461" s="1">
        <v>2407831159.87286</v>
      </c>
      <c r="N461" s="1">
        <v>2700564640.79355</v>
      </c>
      <c r="O461" s="1">
        <v>2436141053.17482</v>
      </c>
      <c r="P461" s="1">
        <v>2213423314.68205</v>
      </c>
      <c r="Q461" s="1">
        <v>2287006081.94607</v>
      </c>
    </row>
    <row r="462" spans="1:17">
      <c r="A462" s="1" t="s">
        <v>3071</v>
      </c>
      <c r="B462" s="1" t="s">
        <v>3072</v>
      </c>
      <c r="C462" s="1" t="s">
        <v>3073</v>
      </c>
      <c r="D462" s="1">
        <v>353515768.950609</v>
      </c>
      <c r="E462" s="1">
        <v>282014277.928583</v>
      </c>
      <c r="F462" s="1">
        <v>189713953.225198</v>
      </c>
      <c r="G462" s="1">
        <v>270491395.515144</v>
      </c>
      <c r="H462" s="1">
        <v>33413137.9640368</v>
      </c>
      <c r="I462" s="1">
        <v>157516785.533172</v>
      </c>
      <c r="J462" s="1">
        <v>362542272.65544</v>
      </c>
      <c r="K462" s="1">
        <v>46733586.1654804</v>
      </c>
      <c r="L462" s="1">
        <v>99000473.7900577</v>
      </c>
      <c r="M462" s="1">
        <v>36768048.9606369</v>
      </c>
      <c r="N462" s="1">
        <v>93434750.7857013</v>
      </c>
      <c r="O462" s="1">
        <v>71965467.4680434</v>
      </c>
      <c r="P462" s="1">
        <v>106110782.810369</v>
      </c>
      <c r="Q462" s="1">
        <v>103881617.596486</v>
      </c>
    </row>
    <row r="463" spans="1:17">
      <c r="A463" s="1" t="s">
        <v>3074</v>
      </c>
      <c r="B463" s="1" t="s">
        <v>3075</v>
      </c>
      <c r="C463" s="1" t="s">
        <v>3076</v>
      </c>
      <c r="D463" s="1">
        <v>138922268.160287</v>
      </c>
      <c r="E463" s="1">
        <v>291607706.899424</v>
      </c>
      <c r="F463" s="1">
        <v>263130841.419659</v>
      </c>
      <c r="G463" s="1">
        <v>2401444.28571429</v>
      </c>
      <c r="H463" s="1">
        <v>246747947.865968</v>
      </c>
      <c r="I463" s="1">
        <v>221320131.266697</v>
      </c>
      <c r="J463" s="1">
        <v>374332080.943366</v>
      </c>
      <c r="K463" s="1">
        <v>509744139.534375</v>
      </c>
      <c r="L463" s="1">
        <v>589520911.654136</v>
      </c>
      <c r="M463" s="1">
        <v>383084476.521378</v>
      </c>
      <c r="N463" s="1">
        <v>560319786.872024</v>
      </c>
      <c r="O463" s="1">
        <v>213623400.847732</v>
      </c>
      <c r="P463" s="1">
        <v>562988537.926211</v>
      </c>
      <c r="Q463" s="1">
        <v>734442607.326073</v>
      </c>
    </row>
    <row r="464" spans="1:17">
      <c r="A464" s="1" t="s">
        <v>3077</v>
      </c>
      <c r="B464" s="1" t="s">
        <v>3078</v>
      </c>
      <c r="C464" s="1" t="s">
        <v>3079</v>
      </c>
      <c r="D464" s="1">
        <v>429608797.037467</v>
      </c>
      <c r="E464" s="1">
        <v>166423368.630508</v>
      </c>
      <c r="F464" s="1">
        <v>166555160.352915</v>
      </c>
      <c r="G464" s="1">
        <v>150413227.238623</v>
      </c>
      <c r="H464" s="1">
        <v>2401444.28571429</v>
      </c>
      <c r="I464" s="1">
        <v>135330982.771798</v>
      </c>
      <c r="J464" s="1">
        <v>197271044.214666</v>
      </c>
      <c r="K464" s="1">
        <v>92131943.0365687</v>
      </c>
      <c r="L464" s="1">
        <v>108743026.691121</v>
      </c>
      <c r="M464" s="1">
        <v>105550738.509635</v>
      </c>
      <c r="N464" s="1">
        <v>182637205.141678</v>
      </c>
      <c r="O464" s="1">
        <v>112828821.015154</v>
      </c>
      <c r="P464" s="1">
        <v>217540191.991607</v>
      </c>
      <c r="Q464" s="1">
        <v>160484663.699598</v>
      </c>
    </row>
    <row r="465" spans="1:17">
      <c r="A465" s="1" t="s">
        <v>3080</v>
      </c>
      <c r="B465" s="1" t="s">
        <v>3081</v>
      </c>
      <c r="C465" s="1" t="s">
        <v>3082</v>
      </c>
      <c r="D465" s="1">
        <v>238222521.398257</v>
      </c>
      <c r="E465" s="1">
        <v>154442705.064209</v>
      </c>
      <c r="F465" s="1">
        <v>98455526.542039</v>
      </c>
      <c r="G465" s="1">
        <v>16333278.9483018</v>
      </c>
      <c r="H465" s="1">
        <v>78244920.6821106</v>
      </c>
      <c r="I465" s="1">
        <v>52445499.8244623</v>
      </c>
      <c r="J465" s="1">
        <v>120833526.191311</v>
      </c>
      <c r="K465" s="1">
        <v>141801056.489483</v>
      </c>
      <c r="L465" s="1">
        <v>205159160.218507</v>
      </c>
      <c r="M465" s="1">
        <v>150323376.621499</v>
      </c>
      <c r="N465" s="1">
        <v>86666688.1551157</v>
      </c>
      <c r="O465" s="1">
        <v>159860231.976686</v>
      </c>
      <c r="P465" s="1">
        <v>161769750.72536</v>
      </c>
      <c r="Q465" s="1">
        <v>168110999.496737</v>
      </c>
    </row>
    <row r="466" spans="1:17">
      <c r="A466" s="1" t="s">
        <v>3083</v>
      </c>
      <c r="B466" s="1" t="s">
        <v>3084</v>
      </c>
      <c r="C466" s="1" t="s">
        <v>3085</v>
      </c>
      <c r="D466" s="1">
        <v>808054049.993764</v>
      </c>
      <c r="E466" s="1">
        <v>1405366171.55805</v>
      </c>
      <c r="F466" s="1">
        <v>2111309584.54647</v>
      </c>
      <c r="G466" s="1">
        <v>640004304.173822</v>
      </c>
      <c r="H466" s="1">
        <v>767278823.454532</v>
      </c>
      <c r="I466" s="1">
        <v>1305526018.67432</v>
      </c>
      <c r="J466" s="1">
        <v>1089770033.6721</v>
      </c>
      <c r="K466" s="1">
        <v>1502212121.71889</v>
      </c>
      <c r="L466" s="1">
        <v>1232913750.1825</v>
      </c>
      <c r="M466" s="1">
        <v>1419739946.33562</v>
      </c>
      <c r="N466" s="1">
        <v>1660238362.19835</v>
      </c>
      <c r="O466" s="1">
        <v>2151562917.98263</v>
      </c>
      <c r="P466" s="1">
        <v>1303926894.55033</v>
      </c>
      <c r="Q466" s="1">
        <v>1693308287.4328</v>
      </c>
    </row>
    <row r="467" spans="1:17">
      <c r="A467" s="1" t="s">
        <v>3086</v>
      </c>
      <c r="B467" s="1" t="s">
        <v>3087</v>
      </c>
      <c r="C467" s="1" t="s">
        <v>3088</v>
      </c>
      <c r="D467" s="1">
        <v>51712807729.4387</v>
      </c>
      <c r="E467" s="1">
        <v>89384028663.4263</v>
      </c>
      <c r="F467" s="1">
        <v>89225990532.9424</v>
      </c>
      <c r="G467" s="1">
        <v>30861580436.4808</v>
      </c>
      <c r="H467" s="1">
        <v>37393123441.1373</v>
      </c>
      <c r="I467" s="1">
        <v>66821826359.5913</v>
      </c>
      <c r="J467" s="1">
        <v>65462139149.3276</v>
      </c>
      <c r="K467" s="1">
        <v>83894645401.619</v>
      </c>
      <c r="L467" s="1">
        <v>83885778304.377</v>
      </c>
      <c r="M467" s="1">
        <v>67476283413.6287</v>
      </c>
      <c r="N467" s="1">
        <v>92561277744.022</v>
      </c>
      <c r="O467" s="1">
        <v>76144710549.3975</v>
      </c>
      <c r="P467" s="1">
        <v>88698829234.1324</v>
      </c>
      <c r="Q467" s="1">
        <v>85118398771.6433</v>
      </c>
    </row>
    <row r="468" spans="1:17">
      <c r="A468" s="1" t="s">
        <v>3089</v>
      </c>
      <c r="B468" s="1" t="s">
        <v>3090</v>
      </c>
      <c r="C468" s="1" t="s">
        <v>3091</v>
      </c>
      <c r="D468" s="1">
        <v>17184362220.5091</v>
      </c>
      <c r="E468" s="1">
        <v>12556618086.0857</v>
      </c>
      <c r="F468" s="1">
        <v>14165356768.7742</v>
      </c>
      <c r="G468" s="1">
        <v>27726745630.0942</v>
      </c>
      <c r="H468" s="1">
        <v>3245322229.34958</v>
      </c>
      <c r="I468" s="1">
        <v>14205619208.1534</v>
      </c>
      <c r="J468" s="1">
        <v>17535810196.3947</v>
      </c>
      <c r="K468" s="1">
        <v>5213412585.2706</v>
      </c>
      <c r="L468" s="1">
        <v>5706119876.14668</v>
      </c>
      <c r="M468" s="1">
        <v>6824899207.53727</v>
      </c>
      <c r="N468" s="1">
        <v>6851870416.17098</v>
      </c>
      <c r="O468" s="1">
        <v>5207709837.86085</v>
      </c>
      <c r="P468" s="1">
        <v>6464461678.49858</v>
      </c>
      <c r="Q468" s="1">
        <v>5734773722.03643</v>
      </c>
    </row>
    <row r="469" spans="1:17">
      <c r="A469" s="1" t="s">
        <v>3092</v>
      </c>
      <c r="B469" s="1" t="s">
        <v>3093</v>
      </c>
      <c r="C469" s="1" t="s">
        <v>3094</v>
      </c>
      <c r="D469" s="1">
        <v>6231279159.15536</v>
      </c>
      <c r="E469" s="1">
        <v>7865862776.50319</v>
      </c>
      <c r="F469" s="1">
        <v>5852054146.76509</v>
      </c>
      <c r="G469" s="1">
        <v>3051051103.07281</v>
      </c>
      <c r="H469" s="1">
        <v>4429577064.88938</v>
      </c>
      <c r="I469" s="1">
        <v>5631113158.94796</v>
      </c>
      <c r="J469" s="1">
        <v>5999556125.74398</v>
      </c>
      <c r="K469" s="1">
        <v>8160305803.48174</v>
      </c>
      <c r="L469" s="1">
        <v>6815222207.70373</v>
      </c>
      <c r="M469" s="1">
        <v>8922192596.51229</v>
      </c>
      <c r="N469" s="1">
        <v>7999897816.8053</v>
      </c>
      <c r="O469" s="1">
        <v>6032870404.99924</v>
      </c>
      <c r="P469" s="1">
        <v>8555945941.86047</v>
      </c>
      <c r="Q469" s="1">
        <v>8426521169.3832</v>
      </c>
    </row>
    <row r="470" spans="1:17">
      <c r="A470" s="1" t="s">
        <v>3095</v>
      </c>
      <c r="B470" s="1" t="s">
        <v>3096</v>
      </c>
      <c r="C470" s="1" t="s">
        <v>3097</v>
      </c>
      <c r="D470" s="1">
        <v>1277556861.84492</v>
      </c>
      <c r="E470" s="1">
        <v>803289309.5399</v>
      </c>
      <c r="F470" s="1">
        <v>752052745.10364</v>
      </c>
      <c r="G470" s="1">
        <v>151386260.161002</v>
      </c>
      <c r="H470" s="1">
        <v>195054416.664509</v>
      </c>
      <c r="I470" s="1">
        <v>719274517.922195</v>
      </c>
      <c r="J470" s="1">
        <v>956969125.222025</v>
      </c>
      <c r="K470" s="1">
        <v>754664654.072398</v>
      </c>
      <c r="L470" s="1">
        <v>689243541.836996</v>
      </c>
      <c r="M470" s="1">
        <v>665993213.819131</v>
      </c>
      <c r="N470" s="1">
        <v>1097862347.6196</v>
      </c>
      <c r="O470" s="1">
        <v>615608423.314764</v>
      </c>
      <c r="P470" s="1">
        <v>938818968.15294</v>
      </c>
      <c r="Q470" s="1">
        <v>667129864.368857</v>
      </c>
    </row>
    <row r="471" spans="1:17">
      <c r="A471" s="1" t="s">
        <v>3098</v>
      </c>
      <c r="B471" s="1" t="s">
        <v>3099</v>
      </c>
      <c r="C471" s="1" t="s">
        <v>3100</v>
      </c>
      <c r="D471" s="1">
        <v>175183459.301853</v>
      </c>
      <c r="E471" s="1">
        <v>23648414.8632533</v>
      </c>
      <c r="F471" s="1">
        <v>43412376.7501009</v>
      </c>
      <c r="G471" s="1">
        <v>2401444.28571429</v>
      </c>
      <c r="H471" s="1">
        <v>28702615.2827783</v>
      </c>
      <c r="I471" s="1">
        <v>113749494.426574</v>
      </c>
      <c r="J471" s="1">
        <v>36993768.6497549</v>
      </c>
      <c r="K471" s="1">
        <v>58876385.9190398</v>
      </c>
      <c r="L471" s="1">
        <v>72000319.8457308</v>
      </c>
      <c r="M471" s="1">
        <v>16162217.5141312</v>
      </c>
      <c r="N471" s="1">
        <v>35335184.1661798</v>
      </c>
      <c r="O471" s="1">
        <v>70009083.7191956</v>
      </c>
      <c r="P471" s="1">
        <v>60843872.3158186</v>
      </c>
      <c r="Q471" s="1">
        <v>43375699.2396359</v>
      </c>
    </row>
    <row r="472" spans="1:17">
      <c r="A472" s="1" t="s">
        <v>3101</v>
      </c>
      <c r="B472" s="1" t="s">
        <v>3102</v>
      </c>
      <c r="C472" s="1" t="s">
        <v>3103</v>
      </c>
      <c r="D472" s="1">
        <v>29082439916.8986</v>
      </c>
      <c r="E472" s="1">
        <v>33885701125.5481</v>
      </c>
      <c r="F472" s="1">
        <v>30270341716.1825</v>
      </c>
      <c r="G472" s="1">
        <v>3378292941.47802</v>
      </c>
      <c r="H472" s="1">
        <v>19684319164.5789</v>
      </c>
      <c r="I472" s="1">
        <v>24596824439.6835</v>
      </c>
      <c r="J472" s="1">
        <v>28379195030.2042</v>
      </c>
      <c r="K472" s="1">
        <v>40002897119.7607</v>
      </c>
      <c r="L472" s="1">
        <v>45414785949.7045</v>
      </c>
      <c r="M472" s="1">
        <v>50563234613.6836</v>
      </c>
      <c r="N472" s="1">
        <v>48802710673.4279</v>
      </c>
      <c r="O472" s="1">
        <v>64516456422.6027</v>
      </c>
      <c r="P472" s="1">
        <v>44243630838.8705</v>
      </c>
      <c r="Q472" s="1">
        <v>53399574307.0661</v>
      </c>
    </row>
    <row r="473" spans="1:17">
      <c r="A473" s="1" t="s">
        <v>3104</v>
      </c>
      <c r="B473" s="1" t="s">
        <v>3105</v>
      </c>
      <c r="C473" s="1" t="s">
        <v>3106</v>
      </c>
      <c r="D473" s="1">
        <v>105147594.009338</v>
      </c>
      <c r="E473" s="1">
        <v>32511795.7857256</v>
      </c>
      <c r="F473" s="1">
        <v>37819304.1939956</v>
      </c>
      <c r="G473" s="1">
        <v>2401444.28571429</v>
      </c>
      <c r="H473" s="1">
        <v>2401444.28571429</v>
      </c>
      <c r="I473" s="1">
        <v>2401444.28571429</v>
      </c>
      <c r="J473" s="1">
        <v>36822893.0519015</v>
      </c>
      <c r="K473" s="1">
        <v>2401444.28571429</v>
      </c>
      <c r="L473" s="1">
        <v>2401444.28571429</v>
      </c>
      <c r="M473" s="1">
        <v>2401444.28571429</v>
      </c>
      <c r="N473" s="1">
        <v>2401444.28571429</v>
      </c>
      <c r="O473" s="1">
        <v>48517234.9806034</v>
      </c>
      <c r="P473" s="1">
        <v>2401444.28571429</v>
      </c>
      <c r="Q473" s="1">
        <v>2401444.28571429</v>
      </c>
    </row>
    <row r="474" spans="1:17">
      <c r="A474" s="1" t="s">
        <v>3107</v>
      </c>
      <c r="B474" s="1" t="s">
        <v>3108</v>
      </c>
      <c r="C474" s="1" t="s">
        <v>3109</v>
      </c>
      <c r="D474" s="1">
        <v>276478618.206347</v>
      </c>
      <c r="E474" s="1">
        <v>84678488.8569611</v>
      </c>
      <c r="F474" s="1">
        <v>152483767.475871</v>
      </c>
      <c r="G474" s="1">
        <v>655085886.19084</v>
      </c>
      <c r="H474" s="1">
        <v>413466626.852957</v>
      </c>
      <c r="I474" s="1">
        <v>535837894.414679</v>
      </c>
      <c r="J474" s="1">
        <v>193584254.157485</v>
      </c>
      <c r="K474" s="1">
        <v>161089238.899193</v>
      </c>
      <c r="L474" s="1">
        <v>114057113.979427</v>
      </c>
      <c r="M474" s="1">
        <v>275529866.532848</v>
      </c>
      <c r="N474" s="1">
        <v>170119041.81301</v>
      </c>
      <c r="O474" s="1">
        <v>169323755.777504</v>
      </c>
      <c r="P474" s="1">
        <v>82043664.8504983</v>
      </c>
      <c r="Q474" s="1">
        <v>220565829.037817</v>
      </c>
    </row>
    <row r="475" spans="1:17">
      <c r="A475" s="1" t="s">
        <v>3110</v>
      </c>
      <c r="B475" s="1" t="s">
        <v>3111</v>
      </c>
      <c r="C475" s="1" t="s">
        <v>3112</v>
      </c>
      <c r="D475" s="1">
        <v>90868500.8111539</v>
      </c>
      <c r="E475" s="1">
        <v>207642327.556997</v>
      </c>
      <c r="F475" s="1">
        <v>303576912.773956</v>
      </c>
      <c r="G475" s="1">
        <v>23790825.0737137</v>
      </c>
      <c r="H475" s="1">
        <v>96249834.8113123</v>
      </c>
      <c r="I475" s="1">
        <v>72160345.2310737</v>
      </c>
      <c r="J475" s="1">
        <v>182810071.1844</v>
      </c>
      <c r="K475" s="1">
        <v>333979388.94389</v>
      </c>
      <c r="L475" s="1">
        <v>202329012.447989</v>
      </c>
      <c r="M475" s="1">
        <v>179621653.719484</v>
      </c>
      <c r="N475" s="1">
        <v>262732171.593659</v>
      </c>
      <c r="O475" s="1">
        <v>98076965.1782984</v>
      </c>
      <c r="P475" s="1">
        <v>217159557.419712</v>
      </c>
      <c r="Q475" s="1">
        <v>203036005.267448</v>
      </c>
    </row>
    <row r="476" spans="1:17">
      <c r="A476" s="1" t="s">
        <v>3113</v>
      </c>
      <c r="B476" s="1" t="s">
        <v>3114</v>
      </c>
      <c r="C476" s="1" t="s">
        <v>3115</v>
      </c>
      <c r="D476" s="1">
        <v>49102339.4910311</v>
      </c>
      <c r="E476" s="1">
        <v>2401444.28571429</v>
      </c>
      <c r="F476" s="1">
        <v>2401444.28571429</v>
      </c>
      <c r="G476" s="1">
        <v>202217472.985247</v>
      </c>
      <c r="H476" s="1">
        <v>2401444.28571429</v>
      </c>
      <c r="I476" s="1">
        <v>2401444.28571429</v>
      </c>
      <c r="J476" s="1">
        <v>15038010.9974092</v>
      </c>
      <c r="K476" s="1">
        <v>2401444.28571429</v>
      </c>
      <c r="L476" s="1">
        <v>2401444.28571429</v>
      </c>
      <c r="M476" s="1">
        <v>2401444.28571429</v>
      </c>
      <c r="N476" s="1">
        <v>2401444.28571429</v>
      </c>
      <c r="O476" s="1">
        <v>2401444.28571429</v>
      </c>
      <c r="P476" s="1">
        <v>2401444.28571429</v>
      </c>
      <c r="Q476" s="1">
        <v>2401444.28571429</v>
      </c>
    </row>
    <row r="477" spans="1:17">
      <c r="A477" s="1" t="s">
        <v>3116</v>
      </c>
      <c r="B477" s="1" t="s">
        <v>3117</v>
      </c>
      <c r="C477" s="1" t="s">
        <v>3118</v>
      </c>
      <c r="D477" s="1">
        <v>146757414.137917</v>
      </c>
      <c r="E477" s="1">
        <v>2401444.28571429</v>
      </c>
      <c r="F477" s="1">
        <v>2401444.28571429</v>
      </c>
      <c r="G477" s="1">
        <v>2401444.28571429</v>
      </c>
      <c r="H477" s="1">
        <v>2401444.28571429</v>
      </c>
      <c r="I477" s="1">
        <v>2401444.28571429</v>
      </c>
      <c r="J477" s="1">
        <v>2401444.28571429</v>
      </c>
      <c r="K477" s="1">
        <v>2401444.28571429</v>
      </c>
      <c r="L477" s="1">
        <v>45115606.9080468</v>
      </c>
      <c r="M477" s="1">
        <v>2401444.28571429</v>
      </c>
      <c r="N477" s="1">
        <v>2401444.28571429</v>
      </c>
      <c r="O477" s="1">
        <v>157096075.826125</v>
      </c>
      <c r="P477" s="1">
        <v>2401444.28571429</v>
      </c>
      <c r="Q477" s="1">
        <v>2401444.28571429</v>
      </c>
    </row>
    <row r="478" spans="1:17">
      <c r="A478" s="1" t="s">
        <v>3119</v>
      </c>
      <c r="B478" s="1" t="s">
        <v>3120</v>
      </c>
      <c r="C478" s="1" t="s">
        <v>3121</v>
      </c>
      <c r="D478" s="1">
        <v>7711879748.56232</v>
      </c>
      <c r="E478" s="1">
        <v>6240671557.67061</v>
      </c>
      <c r="F478" s="1">
        <v>6402242741.42804</v>
      </c>
      <c r="G478" s="1">
        <v>6248336752.14105</v>
      </c>
      <c r="H478" s="1">
        <v>3542639915.06635</v>
      </c>
      <c r="I478" s="1">
        <v>5969230050.90181</v>
      </c>
      <c r="J478" s="1">
        <v>6919603397.3978</v>
      </c>
      <c r="K478" s="1">
        <v>6074816086.47346</v>
      </c>
      <c r="L478" s="1">
        <v>5830875482.54739</v>
      </c>
      <c r="M478" s="1">
        <v>7376305894.26054</v>
      </c>
      <c r="N478" s="1">
        <v>4638006063.07764</v>
      </c>
      <c r="O478" s="1">
        <v>6976879928.53579</v>
      </c>
      <c r="P478" s="1">
        <v>5648228370.60675</v>
      </c>
      <c r="Q478" s="1">
        <v>5784691973.08895</v>
      </c>
    </row>
    <row r="479" spans="1:17">
      <c r="A479" s="1" t="s">
        <v>3122</v>
      </c>
      <c r="B479" s="1" t="s">
        <v>3123</v>
      </c>
      <c r="C479" s="1" t="s">
        <v>3124</v>
      </c>
      <c r="D479" s="1">
        <v>139721742.11058</v>
      </c>
      <c r="E479" s="1">
        <v>85632742.5925085</v>
      </c>
      <c r="F479" s="1">
        <v>32930095.7861028</v>
      </c>
      <c r="G479" s="1">
        <v>22484515.313781</v>
      </c>
      <c r="H479" s="1">
        <v>2401444.28571429</v>
      </c>
      <c r="I479" s="1">
        <v>54394347.8015449</v>
      </c>
      <c r="J479" s="1">
        <v>61344195.7121935</v>
      </c>
      <c r="K479" s="1">
        <v>54961720.8592798</v>
      </c>
      <c r="L479" s="1">
        <v>68840636.6723848</v>
      </c>
      <c r="M479" s="1">
        <v>21733991.8823805</v>
      </c>
      <c r="N479" s="1">
        <v>49741953.1995095</v>
      </c>
      <c r="O479" s="1">
        <v>29384929.1391885</v>
      </c>
      <c r="P479" s="1">
        <v>55640156.5208078</v>
      </c>
      <c r="Q479" s="1">
        <v>48528030.3194754</v>
      </c>
    </row>
    <row r="480" spans="1:17">
      <c r="A480" s="1" t="s">
        <v>3125</v>
      </c>
      <c r="B480" s="1" t="s">
        <v>3126</v>
      </c>
      <c r="C480" s="1" t="s">
        <v>3127</v>
      </c>
      <c r="D480" s="1">
        <v>15889737314.4906</v>
      </c>
      <c r="E480" s="1">
        <v>3712218418.09963</v>
      </c>
      <c r="F480" s="1">
        <v>5537245332.17543</v>
      </c>
      <c r="G480" s="1">
        <v>7103420074.91992</v>
      </c>
      <c r="H480" s="1">
        <v>6071887417.76052</v>
      </c>
      <c r="I480" s="1">
        <v>4026220230.3406</v>
      </c>
      <c r="J480" s="1">
        <v>5373746740.96431</v>
      </c>
      <c r="K480" s="1">
        <v>3976472772.28882</v>
      </c>
      <c r="L480" s="1">
        <v>2884370428.4376</v>
      </c>
      <c r="M480" s="1">
        <v>5414736785.88439</v>
      </c>
      <c r="N480" s="1">
        <v>3842616702.42963</v>
      </c>
      <c r="O480" s="1">
        <v>9530119446.36603</v>
      </c>
      <c r="P480" s="1">
        <v>4062129030.25005</v>
      </c>
      <c r="Q480" s="1">
        <v>4582486765.68813</v>
      </c>
    </row>
    <row r="481" spans="1:17">
      <c r="A481" s="1" t="s">
        <v>3128</v>
      </c>
      <c r="B481" s="1" t="s">
        <v>3129</v>
      </c>
      <c r="C481" s="1" t="s">
        <v>3130</v>
      </c>
      <c r="D481" s="1">
        <v>904027949.458737</v>
      </c>
      <c r="E481" s="1">
        <v>2401444.28571429</v>
      </c>
      <c r="F481" s="1">
        <v>2401444.28571429</v>
      </c>
      <c r="G481" s="1">
        <v>63654931.2366095</v>
      </c>
      <c r="H481" s="1">
        <v>34956865.9590055</v>
      </c>
      <c r="I481" s="1">
        <v>81143602.7094764</v>
      </c>
      <c r="J481" s="1">
        <v>32031454.9824272</v>
      </c>
      <c r="K481" s="1">
        <v>6069529.40304802</v>
      </c>
      <c r="L481" s="1">
        <v>6663508.27441784</v>
      </c>
      <c r="M481" s="1">
        <v>2401444.28571429</v>
      </c>
      <c r="N481" s="1">
        <v>2401444.28571429</v>
      </c>
      <c r="O481" s="1">
        <v>46515631.7280705</v>
      </c>
      <c r="P481" s="1">
        <v>2401444.28571429</v>
      </c>
      <c r="Q481" s="1">
        <v>2401444.28571429</v>
      </c>
    </row>
    <row r="482" spans="1:17">
      <c r="A482" s="1" t="s">
        <v>3131</v>
      </c>
      <c r="B482" s="1" t="s">
        <v>3132</v>
      </c>
      <c r="C482" s="1" t="s">
        <v>3133</v>
      </c>
      <c r="D482" s="1">
        <v>10162044960.6296</v>
      </c>
      <c r="E482" s="1">
        <v>1305378806.33419</v>
      </c>
      <c r="F482" s="1">
        <v>1400731245.25219</v>
      </c>
      <c r="G482" s="1">
        <v>5819349955.15431</v>
      </c>
      <c r="H482" s="1">
        <v>4367581229.60903</v>
      </c>
      <c r="I482" s="1">
        <v>1018383872.06893</v>
      </c>
      <c r="J482" s="1">
        <v>1733110362.71852</v>
      </c>
      <c r="K482" s="1">
        <v>843265421.627609</v>
      </c>
      <c r="L482" s="1">
        <v>738627619.716768</v>
      </c>
      <c r="M482" s="1">
        <v>1356265464.20491</v>
      </c>
      <c r="N482" s="1">
        <v>887236364.141716</v>
      </c>
      <c r="O482" s="1">
        <v>3662031131.03187</v>
      </c>
      <c r="P482" s="1">
        <v>981438059.89975</v>
      </c>
      <c r="Q482" s="1">
        <v>1098084171.72636</v>
      </c>
    </row>
    <row r="483" spans="1:17">
      <c r="A483" s="1" t="s">
        <v>3134</v>
      </c>
      <c r="B483" s="1" t="s">
        <v>3135</v>
      </c>
      <c r="C483" s="1" t="s">
        <v>3136</v>
      </c>
      <c r="D483" s="1">
        <v>11420874304.8299</v>
      </c>
      <c r="E483" s="1">
        <v>5888799266.29262</v>
      </c>
      <c r="F483" s="1">
        <v>6232459098.35379</v>
      </c>
      <c r="G483" s="1">
        <v>8890057101.35729</v>
      </c>
      <c r="H483" s="1">
        <v>6403290932.37117</v>
      </c>
      <c r="I483" s="1">
        <v>6248068514.78977</v>
      </c>
      <c r="J483" s="1">
        <v>7256725776.9201</v>
      </c>
      <c r="K483" s="1">
        <v>6039102780.75588</v>
      </c>
      <c r="L483" s="1">
        <v>5646795043.25134</v>
      </c>
      <c r="M483" s="1">
        <v>6602659539.47369</v>
      </c>
      <c r="N483" s="1">
        <v>6030945858.77343</v>
      </c>
      <c r="O483" s="1">
        <v>6558976357.60143</v>
      </c>
      <c r="P483" s="1">
        <v>6314054185.6968</v>
      </c>
      <c r="Q483" s="1">
        <v>6529171348.79147</v>
      </c>
    </row>
    <row r="484" spans="1:17">
      <c r="A484" s="1" t="s">
        <v>3137</v>
      </c>
      <c r="B484" s="1" t="s">
        <v>3138</v>
      </c>
      <c r="C484" s="1" t="s">
        <v>3139</v>
      </c>
      <c r="D484" s="1">
        <v>635695451.398758</v>
      </c>
      <c r="E484" s="1">
        <v>1152136434.54179</v>
      </c>
      <c r="F484" s="1">
        <v>1449092576.73058</v>
      </c>
      <c r="G484" s="1">
        <v>156254288.808586</v>
      </c>
      <c r="H484" s="1">
        <v>4084056304.52958</v>
      </c>
      <c r="I484" s="1">
        <v>579135923.658024</v>
      </c>
      <c r="J484" s="1">
        <v>1166948207.81973</v>
      </c>
      <c r="K484" s="1">
        <v>1625931765.55206</v>
      </c>
      <c r="L484" s="1">
        <v>1899502892.01767</v>
      </c>
      <c r="M484" s="1">
        <v>1340702452.74628</v>
      </c>
      <c r="N484" s="1">
        <v>1845623395.36242</v>
      </c>
      <c r="O484" s="1">
        <v>529404825.011551</v>
      </c>
      <c r="P484" s="1">
        <v>1976528396.25809</v>
      </c>
      <c r="Q484" s="1">
        <v>1487287700.66572</v>
      </c>
    </row>
    <row r="485" spans="1:17">
      <c r="A485" s="1" t="s">
        <v>3137</v>
      </c>
      <c r="B485" s="1" t="s">
        <v>3138</v>
      </c>
      <c r="C485" s="1" t="s">
        <v>3140</v>
      </c>
      <c r="D485" s="1">
        <v>635695451.398758</v>
      </c>
      <c r="E485" s="1">
        <v>1152136434.54179</v>
      </c>
      <c r="F485" s="1">
        <v>1449092576.73058</v>
      </c>
      <c r="G485" s="1">
        <v>156254288.808586</v>
      </c>
      <c r="H485" s="1">
        <v>4084056304.52958</v>
      </c>
      <c r="I485" s="1">
        <v>579135923.658024</v>
      </c>
      <c r="J485" s="1">
        <v>1166948207.81973</v>
      </c>
      <c r="K485" s="1">
        <v>1625931765.55206</v>
      </c>
      <c r="L485" s="1">
        <v>1899502892.01767</v>
      </c>
      <c r="M485" s="1">
        <v>1340702452.74628</v>
      </c>
      <c r="N485" s="1">
        <v>1845623395.36242</v>
      </c>
      <c r="O485" s="1">
        <v>529404825.011551</v>
      </c>
      <c r="P485" s="1">
        <v>1976528396.25809</v>
      </c>
      <c r="Q485" s="1">
        <v>1487287700.66572</v>
      </c>
    </row>
    <row r="486" spans="1:17">
      <c r="A486" s="1" t="s">
        <v>3141</v>
      </c>
      <c r="B486" s="1" t="s">
        <v>3142</v>
      </c>
      <c r="C486" s="1" t="s">
        <v>3143</v>
      </c>
      <c r="D486" s="1">
        <v>4376590432.80625</v>
      </c>
      <c r="E486" s="1">
        <v>3503200910.94428</v>
      </c>
      <c r="F486" s="1">
        <v>3165417027.98981</v>
      </c>
      <c r="G486" s="1">
        <v>4597547056.10952</v>
      </c>
      <c r="H486" s="1">
        <v>1721955145.59189</v>
      </c>
      <c r="I486" s="1">
        <v>3014608596.8485</v>
      </c>
      <c r="J486" s="1">
        <v>3525478129.70481</v>
      </c>
      <c r="K486" s="1">
        <v>2679114045.78171</v>
      </c>
      <c r="L486" s="1">
        <v>2386945969.97956</v>
      </c>
      <c r="M486" s="1">
        <v>2530757673.57145</v>
      </c>
      <c r="N486" s="1">
        <v>2362979498.28172</v>
      </c>
      <c r="O486" s="1">
        <v>2407858297.35221</v>
      </c>
      <c r="P486" s="1">
        <v>2520884045.31678</v>
      </c>
      <c r="Q486" s="1">
        <v>2608530743.92489</v>
      </c>
    </row>
    <row r="487" spans="1:17">
      <c r="A487" s="1" t="s">
        <v>3144</v>
      </c>
      <c r="B487" s="1" t="s">
        <v>3145</v>
      </c>
      <c r="C487" s="1" t="s">
        <v>3146</v>
      </c>
      <c r="D487" s="1">
        <v>2401444.28571429</v>
      </c>
      <c r="E487" s="1">
        <v>9146989.14527633</v>
      </c>
      <c r="F487" s="1">
        <v>2401444.28571429</v>
      </c>
      <c r="G487" s="1">
        <v>2401444.28571429</v>
      </c>
      <c r="H487" s="1">
        <v>2401444.28571429</v>
      </c>
      <c r="I487" s="1">
        <v>2401444.28571429</v>
      </c>
      <c r="J487" s="1">
        <v>2401444.28571429</v>
      </c>
      <c r="K487" s="1">
        <v>2401444.28571429</v>
      </c>
      <c r="L487" s="1">
        <v>16768242.2409178</v>
      </c>
      <c r="M487" s="1">
        <v>12201127.7209669</v>
      </c>
      <c r="N487" s="1">
        <v>2401444.28571429</v>
      </c>
      <c r="O487" s="1">
        <v>2401444.28571429</v>
      </c>
      <c r="P487" s="1">
        <v>31300339.504284</v>
      </c>
      <c r="Q487" s="1">
        <v>2401444.28571429</v>
      </c>
    </row>
    <row r="488" spans="1:17">
      <c r="A488" s="1" t="s">
        <v>3147</v>
      </c>
      <c r="B488" s="1" t="s">
        <v>3148</v>
      </c>
      <c r="C488" s="1" t="s">
        <v>3149</v>
      </c>
      <c r="D488" s="1">
        <v>780960434.644539</v>
      </c>
      <c r="E488" s="1">
        <v>252996948.330986</v>
      </c>
      <c r="F488" s="1">
        <v>460184199.496652</v>
      </c>
      <c r="G488" s="1">
        <v>41136774.0737204</v>
      </c>
      <c r="H488" s="1">
        <v>52878416.6985345</v>
      </c>
      <c r="I488" s="1">
        <v>155965539.534647</v>
      </c>
      <c r="J488" s="1">
        <v>437325950.277559</v>
      </c>
      <c r="K488" s="1">
        <v>252172076.612593</v>
      </c>
      <c r="L488" s="1">
        <v>156134057.215551</v>
      </c>
      <c r="M488" s="1">
        <v>270323634.368727</v>
      </c>
      <c r="N488" s="1">
        <v>206317909.076127</v>
      </c>
      <c r="O488" s="1">
        <v>251286494.947626</v>
      </c>
      <c r="P488" s="1">
        <v>285198908.02005</v>
      </c>
      <c r="Q488" s="1">
        <v>191971235.80427</v>
      </c>
    </row>
    <row r="489" spans="1:17">
      <c r="A489" s="1" t="s">
        <v>3150</v>
      </c>
      <c r="B489" s="1" t="s">
        <v>3151</v>
      </c>
      <c r="C489" s="1" t="s">
        <v>3152</v>
      </c>
      <c r="D489" s="1">
        <v>105055003133.597</v>
      </c>
      <c r="E489" s="1">
        <v>76416214377.5226</v>
      </c>
      <c r="F489" s="1">
        <v>60222816281.4901</v>
      </c>
      <c r="G489" s="1">
        <v>59400466607.3848</v>
      </c>
      <c r="H489" s="1">
        <v>31989218093.8118</v>
      </c>
      <c r="I489" s="1">
        <v>87033884829.6994</v>
      </c>
      <c r="J489" s="1">
        <v>86035443292.4006</v>
      </c>
      <c r="K489" s="1">
        <v>67443588372.1053</v>
      </c>
      <c r="L489" s="1">
        <v>70512722732.8029</v>
      </c>
      <c r="M489" s="1">
        <v>55924962047.9772</v>
      </c>
      <c r="N489" s="1">
        <v>63646713659.5417</v>
      </c>
      <c r="O489" s="1">
        <v>85320341682.0291</v>
      </c>
      <c r="P489" s="1">
        <v>68856072583.785</v>
      </c>
      <c r="Q489" s="1">
        <v>66428940685.8641</v>
      </c>
    </row>
    <row r="490" spans="1:17">
      <c r="A490" s="1" t="s">
        <v>3150</v>
      </c>
      <c r="B490" s="1" t="s">
        <v>3151</v>
      </c>
      <c r="C490" s="1" t="s">
        <v>3153</v>
      </c>
      <c r="D490" s="1">
        <v>105055003133.597</v>
      </c>
      <c r="E490" s="1">
        <v>76416214377.5226</v>
      </c>
      <c r="F490" s="1">
        <v>60222816281.4901</v>
      </c>
      <c r="G490" s="1">
        <v>59400466607.3848</v>
      </c>
      <c r="H490" s="1">
        <v>31989218093.8118</v>
      </c>
      <c r="I490" s="1">
        <v>87033884829.6994</v>
      </c>
      <c r="J490" s="1">
        <v>86035443292.4006</v>
      </c>
      <c r="K490" s="1">
        <v>67443588372.1053</v>
      </c>
      <c r="L490" s="1">
        <v>70512722732.8029</v>
      </c>
      <c r="M490" s="1">
        <v>55924962047.9772</v>
      </c>
      <c r="N490" s="1">
        <v>63646713659.5417</v>
      </c>
      <c r="O490" s="1">
        <v>85320341682.0291</v>
      </c>
      <c r="P490" s="1">
        <v>68856072583.785</v>
      </c>
      <c r="Q490" s="1">
        <v>66428940685.8641</v>
      </c>
    </row>
    <row r="491" spans="1:17">
      <c r="A491" s="1" t="s">
        <v>3154</v>
      </c>
      <c r="B491" s="1" t="s">
        <v>3155</v>
      </c>
      <c r="C491" s="1" t="s">
        <v>3156</v>
      </c>
      <c r="D491" s="1">
        <v>894032732.481785</v>
      </c>
      <c r="E491" s="1">
        <v>579246155.335468</v>
      </c>
      <c r="F491" s="1">
        <v>796957098.207144</v>
      </c>
      <c r="G491" s="1">
        <v>665061987.057981</v>
      </c>
      <c r="H491" s="1">
        <v>320897285.857849</v>
      </c>
      <c r="I491" s="1">
        <v>621638604.502976</v>
      </c>
      <c r="J491" s="1">
        <v>700073363.37736</v>
      </c>
      <c r="K491" s="1">
        <v>698438435.738732</v>
      </c>
      <c r="L491" s="1">
        <v>721575075.735455</v>
      </c>
      <c r="M491" s="1">
        <v>530464567.145887</v>
      </c>
      <c r="N491" s="1">
        <v>711588486.50182</v>
      </c>
      <c r="O491" s="1">
        <v>913736728.097567</v>
      </c>
      <c r="P491" s="1">
        <v>624394926.7369</v>
      </c>
      <c r="Q491" s="1">
        <v>557650349.501143</v>
      </c>
    </row>
    <row r="492" spans="1:17">
      <c r="A492" s="1" t="s">
        <v>3157</v>
      </c>
      <c r="B492" s="1" t="s">
        <v>3158</v>
      </c>
      <c r="C492" s="1" t="s">
        <v>3159</v>
      </c>
      <c r="D492" s="1">
        <v>1565261264.86668</v>
      </c>
      <c r="E492" s="1">
        <v>566872247.713317</v>
      </c>
      <c r="F492" s="1">
        <v>1176611103.33204</v>
      </c>
      <c r="G492" s="1">
        <v>1763908812.7854</v>
      </c>
      <c r="H492" s="1">
        <v>232871471.673967</v>
      </c>
      <c r="I492" s="1">
        <v>743949254.146407</v>
      </c>
      <c r="J492" s="1">
        <v>658147476.041903</v>
      </c>
      <c r="K492" s="1">
        <v>416469210.939837</v>
      </c>
      <c r="L492" s="1">
        <v>479929620.227754</v>
      </c>
      <c r="M492" s="1">
        <v>660576785.099465</v>
      </c>
      <c r="N492" s="1">
        <v>495765689.548659</v>
      </c>
      <c r="O492" s="1">
        <v>1090340590.95882</v>
      </c>
      <c r="P492" s="1">
        <v>566137564.259486</v>
      </c>
      <c r="Q492" s="1">
        <v>739927912.803291</v>
      </c>
    </row>
    <row r="493" spans="1:17">
      <c r="A493" s="1" t="s">
        <v>3160</v>
      </c>
      <c r="B493" s="1" t="s">
        <v>3161</v>
      </c>
      <c r="C493" s="1" t="s">
        <v>3162</v>
      </c>
      <c r="D493" s="1">
        <v>69536513.9137107</v>
      </c>
      <c r="E493" s="1">
        <v>17027882.4682552</v>
      </c>
      <c r="F493" s="1">
        <v>40579452.3354359</v>
      </c>
      <c r="G493" s="1">
        <v>191874927.057665</v>
      </c>
      <c r="H493" s="1">
        <v>248852108.876881</v>
      </c>
      <c r="I493" s="1">
        <v>20466070.6385278</v>
      </c>
      <c r="J493" s="1">
        <v>26549591.2227282</v>
      </c>
      <c r="K493" s="1">
        <v>26434640.9692036</v>
      </c>
      <c r="L493" s="1">
        <v>16304334.8830207</v>
      </c>
      <c r="M493" s="1">
        <v>11120515.59168</v>
      </c>
      <c r="N493" s="1">
        <v>13205669.8184396</v>
      </c>
      <c r="O493" s="1">
        <v>107001440.400049</v>
      </c>
      <c r="P493" s="1">
        <v>15947266.4148744</v>
      </c>
      <c r="Q493" s="1">
        <v>14561182.040297</v>
      </c>
    </row>
    <row r="494" spans="1:17">
      <c r="A494" s="1" t="s">
        <v>3163</v>
      </c>
      <c r="B494" s="1" t="s">
        <v>3164</v>
      </c>
      <c r="C494" s="1" t="s">
        <v>3165</v>
      </c>
      <c r="D494" s="1">
        <v>306966245.256021</v>
      </c>
      <c r="E494" s="1">
        <v>263633673.846626</v>
      </c>
      <c r="F494" s="1">
        <v>246152295.912654</v>
      </c>
      <c r="G494" s="1">
        <v>787596631.135947</v>
      </c>
      <c r="H494" s="1">
        <v>327051441.479494</v>
      </c>
      <c r="I494" s="1">
        <v>395621172.753902</v>
      </c>
      <c r="J494" s="1">
        <v>173274492.117616</v>
      </c>
      <c r="K494" s="1">
        <v>183297848.719786</v>
      </c>
      <c r="L494" s="1">
        <v>179615313.97821</v>
      </c>
      <c r="M494" s="1">
        <v>228093275.894568</v>
      </c>
      <c r="N494" s="1">
        <v>206999713.858806</v>
      </c>
      <c r="O494" s="1">
        <v>325760800.164198</v>
      </c>
      <c r="P494" s="1">
        <v>204512049.042665</v>
      </c>
      <c r="Q494" s="1">
        <v>214314094.543306</v>
      </c>
    </row>
    <row r="495" spans="1:17">
      <c r="A495" s="1" t="s">
        <v>3163</v>
      </c>
      <c r="B495" s="1" t="s">
        <v>3164</v>
      </c>
      <c r="C495" s="1" t="s">
        <v>3166</v>
      </c>
      <c r="D495" s="1">
        <v>306966245.256021</v>
      </c>
      <c r="E495" s="1">
        <v>263633673.846626</v>
      </c>
      <c r="F495" s="1">
        <v>246152295.912654</v>
      </c>
      <c r="G495" s="1">
        <v>787596631.135947</v>
      </c>
      <c r="H495" s="1">
        <v>327051441.479494</v>
      </c>
      <c r="I495" s="1">
        <v>395621172.753902</v>
      </c>
      <c r="J495" s="1">
        <v>173274492.117616</v>
      </c>
      <c r="K495" s="1">
        <v>183297848.719786</v>
      </c>
      <c r="L495" s="1">
        <v>179615313.97821</v>
      </c>
      <c r="M495" s="1">
        <v>228093275.894568</v>
      </c>
      <c r="N495" s="1">
        <v>206999713.858806</v>
      </c>
      <c r="O495" s="1">
        <v>325760800.164198</v>
      </c>
      <c r="P495" s="1">
        <v>204512049.042665</v>
      </c>
      <c r="Q495" s="1">
        <v>214314094.543306</v>
      </c>
    </row>
    <row r="496" spans="1:17">
      <c r="A496" s="1" t="s">
        <v>3167</v>
      </c>
      <c r="B496" s="1" t="s">
        <v>3168</v>
      </c>
      <c r="C496" s="1" t="s">
        <v>3169</v>
      </c>
      <c r="D496" s="1">
        <v>303860713.924293</v>
      </c>
      <c r="E496" s="1">
        <v>78396773.9988188</v>
      </c>
      <c r="F496" s="1">
        <v>73167356.0455089</v>
      </c>
      <c r="G496" s="1">
        <v>2401444.28571429</v>
      </c>
      <c r="H496" s="1">
        <v>2401444.28571429</v>
      </c>
      <c r="I496" s="1">
        <v>54003572.857242</v>
      </c>
      <c r="J496" s="1">
        <v>228193908.724965</v>
      </c>
      <c r="K496" s="1">
        <v>20840762.5485584</v>
      </c>
      <c r="L496" s="1">
        <v>21889682.6289023</v>
      </c>
      <c r="M496" s="1">
        <v>164220009.450744</v>
      </c>
      <c r="N496" s="1">
        <v>120970401.363467</v>
      </c>
      <c r="O496" s="1">
        <v>589504166.884078</v>
      </c>
      <c r="P496" s="1">
        <v>134257717.751938</v>
      </c>
      <c r="Q496" s="1">
        <v>2401444.28571429</v>
      </c>
    </row>
    <row r="497" spans="1:17">
      <c r="A497" s="1" t="s">
        <v>3170</v>
      </c>
      <c r="B497" s="1" t="s">
        <v>3171</v>
      </c>
      <c r="C497" s="1" t="s">
        <v>3172</v>
      </c>
      <c r="D497" s="1">
        <v>995057274.446996</v>
      </c>
      <c r="E497" s="1">
        <v>1189782641.02287</v>
      </c>
      <c r="F497" s="1">
        <v>686085597.361565</v>
      </c>
      <c r="G497" s="1">
        <v>257905932.009167</v>
      </c>
      <c r="H497" s="1">
        <v>76106889.7044769</v>
      </c>
      <c r="I497" s="1">
        <v>673472592.562487</v>
      </c>
      <c r="J497" s="1">
        <v>1452358203.77988</v>
      </c>
      <c r="K497" s="1">
        <v>621479716.425993</v>
      </c>
      <c r="L497" s="1">
        <v>711286129.854369</v>
      </c>
      <c r="M497" s="1">
        <v>450110603.097919</v>
      </c>
      <c r="N497" s="1">
        <v>769802650.228118</v>
      </c>
      <c r="O497" s="1">
        <v>478176139.565514</v>
      </c>
      <c r="P497" s="1">
        <v>735527168.237454</v>
      </c>
      <c r="Q497" s="1">
        <v>546372883.690565</v>
      </c>
    </row>
    <row r="498" spans="1:17">
      <c r="A498" s="1" t="s">
        <v>3173</v>
      </c>
      <c r="B498" s="1" t="s">
        <v>3174</v>
      </c>
      <c r="C498" s="1" t="s">
        <v>3175</v>
      </c>
      <c r="D498" s="1">
        <v>557273971.942025</v>
      </c>
      <c r="E498" s="1">
        <v>84851980.3420939</v>
      </c>
      <c r="F498" s="1">
        <v>257017065.729483</v>
      </c>
      <c r="G498" s="1">
        <v>1246960820.38078</v>
      </c>
      <c r="H498" s="1">
        <v>775845627.149937</v>
      </c>
      <c r="I498" s="1">
        <v>314033355.817651</v>
      </c>
      <c r="J498" s="1">
        <v>199373745.57397</v>
      </c>
      <c r="K498" s="1">
        <v>41178420.4757283</v>
      </c>
      <c r="L498" s="1">
        <v>5198868.78798939</v>
      </c>
      <c r="M498" s="1">
        <v>31163469.2376951</v>
      </c>
      <c r="N498" s="1">
        <v>38631352.927774</v>
      </c>
      <c r="O498" s="1">
        <v>168630946.73199</v>
      </c>
      <c r="P498" s="1">
        <v>52977395.5003789</v>
      </c>
      <c r="Q498" s="1">
        <v>44251707.0053295</v>
      </c>
    </row>
    <row r="499" spans="1:17">
      <c r="A499" s="1" t="s">
        <v>3176</v>
      </c>
      <c r="B499" s="1" t="s">
        <v>3177</v>
      </c>
      <c r="C499" s="1" t="s">
        <v>3178</v>
      </c>
      <c r="D499" s="1">
        <v>148817603.141199</v>
      </c>
      <c r="E499" s="1">
        <v>74328118.2239965</v>
      </c>
      <c r="F499" s="1">
        <v>27769494.1869301</v>
      </c>
      <c r="G499" s="1">
        <v>30424694.4944485</v>
      </c>
      <c r="H499" s="1">
        <v>11616309.0100016</v>
      </c>
      <c r="I499" s="1">
        <v>14927573.8720565</v>
      </c>
      <c r="J499" s="1">
        <v>114248087.160619</v>
      </c>
      <c r="K499" s="1">
        <v>46555964.2267874</v>
      </c>
      <c r="L499" s="1">
        <v>59542153.5130301</v>
      </c>
      <c r="M499" s="1">
        <v>54509882.4314341</v>
      </c>
      <c r="N499" s="1">
        <v>40276854.6658207</v>
      </c>
      <c r="O499" s="1">
        <v>66487100.5747803</v>
      </c>
      <c r="P499" s="1">
        <v>77510032.13936</v>
      </c>
      <c r="Q499" s="1">
        <v>57715857.8587895</v>
      </c>
    </row>
    <row r="500" spans="1:17">
      <c r="A500" s="1" t="s">
        <v>3179</v>
      </c>
      <c r="B500" s="1" t="s">
        <v>3180</v>
      </c>
      <c r="C500" s="1" t="s">
        <v>3181</v>
      </c>
      <c r="D500" s="1">
        <v>128016449.978018</v>
      </c>
      <c r="E500" s="1">
        <v>33012804.5277469</v>
      </c>
      <c r="F500" s="1">
        <v>87422743.6794875</v>
      </c>
      <c r="G500" s="1">
        <v>74905562.3187074</v>
      </c>
      <c r="H500" s="1">
        <v>22394685.0550187</v>
      </c>
      <c r="I500" s="1">
        <v>51890646.7057558</v>
      </c>
      <c r="J500" s="1">
        <v>70448428.4898525</v>
      </c>
      <c r="K500" s="1">
        <v>34226319.8185735</v>
      </c>
      <c r="L500" s="1">
        <v>69923675.0334574</v>
      </c>
      <c r="M500" s="1">
        <v>121136187.567132</v>
      </c>
      <c r="N500" s="1">
        <v>73106737.1353439</v>
      </c>
      <c r="O500" s="1">
        <v>126282072.487509</v>
      </c>
      <c r="P500" s="1">
        <v>110805825.647841</v>
      </c>
      <c r="Q500" s="1">
        <v>93125786.3697453</v>
      </c>
    </row>
    <row r="501" spans="1:17">
      <c r="A501" s="1" t="s">
        <v>3182</v>
      </c>
      <c r="B501" s="1" t="s">
        <v>3183</v>
      </c>
      <c r="C501" s="1" t="s">
        <v>3184</v>
      </c>
      <c r="D501" s="1">
        <v>20913792.4306193</v>
      </c>
      <c r="E501" s="1">
        <v>2401444.28571429</v>
      </c>
      <c r="F501" s="1">
        <v>2401444.28571429</v>
      </c>
      <c r="G501" s="1">
        <v>9894264.04593416</v>
      </c>
      <c r="H501" s="1">
        <v>12454516.854843</v>
      </c>
      <c r="I501" s="1">
        <v>7716113.02760444</v>
      </c>
      <c r="J501" s="1">
        <v>2401444.28571429</v>
      </c>
      <c r="K501" s="1">
        <v>2401444.28571429</v>
      </c>
      <c r="L501" s="1">
        <v>2401444.28571429</v>
      </c>
      <c r="M501" s="1">
        <v>2401444.28571429</v>
      </c>
      <c r="N501" s="1">
        <v>2401444.28571429</v>
      </c>
      <c r="O501" s="1">
        <v>28446578.916337</v>
      </c>
      <c r="P501" s="1">
        <v>2401444.28571429</v>
      </c>
      <c r="Q501" s="1">
        <v>2401444.28571429</v>
      </c>
    </row>
    <row r="502" spans="1:17">
      <c r="A502" s="1" t="s">
        <v>3185</v>
      </c>
      <c r="B502" s="1" t="s">
        <v>3186</v>
      </c>
      <c r="C502" s="1" t="s">
        <v>3187</v>
      </c>
      <c r="D502" s="1">
        <v>8975137734.46398</v>
      </c>
      <c r="E502" s="1">
        <v>7776321194.41353</v>
      </c>
      <c r="F502" s="1">
        <v>6673528963.05162</v>
      </c>
      <c r="G502" s="1">
        <v>6939183916.12147</v>
      </c>
      <c r="H502" s="1">
        <v>3613393293.95653</v>
      </c>
      <c r="I502" s="1">
        <v>9267713931.05581</v>
      </c>
      <c r="J502" s="1">
        <v>8281793688.15022</v>
      </c>
      <c r="K502" s="1">
        <v>4977935635.3426</v>
      </c>
      <c r="L502" s="1">
        <v>5188081761.44244</v>
      </c>
      <c r="M502" s="1">
        <v>4747477904.34797</v>
      </c>
      <c r="N502" s="1">
        <v>6093067401.52718</v>
      </c>
      <c r="O502" s="1">
        <v>5699794233.80275</v>
      </c>
      <c r="P502" s="1">
        <v>5579021785.97657</v>
      </c>
      <c r="Q502" s="1">
        <v>5239783286.94577</v>
      </c>
    </row>
    <row r="503" spans="1:17">
      <c r="A503" s="1" t="s">
        <v>3188</v>
      </c>
      <c r="B503" s="1" t="s">
        <v>3189</v>
      </c>
      <c r="C503" s="1" t="s">
        <v>3190</v>
      </c>
      <c r="D503" s="1">
        <v>631602379.220249</v>
      </c>
      <c r="E503" s="1">
        <v>383313688.07593</v>
      </c>
      <c r="F503" s="1">
        <v>296974748.657358</v>
      </c>
      <c r="G503" s="1">
        <v>8871118.32627788</v>
      </c>
      <c r="H503" s="1">
        <v>4774944.62936638</v>
      </c>
      <c r="I503" s="1">
        <v>22656497.3636299</v>
      </c>
      <c r="J503" s="1">
        <v>275214836.37602</v>
      </c>
      <c r="K503" s="1">
        <v>257924139.668161</v>
      </c>
      <c r="L503" s="1">
        <v>123634197.469402</v>
      </c>
      <c r="M503" s="1">
        <v>300079489.317184</v>
      </c>
      <c r="N503" s="1">
        <v>193445513.338631</v>
      </c>
      <c r="O503" s="1">
        <v>282215060.50264</v>
      </c>
      <c r="P503" s="1">
        <v>256287119.210818</v>
      </c>
      <c r="Q503" s="1">
        <v>354715740.338856</v>
      </c>
    </row>
    <row r="504" spans="1:17">
      <c r="A504" s="1" t="s">
        <v>3191</v>
      </c>
      <c r="B504" s="1" t="s">
        <v>3192</v>
      </c>
      <c r="C504" s="1" t="s">
        <v>3193</v>
      </c>
      <c r="D504" s="1">
        <v>65929412044.4658</v>
      </c>
      <c r="E504" s="1">
        <v>45131919759.7466</v>
      </c>
      <c r="F504" s="1">
        <v>51003910301.2091</v>
      </c>
      <c r="G504" s="1">
        <v>71821434257.9138</v>
      </c>
      <c r="H504" s="1">
        <v>25507830416.3042</v>
      </c>
      <c r="I504" s="1">
        <v>55390472050.2642</v>
      </c>
      <c r="J504" s="1">
        <v>50473667037.7095</v>
      </c>
      <c r="K504" s="1">
        <v>32089088930.9979</v>
      </c>
      <c r="L504" s="1">
        <v>26683161130.3745</v>
      </c>
      <c r="M504" s="1">
        <v>37903454633.0274</v>
      </c>
      <c r="N504" s="1">
        <v>27808219555.9972</v>
      </c>
      <c r="O504" s="1">
        <v>34492244168.335</v>
      </c>
      <c r="P504" s="1">
        <v>31910556146.1794</v>
      </c>
      <c r="Q504" s="1">
        <v>30460313635.5309</v>
      </c>
    </row>
    <row r="505" spans="1:17">
      <c r="A505" s="1" t="s">
        <v>3194</v>
      </c>
      <c r="B505" s="1" t="s">
        <v>3195</v>
      </c>
      <c r="C505" s="1" t="s">
        <v>3196</v>
      </c>
      <c r="D505" s="1">
        <v>45818722.3545674</v>
      </c>
      <c r="E505" s="1">
        <v>30912119.6865843</v>
      </c>
      <c r="F505" s="1">
        <v>35060787.7959526</v>
      </c>
      <c r="G505" s="1">
        <v>2401444.28571429</v>
      </c>
      <c r="H505" s="1">
        <v>2401444.28571429</v>
      </c>
      <c r="I505" s="1">
        <v>2401444.28571429</v>
      </c>
      <c r="J505" s="1">
        <v>99962400.1829062</v>
      </c>
      <c r="K505" s="1">
        <v>2401444.28571429</v>
      </c>
      <c r="L505" s="1">
        <v>2401444.28571429</v>
      </c>
      <c r="M505" s="1">
        <v>2401444.28571429</v>
      </c>
      <c r="N505" s="1">
        <v>19464859.7029693</v>
      </c>
      <c r="O505" s="1">
        <v>2401444.28571429</v>
      </c>
      <c r="P505" s="1">
        <v>15554820.2797692</v>
      </c>
      <c r="Q505" s="1">
        <v>11354044.9578024</v>
      </c>
    </row>
    <row r="506" spans="1:17">
      <c r="A506" s="1" t="s">
        <v>3197</v>
      </c>
      <c r="B506" s="1" t="s">
        <v>3198</v>
      </c>
      <c r="C506" s="1" t="s">
        <v>3199</v>
      </c>
      <c r="D506" s="1">
        <v>1151411183.02964</v>
      </c>
      <c r="E506" s="1">
        <v>179053121.015151</v>
      </c>
      <c r="F506" s="1">
        <v>135308787.792239</v>
      </c>
      <c r="G506" s="1">
        <v>68498086.3139514</v>
      </c>
      <c r="H506" s="1">
        <v>2401444.28571429</v>
      </c>
      <c r="I506" s="1">
        <v>97136222.3500825</v>
      </c>
      <c r="J506" s="1">
        <v>383271088.553978</v>
      </c>
      <c r="K506" s="1">
        <v>95889062.231667</v>
      </c>
      <c r="L506" s="1">
        <v>38889928.5969779</v>
      </c>
      <c r="M506" s="1">
        <v>84744294.8609403</v>
      </c>
      <c r="N506" s="1">
        <v>175683117.719196</v>
      </c>
      <c r="O506" s="1">
        <v>95959066.1247854</v>
      </c>
      <c r="P506" s="1">
        <v>104176728.948826</v>
      </c>
      <c r="Q506" s="1">
        <v>99837660.4852662</v>
      </c>
    </row>
    <row r="507" spans="1:17">
      <c r="A507" s="1" t="s">
        <v>3200</v>
      </c>
      <c r="B507" s="1" t="s">
        <v>3201</v>
      </c>
      <c r="C507" s="1" t="s">
        <v>3202</v>
      </c>
      <c r="D507" s="1">
        <v>112293599.253437</v>
      </c>
      <c r="E507" s="1">
        <v>285336570.342018</v>
      </c>
      <c r="F507" s="1">
        <v>274676691.795979</v>
      </c>
      <c r="G507" s="1">
        <v>129326959.203777</v>
      </c>
      <c r="H507" s="1">
        <v>142096061.202754</v>
      </c>
      <c r="I507" s="1">
        <v>158113277.747764</v>
      </c>
      <c r="J507" s="1">
        <v>191527147.819315</v>
      </c>
      <c r="K507" s="1">
        <v>68794032.3622263</v>
      </c>
      <c r="L507" s="1">
        <v>171569275.644208</v>
      </c>
      <c r="M507" s="1">
        <v>45682218.2254278</v>
      </c>
      <c r="N507" s="1">
        <v>202936247.989922</v>
      </c>
      <c r="O507" s="1">
        <v>89811937.1666805</v>
      </c>
      <c r="P507" s="1">
        <v>175778785.087719</v>
      </c>
      <c r="Q507" s="1">
        <v>256944789.22843</v>
      </c>
    </row>
    <row r="508" spans="1:17">
      <c r="A508" s="1" t="s">
        <v>3203</v>
      </c>
      <c r="B508" s="1" t="s">
        <v>3204</v>
      </c>
      <c r="C508" s="1" t="s">
        <v>3205</v>
      </c>
      <c r="D508" s="1">
        <v>7995719113.42812</v>
      </c>
      <c r="E508" s="1">
        <v>6897143390.81275</v>
      </c>
      <c r="F508" s="1">
        <v>7133583254.50785</v>
      </c>
      <c r="G508" s="1">
        <v>3221742382.26391</v>
      </c>
      <c r="H508" s="1">
        <v>2273285904.34963</v>
      </c>
      <c r="I508" s="1">
        <v>7292440929.23062</v>
      </c>
      <c r="J508" s="1">
        <v>7712738551.86367</v>
      </c>
      <c r="K508" s="1">
        <v>8793272665.54651</v>
      </c>
      <c r="L508" s="1">
        <v>8632940582.15929</v>
      </c>
      <c r="M508" s="1">
        <v>8804467880.88919</v>
      </c>
      <c r="N508" s="1">
        <v>9743938549.68106</v>
      </c>
      <c r="O508" s="1">
        <v>7299005842.796</v>
      </c>
      <c r="P508" s="1">
        <v>9934312634.90121</v>
      </c>
      <c r="Q508" s="1">
        <v>8551844396.97717</v>
      </c>
    </row>
    <row r="509" spans="1:17">
      <c r="A509" s="1" t="s">
        <v>3206</v>
      </c>
      <c r="B509" s="1" t="s">
        <v>3207</v>
      </c>
      <c r="C509" s="1" t="s">
        <v>3208</v>
      </c>
      <c r="D509" s="1">
        <v>659948007.306136</v>
      </c>
      <c r="E509" s="1">
        <v>352002476.614497</v>
      </c>
      <c r="F509" s="1">
        <v>297890611.339329</v>
      </c>
      <c r="G509" s="1">
        <v>380902625.829279</v>
      </c>
      <c r="H509" s="1">
        <v>233718189.353485</v>
      </c>
      <c r="I509" s="1">
        <v>423274616.960166</v>
      </c>
      <c r="J509" s="1">
        <v>581289766.523324</v>
      </c>
      <c r="K509" s="1">
        <v>316642200.075164</v>
      </c>
      <c r="L509" s="1">
        <v>247903241.015159</v>
      </c>
      <c r="M509" s="1">
        <v>309950328.703749</v>
      </c>
      <c r="N509" s="1">
        <v>357709487.745</v>
      </c>
      <c r="O509" s="1">
        <v>419330577.713008</v>
      </c>
      <c r="P509" s="1">
        <v>292587615.643761</v>
      </c>
      <c r="Q509" s="1">
        <v>319391806.943523</v>
      </c>
    </row>
    <row r="510" spans="1:17">
      <c r="A510" s="1" t="s">
        <v>3209</v>
      </c>
      <c r="B510" s="1" t="s">
        <v>3210</v>
      </c>
      <c r="C510" s="1" t="s">
        <v>3211</v>
      </c>
      <c r="D510" s="1">
        <v>4071626118.93481</v>
      </c>
      <c r="E510" s="1">
        <v>5288059139.45551</v>
      </c>
      <c r="F510" s="1">
        <v>5296036103.02351</v>
      </c>
      <c r="G510" s="1">
        <v>1587561827.89096</v>
      </c>
      <c r="H510" s="1">
        <v>1029400570.1548</v>
      </c>
      <c r="I510" s="1">
        <v>4304033893.19541</v>
      </c>
      <c r="J510" s="1">
        <v>4739571288.3452</v>
      </c>
      <c r="K510" s="1">
        <v>6595236033.44234</v>
      </c>
      <c r="L510" s="1">
        <v>9925518963.06299</v>
      </c>
      <c r="M510" s="1">
        <v>6046732614.83744</v>
      </c>
      <c r="N510" s="1">
        <v>11926746996.6892</v>
      </c>
      <c r="O510" s="1">
        <v>4491495846.50253</v>
      </c>
      <c r="P510" s="1">
        <v>7961486441.86047</v>
      </c>
      <c r="Q510" s="1">
        <v>6088393323.00909</v>
      </c>
    </row>
    <row r="511" spans="1:17">
      <c r="A511" s="1" t="s">
        <v>3212</v>
      </c>
      <c r="B511" s="1" t="s">
        <v>3213</v>
      </c>
      <c r="C511" s="1" t="s">
        <v>3214</v>
      </c>
      <c r="D511" s="1">
        <v>2401444.28571429</v>
      </c>
      <c r="E511" s="1">
        <v>4536459.64789239</v>
      </c>
      <c r="F511" s="1">
        <v>2401444.28571429</v>
      </c>
      <c r="G511" s="1">
        <v>2401444.28571429</v>
      </c>
      <c r="H511" s="1">
        <v>2401444.28571429</v>
      </c>
      <c r="I511" s="1">
        <v>2401444.28571429</v>
      </c>
      <c r="J511" s="1">
        <v>4213556.63414197</v>
      </c>
      <c r="K511" s="1">
        <v>5339338.95787674</v>
      </c>
      <c r="L511" s="1">
        <v>4675842.17366839</v>
      </c>
      <c r="M511" s="1">
        <v>2401444.28571429</v>
      </c>
      <c r="N511" s="1">
        <v>14884135.9340077</v>
      </c>
      <c r="O511" s="1">
        <v>2813250.67208663</v>
      </c>
      <c r="P511" s="1">
        <v>6845962.74558489</v>
      </c>
      <c r="Q511" s="1">
        <v>5807238.36395624</v>
      </c>
    </row>
    <row r="512" spans="1:17">
      <c r="A512" s="1" t="s">
        <v>3215</v>
      </c>
      <c r="B512" s="1" t="s">
        <v>3216</v>
      </c>
      <c r="C512" s="1" t="s">
        <v>3217</v>
      </c>
      <c r="D512" s="1">
        <v>2769100861.96249</v>
      </c>
      <c r="E512" s="1">
        <v>980086929.184745</v>
      </c>
      <c r="F512" s="1">
        <v>2236153458.46188</v>
      </c>
      <c r="G512" s="1">
        <v>187669185.183763</v>
      </c>
      <c r="H512" s="1">
        <v>3918851362.51805</v>
      </c>
      <c r="I512" s="1">
        <v>676552501.050748</v>
      </c>
      <c r="J512" s="1">
        <v>1228880611.96508</v>
      </c>
      <c r="K512" s="1">
        <v>1362229243.98103</v>
      </c>
      <c r="L512" s="1">
        <v>1194214578.22043</v>
      </c>
      <c r="M512" s="1">
        <v>4304883829.84773</v>
      </c>
      <c r="N512" s="1">
        <v>742402999.115435</v>
      </c>
      <c r="O512" s="1">
        <v>1209737101.54944</v>
      </c>
      <c r="P512" s="1">
        <v>2449897698.64195</v>
      </c>
      <c r="Q512" s="1">
        <v>1625551120.89098</v>
      </c>
    </row>
    <row r="513" spans="1:17">
      <c r="A513" s="1" t="s">
        <v>3218</v>
      </c>
      <c r="B513" s="1" t="s">
        <v>3219</v>
      </c>
      <c r="C513" s="1" t="s">
        <v>3220</v>
      </c>
      <c r="D513" s="1">
        <v>928498417.826419</v>
      </c>
      <c r="E513" s="1">
        <v>436053282.639189</v>
      </c>
      <c r="F513" s="1">
        <v>1366349556.61666</v>
      </c>
      <c r="G513" s="1">
        <v>2401444.28571429</v>
      </c>
      <c r="H513" s="1">
        <v>9440891197.45732</v>
      </c>
      <c r="I513" s="1">
        <v>390147760.387496</v>
      </c>
      <c r="J513" s="1">
        <v>573302236.798702</v>
      </c>
      <c r="K513" s="1">
        <v>1013508069.48532</v>
      </c>
      <c r="L513" s="1">
        <v>693787911.781882</v>
      </c>
      <c r="M513" s="1">
        <v>3001011307.82273</v>
      </c>
      <c r="N513" s="1">
        <v>631494599.387743</v>
      </c>
      <c r="O513" s="1">
        <v>1386687530.50848</v>
      </c>
      <c r="P513" s="1">
        <v>1395081169.2079</v>
      </c>
      <c r="Q513" s="1">
        <v>1090414530.48105</v>
      </c>
    </row>
    <row r="514" spans="1:17">
      <c r="A514" s="1" t="s">
        <v>3221</v>
      </c>
      <c r="B514" s="1" t="s">
        <v>3222</v>
      </c>
      <c r="C514" s="1" t="s">
        <v>3223</v>
      </c>
      <c r="D514" s="1">
        <v>618628766.507051</v>
      </c>
      <c r="E514" s="1">
        <v>244188659.043757</v>
      </c>
      <c r="F514" s="1">
        <v>226630114.97589</v>
      </c>
      <c r="G514" s="1">
        <v>192330498.639982</v>
      </c>
      <c r="H514" s="1">
        <v>132320492.021307</v>
      </c>
      <c r="I514" s="1">
        <v>113506158.627039</v>
      </c>
      <c r="J514" s="1">
        <v>148155820.757489</v>
      </c>
      <c r="K514" s="1">
        <v>91486118.4084342</v>
      </c>
      <c r="L514" s="1">
        <v>164746633.32725</v>
      </c>
      <c r="M514" s="1">
        <v>127670771.864414</v>
      </c>
      <c r="N514" s="1">
        <v>213384623.943076</v>
      </c>
      <c r="O514" s="1">
        <v>243992865.917852</v>
      </c>
      <c r="P514" s="1">
        <v>243157229.913446</v>
      </c>
      <c r="Q514" s="1">
        <v>161728537.715549</v>
      </c>
    </row>
    <row r="515" spans="1:17">
      <c r="A515" s="1" t="s">
        <v>3224</v>
      </c>
      <c r="B515" s="1" t="s">
        <v>3225</v>
      </c>
      <c r="C515" s="1" t="s">
        <v>3226</v>
      </c>
      <c r="D515" s="1">
        <v>23021474.288531</v>
      </c>
      <c r="E515" s="1">
        <v>13815708.6663789</v>
      </c>
      <c r="F515" s="1">
        <v>2401444.28571429</v>
      </c>
      <c r="G515" s="1">
        <v>2401444.28571429</v>
      </c>
      <c r="H515" s="1">
        <v>2401444.28571429</v>
      </c>
      <c r="I515" s="1">
        <v>2401444.28571429</v>
      </c>
      <c r="J515" s="1">
        <v>27406350.4079916</v>
      </c>
      <c r="K515" s="1">
        <v>7200917.41461386</v>
      </c>
      <c r="L515" s="1">
        <v>67713127.2398229</v>
      </c>
      <c r="M515" s="1">
        <v>2401444.28571429</v>
      </c>
      <c r="N515" s="1">
        <v>8876753.88513061</v>
      </c>
      <c r="O515" s="1">
        <v>9760613.21740035</v>
      </c>
      <c r="P515" s="1">
        <v>9764501.00894679</v>
      </c>
      <c r="Q515" s="1">
        <v>9941701.06686364</v>
      </c>
    </row>
    <row r="516" spans="1:17">
      <c r="A516" s="1" t="s">
        <v>3227</v>
      </c>
      <c r="B516" s="1" t="s">
        <v>3228</v>
      </c>
      <c r="C516" s="1" t="s">
        <v>3229</v>
      </c>
      <c r="D516" s="1">
        <v>66641569.8139317</v>
      </c>
      <c r="E516" s="1">
        <v>14762400.8033301</v>
      </c>
      <c r="F516" s="1">
        <v>55659878.0720799</v>
      </c>
      <c r="G516" s="1">
        <v>2401444.28571429</v>
      </c>
      <c r="H516" s="1">
        <v>2401444.28571429</v>
      </c>
      <c r="I516" s="1">
        <v>32230678.3998146</v>
      </c>
      <c r="J516" s="1">
        <v>2401444.28571429</v>
      </c>
      <c r="K516" s="1">
        <v>71952682.5192227</v>
      </c>
      <c r="L516" s="1">
        <v>2401444.28571429</v>
      </c>
      <c r="M516" s="1">
        <v>10781743.308295</v>
      </c>
      <c r="N516" s="1">
        <v>53205162.510584</v>
      </c>
      <c r="O516" s="1">
        <v>10074811.9710006</v>
      </c>
      <c r="P516" s="1">
        <v>2401444.28571429</v>
      </c>
      <c r="Q516" s="1">
        <v>9874897.02174931</v>
      </c>
    </row>
    <row r="517" spans="1:17">
      <c r="A517" s="1" t="s">
        <v>3230</v>
      </c>
      <c r="B517" s="1" t="s">
        <v>3231</v>
      </c>
      <c r="C517" s="1" t="s">
        <v>3232</v>
      </c>
      <c r="D517" s="1">
        <v>37642286.6835807</v>
      </c>
      <c r="E517" s="1">
        <v>32390203.6853842</v>
      </c>
      <c r="F517" s="1">
        <v>32345641.4248006</v>
      </c>
      <c r="G517" s="1">
        <v>2401444.28571429</v>
      </c>
      <c r="H517" s="1">
        <v>2401444.28571429</v>
      </c>
      <c r="I517" s="1">
        <v>12747276.23339</v>
      </c>
      <c r="J517" s="1">
        <v>2401444.28571429</v>
      </c>
      <c r="K517" s="1">
        <v>7068549.99134949</v>
      </c>
      <c r="L517" s="1">
        <v>28817943.667421</v>
      </c>
      <c r="M517" s="1">
        <v>28695636.2875515</v>
      </c>
      <c r="N517" s="1">
        <v>30599400.0053511</v>
      </c>
      <c r="O517" s="1">
        <v>14169252.0929406</v>
      </c>
      <c r="P517" s="1">
        <v>25042563.520429</v>
      </c>
      <c r="Q517" s="1">
        <v>2401444.28571429</v>
      </c>
    </row>
    <row r="518" spans="1:17">
      <c r="A518" s="1" t="s">
        <v>3233</v>
      </c>
      <c r="B518" s="1" t="s">
        <v>3234</v>
      </c>
      <c r="C518" s="1" t="s">
        <v>3235</v>
      </c>
      <c r="D518" s="1">
        <v>12487189828.9995</v>
      </c>
      <c r="E518" s="1">
        <v>12965508965.5407</v>
      </c>
      <c r="F518" s="1">
        <v>13824076728.8091</v>
      </c>
      <c r="G518" s="1">
        <v>8566801506.41596</v>
      </c>
      <c r="H518" s="1">
        <v>2812103369.32396</v>
      </c>
      <c r="I518" s="1">
        <v>8865345634.61843</v>
      </c>
      <c r="J518" s="1">
        <v>10997702023.3866</v>
      </c>
      <c r="K518" s="1">
        <v>9551001089.52015</v>
      </c>
      <c r="L518" s="1">
        <v>7274733367.39908</v>
      </c>
      <c r="M518" s="1">
        <v>8643541696.34655</v>
      </c>
      <c r="N518" s="1">
        <v>9793122421.13423</v>
      </c>
      <c r="O518" s="1">
        <v>4098302028.8052</v>
      </c>
      <c r="P518" s="1">
        <v>8384167906.27733</v>
      </c>
      <c r="Q518" s="1">
        <v>7454857911.78286</v>
      </c>
    </row>
    <row r="519" spans="1:17">
      <c r="A519" s="1" t="s">
        <v>3233</v>
      </c>
      <c r="B519" s="1" t="s">
        <v>3234</v>
      </c>
      <c r="C519" s="1" t="s">
        <v>3236</v>
      </c>
      <c r="D519" s="1">
        <v>12487189828.9995</v>
      </c>
      <c r="E519" s="1">
        <v>12965508965.5407</v>
      </c>
      <c r="F519" s="1">
        <v>13824076728.8091</v>
      </c>
      <c r="G519" s="1">
        <v>8566801506.41596</v>
      </c>
      <c r="H519" s="1">
        <v>2812103369.32396</v>
      </c>
      <c r="I519" s="1">
        <v>8865345634.61843</v>
      </c>
      <c r="J519" s="1">
        <v>10997702023.3866</v>
      </c>
      <c r="K519" s="1">
        <v>9551001089.52015</v>
      </c>
      <c r="L519" s="1">
        <v>7274733367.39908</v>
      </c>
      <c r="M519" s="1">
        <v>8643541696.34655</v>
      </c>
      <c r="N519" s="1">
        <v>9793122421.13423</v>
      </c>
      <c r="O519" s="1">
        <v>4098302028.8052</v>
      </c>
      <c r="P519" s="1">
        <v>8384167906.27733</v>
      </c>
      <c r="Q519" s="1">
        <v>7454857911.78286</v>
      </c>
    </row>
    <row r="520" spans="1:17">
      <c r="A520" s="1" t="s">
        <v>3237</v>
      </c>
      <c r="B520" s="1" t="s">
        <v>3238</v>
      </c>
      <c r="C520" s="1" t="s">
        <v>3239</v>
      </c>
      <c r="D520" s="1">
        <v>119171343.812618</v>
      </c>
      <c r="E520" s="1">
        <v>26478770.1116462</v>
      </c>
      <c r="F520" s="1">
        <v>44363463.0347716</v>
      </c>
      <c r="G520" s="1">
        <v>91472412.6715519</v>
      </c>
      <c r="H520" s="1">
        <v>45375846.9596867</v>
      </c>
      <c r="I520" s="1">
        <v>60642833.0732897</v>
      </c>
      <c r="J520" s="1">
        <v>65189717.0595783</v>
      </c>
      <c r="K520" s="1">
        <v>2401444.28571429</v>
      </c>
      <c r="L520" s="1">
        <v>2401444.28571429</v>
      </c>
      <c r="M520" s="1">
        <v>14146009.3076097</v>
      </c>
      <c r="N520" s="1">
        <v>22981850.91336</v>
      </c>
      <c r="O520" s="1">
        <v>2401444.28571429</v>
      </c>
      <c r="P520" s="1">
        <v>9015172.0588681</v>
      </c>
      <c r="Q520" s="1">
        <v>37781845.9794613</v>
      </c>
    </row>
    <row r="521" spans="1:17">
      <c r="A521" s="1" t="s">
        <v>3240</v>
      </c>
      <c r="B521" s="1" t="s">
        <v>3241</v>
      </c>
      <c r="C521" s="1" t="s">
        <v>3242</v>
      </c>
      <c r="D521" s="1">
        <v>1662260146.54804</v>
      </c>
      <c r="E521" s="1">
        <v>3282894724.91652</v>
      </c>
      <c r="F521" s="1">
        <v>2336705370.71402</v>
      </c>
      <c r="G521" s="1">
        <v>166501835.487185</v>
      </c>
      <c r="H521" s="1">
        <v>1126999965.43387</v>
      </c>
      <c r="I521" s="1">
        <v>2643840753.05188</v>
      </c>
      <c r="J521" s="1">
        <v>2252266267.83767</v>
      </c>
      <c r="K521" s="1">
        <v>3561743156.36734</v>
      </c>
      <c r="L521" s="1">
        <v>3747361002.87125</v>
      </c>
      <c r="M521" s="1">
        <v>3287159525.59161</v>
      </c>
      <c r="N521" s="1">
        <v>2901621718.26625</v>
      </c>
      <c r="O521" s="1">
        <v>2837330020.65026</v>
      </c>
      <c r="P521" s="1">
        <v>3458940364.02052</v>
      </c>
      <c r="Q521" s="1">
        <v>3978359295.49545</v>
      </c>
    </row>
    <row r="522" spans="1:17">
      <c r="A522" s="1" t="s">
        <v>3243</v>
      </c>
      <c r="B522" s="1" t="s">
        <v>3244</v>
      </c>
      <c r="C522" s="1" t="s">
        <v>3245</v>
      </c>
      <c r="D522" s="1">
        <v>173360369.385645</v>
      </c>
      <c r="E522" s="1">
        <v>2401444.28571429</v>
      </c>
      <c r="F522" s="1">
        <v>2401444.28571429</v>
      </c>
      <c r="G522" s="1">
        <v>2401444.28571429</v>
      </c>
      <c r="H522" s="1">
        <v>2401444.28571429</v>
      </c>
      <c r="I522" s="1">
        <v>2401444.28571429</v>
      </c>
      <c r="J522" s="1">
        <v>2401444.28571429</v>
      </c>
      <c r="K522" s="1">
        <v>3771373.5473835</v>
      </c>
      <c r="L522" s="1">
        <v>2401444.28571429</v>
      </c>
      <c r="M522" s="1">
        <v>5955993.88459837</v>
      </c>
      <c r="N522" s="1">
        <v>2401444.28571429</v>
      </c>
      <c r="O522" s="1">
        <v>18104863.5383552</v>
      </c>
      <c r="P522" s="1">
        <v>4064611.51830157</v>
      </c>
      <c r="Q522" s="1">
        <v>2401444.28571429</v>
      </c>
    </row>
    <row r="523" spans="1:17">
      <c r="A523" s="1" t="s">
        <v>3246</v>
      </c>
      <c r="B523" s="1" t="s">
        <v>3247</v>
      </c>
      <c r="C523" s="1" t="s">
        <v>3248</v>
      </c>
      <c r="D523" s="1">
        <v>6553007135.86387</v>
      </c>
      <c r="E523" s="1">
        <v>4182679764.23309</v>
      </c>
      <c r="F523" s="1">
        <v>4914321152.12042</v>
      </c>
      <c r="G523" s="1">
        <v>5071119752.95382</v>
      </c>
      <c r="H523" s="1">
        <v>2445257868.44146</v>
      </c>
      <c r="I523" s="1">
        <v>4924683821.80525</v>
      </c>
      <c r="J523" s="1">
        <v>4977904496.9384</v>
      </c>
      <c r="K523" s="1">
        <v>3365459820.36943</v>
      </c>
      <c r="L523" s="1">
        <v>3598883914.33681</v>
      </c>
      <c r="M523" s="1">
        <v>3823903667.37586</v>
      </c>
      <c r="N523" s="1">
        <v>4064877160.8559</v>
      </c>
      <c r="O523" s="1">
        <v>4898578904.98755</v>
      </c>
      <c r="P523" s="1">
        <v>3357464767.44186</v>
      </c>
      <c r="Q523" s="1">
        <v>3616263787.20552</v>
      </c>
    </row>
    <row r="524" spans="1:17">
      <c r="A524" s="1" t="s">
        <v>3246</v>
      </c>
      <c r="B524" s="1" t="s">
        <v>3247</v>
      </c>
      <c r="C524" s="1" t="s">
        <v>3249</v>
      </c>
      <c r="D524" s="1">
        <v>6553007135.86387</v>
      </c>
      <c r="E524" s="1">
        <v>4182679764.23309</v>
      </c>
      <c r="F524" s="1">
        <v>4914321152.12042</v>
      </c>
      <c r="G524" s="1">
        <v>5071119752.95382</v>
      </c>
      <c r="H524" s="1">
        <v>2445257868.44146</v>
      </c>
      <c r="I524" s="1">
        <v>4924683821.80525</v>
      </c>
      <c r="J524" s="1">
        <v>4977904496.9384</v>
      </c>
      <c r="K524" s="1">
        <v>3365459820.36943</v>
      </c>
      <c r="L524" s="1">
        <v>3598883914.33681</v>
      </c>
      <c r="M524" s="1">
        <v>3823903667.37586</v>
      </c>
      <c r="N524" s="1">
        <v>4064877160.8559</v>
      </c>
      <c r="O524" s="1">
        <v>4898578904.98755</v>
      </c>
      <c r="P524" s="1">
        <v>3357464767.44186</v>
      </c>
      <c r="Q524" s="1">
        <v>3616263787.20552</v>
      </c>
    </row>
    <row r="525" spans="1:17">
      <c r="A525" s="1" t="s">
        <v>3250</v>
      </c>
      <c r="B525" s="1" t="s">
        <v>3251</v>
      </c>
      <c r="C525" s="1" t="s">
        <v>3252</v>
      </c>
      <c r="D525" s="1">
        <v>2205222478.78467</v>
      </c>
      <c r="E525" s="1">
        <v>146781805.569343</v>
      </c>
      <c r="F525" s="1">
        <v>93032247.3824188</v>
      </c>
      <c r="G525" s="1">
        <v>164088500.304428</v>
      </c>
      <c r="H525" s="1">
        <v>7192594.75584318</v>
      </c>
      <c r="I525" s="1">
        <v>67940449.219456</v>
      </c>
      <c r="J525" s="1">
        <v>412300880.206734</v>
      </c>
      <c r="K525" s="1">
        <v>72201976.4551098</v>
      </c>
      <c r="L525" s="1">
        <v>83162951.9599971</v>
      </c>
      <c r="M525" s="1">
        <v>144249732.689027</v>
      </c>
      <c r="N525" s="1">
        <v>139901586.293214</v>
      </c>
      <c r="O525" s="1">
        <v>297902142.628717</v>
      </c>
      <c r="P525" s="1">
        <v>124888068.956111</v>
      </c>
      <c r="Q525" s="1">
        <v>127898329.966747</v>
      </c>
    </row>
    <row r="526" spans="1:17">
      <c r="A526" s="1" t="s">
        <v>3253</v>
      </c>
      <c r="B526" s="1" t="s">
        <v>3254</v>
      </c>
      <c r="C526" s="1" t="s">
        <v>3255</v>
      </c>
      <c r="D526" s="1">
        <v>81525403.5009164</v>
      </c>
      <c r="E526" s="1">
        <v>17917068.4128183</v>
      </c>
      <c r="F526" s="1">
        <v>2401444.28571429</v>
      </c>
      <c r="G526" s="1">
        <v>2401444.28571429</v>
      </c>
      <c r="H526" s="1">
        <v>2401444.28571429</v>
      </c>
      <c r="I526" s="1">
        <v>2401444.28571429</v>
      </c>
      <c r="J526" s="1">
        <v>56017136.1913888</v>
      </c>
      <c r="K526" s="1">
        <v>14441417.2825302</v>
      </c>
      <c r="L526" s="1">
        <v>2401444.28571429</v>
      </c>
      <c r="M526" s="1">
        <v>7655141.05642257</v>
      </c>
      <c r="N526" s="1">
        <v>2401444.28571429</v>
      </c>
      <c r="O526" s="1">
        <v>44281334.8908039</v>
      </c>
      <c r="P526" s="1">
        <v>13823658.3787375</v>
      </c>
      <c r="Q526" s="1">
        <v>2401444.28571429</v>
      </c>
    </row>
    <row r="527" spans="1:17">
      <c r="A527" s="1" t="s">
        <v>3256</v>
      </c>
      <c r="B527" s="1" t="s">
        <v>3257</v>
      </c>
      <c r="C527" s="1" t="s">
        <v>3258</v>
      </c>
      <c r="D527" s="1">
        <v>39969657.4627945</v>
      </c>
      <c r="E527" s="1">
        <v>8553188.81527838</v>
      </c>
      <c r="F527" s="1">
        <v>2401444.28571429</v>
      </c>
      <c r="G527" s="1">
        <v>2401444.28571429</v>
      </c>
      <c r="H527" s="1">
        <v>2401444.28571429</v>
      </c>
      <c r="I527" s="1">
        <v>2401444.28571429</v>
      </c>
      <c r="J527" s="1">
        <v>2401444.28571429</v>
      </c>
      <c r="K527" s="1">
        <v>2401444.28571429</v>
      </c>
      <c r="L527" s="1">
        <v>2401444.28571429</v>
      </c>
      <c r="M527" s="1">
        <v>2401444.28571429</v>
      </c>
      <c r="N527" s="1">
        <v>2401444.28571429</v>
      </c>
      <c r="O527" s="1">
        <v>7600962.89451081</v>
      </c>
      <c r="P527" s="1">
        <v>62249352.3596783</v>
      </c>
      <c r="Q527" s="1">
        <v>2401444.28571429</v>
      </c>
    </row>
    <row r="528" spans="1:17">
      <c r="A528" s="1" t="s">
        <v>3256</v>
      </c>
      <c r="B528" s="1" t="s">
        <v>3257</v>
      </c>
      <c r="C528" s="1" t="s">
        <v>3259</v>
      </c>
      <c r="D528" s="1">
        <v>39969657.4627945</v>
      </c>
      <c r="E528" s="1">
        <v>8553188.81527838</v>
      </c>
      <c r="F528" s="1">
        <v>2401444.28571429</v>
      </c>
      <c r="G528" s="1">
        <v>2401444.28571429</v>
      </c>
      <c r="H528" s="1">
        <v>2401444.28571429</v>
      </c>
      <c r="I528" s="1">
        <v>2401444.28571429</v>
      </c>
      <c r="J528" s="1">
        <v>2401444.28571429</v>
      </c>
      <c r="K528" s="1">
        <v>2401444.28571429</v>
      </c>
      <c r="L528" s="1">
        <v>2401444.28571429</v>
      </c>
      <c r="M528" s="1">
        <v>2401444.28571429</v>
      </c>
      <c r="N528" s="1">
        <v>2401444.28571429</v>
      </c>
      <c r="O528" s="1">
        <v>7600962.89451081</v>
      </c>
      <c r="P528" s="1">
        <v>62249352.3596783</v>
      </c>
      <c r="Q528" s="1">
        <v>2401444.28571429</v>
      </c>
    </row>
    <row r="529" spans="1:17">
      <c r="A529" s="1" t="s">
        <v>3260</v>
      </c>
      <c r="B529" s="1" t="s">
        <v>3261</v>
      </c>
      <c r="C529" s="1" t="s">
        <v>3262</v>
      </c>
      <c r="D529" s="1">
        <v>217745818.469208</v>
      </c>
      <c r="E529" s="1">
        <v>101316329.064069</v>
      </c>
      <c r="F529" s="1">
        <v>190092373.502525</v>
      </c>
      <c r="G529" s="1">
        <v>84154677.5128233</v>
      </c>
      <c r="H529" s="1">
        <v>83910432.1540467</v>
      </c>
      <c r="I529" s="1">
        <v>121366166.757946</v>
      </c>
      <c r="J529" s="1">
        <v>130257467.777347</v>
      </c>
      <c r="K529" s="1">
        <v>212195209.103619</v>
      </c>
      <c r="L529" s="1">
        <v>145490426.43137</v>
      </c>
      <c r="M529" s="1">
        <v>184373070.867618</v>
      </c>
      <c r="N529" s="1">
        <v>127826027.157732</v>
      </c>
      <c r="O529" s="1">
        <v>194122526.186348</v>
      </c>
      <c r="P529" s="1">
        <v>144605850.4045</v>
      </c>
      <c r="Q529" s="1">
        <v>147872102.601024</v>
      </c>
    </row>
    <row r="530" spans="1:17">
      <c r="A530" s="1" t="s">
        <v>3263</v>
      </c>
      <c r="B530" s="1" t="s">
        <v>3264</v>
      </c>
      <c r="C530" s="1" t="s">
        <v>3265</v>
      </c>
      <c r="D530" s="1">
        <v>944816019.775438</v>
      </c>
      <c r="E530" s="1">
        <v>1068105971.54328</v>
      </c>
      <c r="F530" s="1">
        <v>1575985137.82366</v>
      </c>
      <c r="G530" s="1">
        <v>5486450431.54104</v>
      </c>
      <c r="H530" s="1">
        <v>918305348.223962</v>
      </c>
      <c r="I530" s="1">
        <v>1101103772.15183</v>
      </c>
      <c r="J530" s="1">
        <v>1193631516.69415</v>
      </c>
      <c r="K530" s="1">
        <v>219608200.683284</v>
      </c>
      <c r="L530" s="1">
        <v>300286607.234105</v>
      </c>
      <c r="M530" s="1">
        <v>372195404.554129</v>
      </c>
      <c r="N530" s="1">
        <v>318265287.962356</v>
      </c>
      <c r="O530" s="1">
        <v>314459262.300317</v>
      </c>
      <c r="P530" s="1">
        <v>408968508.049193</v>
      </c>
      <c r="Q530" s="1">
        <v>463105017.053545</v>
      </c>
    </row>
    <row r="531" spans="1:17">
      <c r="A531" s="1" t="s">
        <v>3266</v>
      </c>
      <c r="B531" s="1" t="s">
        <v>3267</v>
      </c>
      <c r="C531" s="1" t="s">
        <v>3268</v>
      </c>
      <c r="D531" s="1">
        <v>6000097530.56237</v>
      </c>
      <c r="E531" s="1">
        <v>4628631701.91339</v>
      </c>
      <c r="F531" s="1">
        <v>3456436533.29753</v>
      </c>
      <c r="G531" s="1">
        <v>17072428.9473684</v>
      </c>
      <c r="H531" s="1">
        <v>5027514040.59451</v>
      </c>
      <c r="I531" s="1">
        <v>3935283014.83562</v>
      </c>
      <c r="J531" s="1">
        <v>5733737490.79626</v>
      </c>
      <c r="K531" s="1">
        <v>4764228868.06956</v>
      </c>
      <c r="L531" s="1">
        <v>8409645198.8588</v>
      </c>
      <c r="M531" s="1">
        <v>2954366574.92552</v>
      </c>
      <c r="N531" s="1">
        <v>11355179577.8866</v>
      </c>
      <c r="O531" s="1">
        <v>7766120709.04868</v>
      </c>
      <c r="P531" s="1">
        <v>6610451612.28653</v>
      </c>
      <c r="Q531" s="1">
        <v>13419660370.2636</v>
      </c>
    </row>
    <row r="532" spans="1:17">
      <c r="A532" s="1" t="s">
        <v>3269</v>
      </c>
      <c r="B532" s="1" t="s">
        <v>3270</v>
      </c>
      <c r="C532" s="1" t="s">
        <v>3271</v>
      </c>
      <c r="D532" s="1">
        <v>490592566.503882</v>
      </c>
      <c r="E532" s="1">
        <v>457947401.600678</v>
      </c>
      <c r="F532" s="1">
        <v>571128373.174577</v>
      </c>
      <c r="G532" s="1">
        <v>624654059.066449</v>
      </c>
      <c r="H532" s="1">
        <v>223429644.555276</v>
      </c>
      <c r="I532" s="1">
        <v>457790183.540592</v>
      </c>
      <c r="J532" s="1">
        <v>645394953.290197</v>
      </c>
      <c r="K532" s="1">
        <v>387962091.569813</v>
      </c>
      <c r="L532" s="1">
        <v>445988373.530915</v>
      </c>
      <c r="M532" s="1">
        <v>618235459.526928</v>
      </c>
      <c r="N532" s="1">
        <v>517582752.748496</v>
      </c>
      <c r="O532" s="1">
        <v>320811039.399266</v>
      </c>
      <c r="P532" s="1">
        <v>409719103.654485</v>
      </c>
      <c r="Q532" s="1">
        <v>395276700.832897</v>
      </c>
    </row>
    <row r="533" spans="1:17">
      <c r="A533" s="1" t="s">
        <v>3272</v>
      </c>
      <c r="B533" s="1" t="s">
        <v>3273</v>
      </c>
      <c r="C533" s="1" t="s">
        <v>3274</v>
      </c>
      <c r="D533" s="1">
        <v>50512254186.8678</v>
      </c>
      <c r="E533" s="1">
        <v>38147654206.797</v>
      </c>
      <c r="F533" s="1">
        <v>44915611557.3889</v>
      </c>
      <c r="G533" s="1">
        <v>44147205777.311</v>
      </c>
      <c r="H533" s="1">
        <v>29116437881.1124</v>
      </c>
      <c r="I533" s="1">
        <v>32374354988.0799</v>
      </c>
      <c r="J533" s="1">
        <v>45811214061.6864</v>
      </c>
      <c r="K533" s="1">
        <v>54515370442.6872</v>
      </c>
      <c r="L533" s="1">
        <v>50524670362.8003</v>
      </c>
      <c r="M533" s="1">
        <v>74134231793.2235</v>
      </c>
      <c r="N533" s="1">
        <v>56780879437.8995</v>
      </c>
      <c r="O533" s="1">
        <v>72646657743.0274</v>
      </c>
      <c r="P533" s="1">
        <v>55497552356.4727</v>
      </c>
      <c r="Q533" s="1">
        <v>61972832805.0421</v>
      </c>
    </row>
    <row r="534" spans="1:17">
      <c r="A534" s="1" t="s">
        <v>3275</v>
      </c>
      <c r="B534" s="1" t="s">
        <v>3276</v>
      </c>
      <c r="C534" s="1" t="s">
        <v>3277</v>
      </c>
      <c r="D534" s="1">
        <v>14489945.5024476</v>
      </c>
      <c r="E534" s="1">
        <v>44164302.8601526</v>
      </c>
      <c r="F534" s="1">
        <v>20416042.4985336</v>
      </c>
      <c r="G534" s="1">
        <v>2401444.28571429</v>
      </c>
      <c r="H534" s="1">
        <v>24509180.3564978</v>
      </c>
      <c r="I534" s="1">
        <v>5905668.80840243</v>
      </c>
      <c r="J534" s="1">
        <v>26331957.9527193</v>
      </c>
      <c r="K534" s="1">
        <v>16061233.7002527</v>
      </c>
      <c r="L534" s="1">
        <v>20506690.8229311</v>
      </c>
      <c r="M534" s="1">
        <v>17141848.0335454</v>
      </c>
      <c r="N534" s="1">
        <v>20462492.5124229</v>
      </c>
      <c r="O534" s="1">
        <v>16815173.7583986</v>
      </c>
      <c r="P534" s="1">
        <v>37392902.0341552</v>
      </c>
      <c r="Q534" s="1">
        <v>31321331.7475908</v>
      </c>
    </row>
    <row r="535" spans="1:17">
      <c r="A535" s="1" t="s">
        <v>3278</v>
      </c>
      <c r="B535" s="1" t="s">
        <v>3279</v>
      </c>
      <c r="C535" s="1" t="s">
        <v>3280</v>
      </c>
      <c r="D535" s="1">
        <v>61187662.842047</v>
      </c>
      <c r="E535" s="1">
        <v>4873751.16194944</v>
      </c>
      <c r="F535" s="1">
        <v>9700832.69968234</v>
      </c>
      <c r="G535" s="1">
        <v>2401444.28571429</v>
      </c>
      <c r="H535" s="1">
        <v>2401444.28571429</v>
      </c>
      <c r="I535" s="1">
        <v>2401444.28571429</v>
      </c>
      <c r="J535" s="1">
        <v>5992987.9592743</v>
      </c>
      <c r="K535" s="1">
        <v>8510610.19524</v>
      </c>
      <c r="L535" s="1">
        <v>2401444.28571429</v>
      </c>
      <c r="M535" s="1">
        <v>12032785.7378721</v>
      </c>
      <c r="N535" s="1">
        <v>2401444.28571429</v>
      </c>
      <c r="O535" s="1">
        <v>47713877.2831651</v>
      </c>
      <c r="P535" s="1">
        <v>2401444.28571429</v>
      </c>
      <c r="Q535" s="1">
        <v>6284544.76025428</v>
      </c>
    </row>
    <row r="536" spans="1:17">
      <c r="A536" s="1" t="s">
        <v>3281</v>
      </c>
      <c r="B536" s="1" t="s">
        <v>3282</v>
      </c>
      <c r="C536" s="1" t="s">
        <v>3283</v>
      </c>
      <c r="D536" s="1">
        <v>1075976086.29747</v>
      </c>
      <c r="E536" s="1">
        <v>667930197.528375</v>
      </c>
      <c r="F536" s="1">
        <v>714399234.905272</v>
      </c>
      <c r="G536" s="1">
        <v>459842017.268869</v>
      </c>
      <c r="H536" s="1">
        <v>200790742.312656</v>
      </c>
      <c r="I536" s="1">
        <v>767853741.873016</v>
      </c>
      <c r="J536" s="1">
        <v>556063126.771191</v>
      </c>
      <c r="K536" s="1">
        <v>375745166.616395</v>
      </c>
      <c r="L536" s="1">
        <v>426358019.225856</v>
      </c>
      <c r="M536" s="1">
        <v>579902620.424688</v>
      </c>
      <c r="N536" s="1">
        <v>528092222.939485</v>
      </c>
      <c r="O536" s="1">
        <v>141239042.077823</v>
      </c>
      <c r="P536" s="1">
        <v>790133925.336597</v>
      </c>
      <c r="Q536" s="1">
        <v>556483282.523087</v>
      </c>
    </row>
    <row r="537" spans="1:17">
      <c r="A537" s="1" t="s">
        <v>3284</v>
      </c>
      <c r="B537" s="1" t="s">
        <v>3285</v>
      </c>
      <c r="C537" s="1" t="s">
        <v>3286</v>
      </c>
      <c r="D537" s="1">
        <v>3513900623.20951</v>
      </c>
      <c r="E537" s="1">
        <v>196782989.151504</v>
      </c>
      <c r="F537" s="1">
        <v>202856622.392417</v>
      </c>
      <c r="G537" s="1">
        <v>831605808.694291</v>
      </c>
      <c r="H537" s="1">
        <v>179148942.595491</v>
      </c>
      <c r="I537" s="1">
        <v>143548114.067882</v>
      </c>
      <c r="J537" s="1">
        <v>520445060.612789</v>
      </c>
      <c r="K537" s="1">
        <v>160129786.105003</v>
      </c>
      <c r="L537" s="1">
        <v>108985684.851692</v>
      </c>
      <c r="M537" s="1">
        <v>222681299.401339</v>
      </c>
      <c r="N537" s="1">
        <v>88898833.865156</v>
      </c>
      <c r="O537" s="1">
        <v>406005135.843851</v>
      </c>
      <c r="P537" s="1">
        <v>177867200.267821</v>
      </c>
      <c r="Q537" s="1">
        <v>90424327.1502901</v>
      </c>
    </row>
    <row r="538" spans="1:17">
      <c r="A538" s="1" t="s">
        <v>3287</v>
      </c>
      <c r="B538" s="1" t="s">
        <v>3288</v>
      </c>
      <c r="C538" s="1" t="s">
        <v>3289</v>
      </c>
      <c r="D538" s="1">
        <v>873672563.454121</v>
      </c>
      <c r="E538" s="1">
        <v>1471257899.87052</v>
      </c>
      <c r="F538" s="1">
        <v>1142847422.73236</v>
      </c>
      <c r="G538" s="1">
        <v>1482116889.89902</v>
      </c>
      <c r="H538" s="1">
        <v>684133339.492967</v>
      </c>
      <c r="I538" s="1">
        <v>1417454523.44606</v>
      </c>
      <c r="J538" s="1">
        <v>1406194394.69678</v>
      </c>
      <c r="K538" s="1">
        <v>638944192.128453</v>
      </c>
      <c r="L538" s="1">
        <v>493748114.004672</v>
      </c>
      <c r="M538" s="1">
        <v>573342568.848997</v>
      </c>
      <c r="N538" s="1">
        <v>768198559.647783</v>
      </c>
      <c r="O538" s="1">
        <v>696090124.858635</v>
      </c>
      <c r="P538" s="1">
        <v>534933926.194848</v>
      </c>
      <c r="Q538" s="1">
        <v>722199683.978221</v>
      </c>
    </row>
    <row r="539" spans="1:17">
      <c r="A539" s="1" t="s">
        <v>3290</v>
      </c>
      <c r="B539" s="1" t="s">
        <v>3291</v>
      </c>
      <c r="C539" s="1" t="s">
        <v>3292</v>
      </c>
      <c r="D539" s="1">
        <v>2884624896.10789</v>
      </c>
      <c r="E539" s="1">
        <v>936167175.28716</v>
      </c>
      <c r="F539" s="1">
        <v>1362894483.70927</v>
      </c>
      <c r="G539" s="1">
        <v>316613768.890331</v>
      </c>
      <c r="H539" s="1">
        <v>11636695508.9474</v>
      </c>
      <c r="I539" s="1">
        <v>754131675.539169</v>
      </c>
      <c r="J539" s="1">
        <v>1457897999.83084</v>
      </c>
      <c r="K539" s="1">
        <v>888725000.398927</v>
      </c>
      <c r="L539" s="1">
        <v>718408140.457333</v>
      </c>
      <c r="M539" s="1">
        <v>1214276031.21492</v>
      </c>
      <c r="N539" s="1">
        <v>754987651.039659</v>
      </c>
      <c r="O539" s="1">
        <v>3540357661.42178</v>
      </c>
      <c r="P539" s="1">
        <v>1102783371.3936</v>
      </c>
      <c r="Q539" s="1">
        <v>1126754058.60522</v>
      </c>
    </row>
    <row r="540" spans="1:17">
      <c r="A540" s="1" t="s">
        <v>3293</v>
      </c>
      <c r="B540" s="1" t="s">
        <v>3294</v>
      </c>
      <c r="C540" s="1" t="s">
        <v>3295</v>
      </c>
      <c r="D540" s="1">
        <v>43829417.6638564</v>
      </c>
      <c r="E540" s="1">
        <v>2401444.28571429</v>
      </c>
      <c r="F540" s="1">
        <v>162826820.300752</v>
      </c>
      <c r="G540" s="1">
        <v>2401444.28571429</v>
      </c>
      <c r="H540" s="1">
        <v>710779723.347117</v>
      </c>
      <c r="I540" s="1">
        <v>2401444.28571429</v>
      </c>
      <c r="J540" s="1">
        <v>29357144.8236488</v>
      </c>
      <c r="K540" s="1">
        <v>29138546.6922219</v>
      </c>
      <c r="L540" s="1">
        <v>25027286.9236197</v>
      </c>
      <c r="M540" s="1">
        <v>104043450.461966</v>
      </c>
      <c r="N540" s="1">
        <v>2401444.28571429</v>
      </c>
      <c r="O540" s="1">
        <v>300817711.12798</v>
      </c>
      <c r="P540" s="1">
        <v>88996603.1031066</v>
      </c>
      <c r="Q540" s="1">
        <v>51131364.3317501</v>
      </c>
    </row>
    <row r="541" spans="1:17">
      <c r="A541" s="1" t="s">
        <v>3296</v>
      </c>
      <c r="B541" s="1" t="s">
        <v>3297</v>
      </c>
      <c r="C541" s="1" t="s">
        <v>3298</v>
      </c>
      <c r="D541" s="1">
        <v>2401444.28571429</v>
      </c>
      <c r="E541" s="1">
        <v>56462516.5305636</v>
      </c>
      <c r="F541" s="1">
        <v>2401444.28571429</v>
      </c>
      <c r="G541" s="1">
        <v>2401444.28571429</v>
      </c>
      <c r="H541" s="1">
        <v>32686170.5616766</v>
      </c>
      <c r="I541" s="1">
        <v>40097973.373199</v>
      </c>
      <c r="J541" s="1">
        <v>7785199.10392656</v>
      </c>
      <c r="K541" s="1">
        <v>51352830.9181843</v>
      </c>
      <c r="L541" s="1">
        <v>56203035.7203689</v>
      </c>
      <c r="M541" s="1">
        <v>2401444.28571429</v>
      </c>
      <c r="N541" s="1">
        <v>61727626.8921163</v>
      </c>
      <c r="O541" s="1">
        <v>54149544.1247187</v>
      </c>
      <c r="P541" s="1">
        <v>41174824.0310078</v>
      </c>
      <c r="Q541" s="1">
        <v>47281605.0787827</v>
      </c>
    </row>
    <row r="542" spans="1:17">
      <c r="A542" s="1" t="s">
        <v>3299</v>
      </c>
      <c r="B542" s="1" t="s">
        <v>3300</v>
      </c>
      <c r="C542" s="1" t="s">
        <v>3301</v>
      </c>
      <c r="D542" s="1">
        <v>248538762.80593</v>
      </c>
      <c r="E542" s="1">
        <v>82670147.6489562</v>
      </c>
      <c r="F542" s="1">
        <v>99691744.4685993</v>
      </c>
      <c r="G542" s="1">
        <v>12844551.5442541</v>
      </c>
      <c r="H542" s="1">
        <v>2401444.28571429</v>
      </c>
      <c r="I542" s="1">
        <v>25528675.6389986</v>
      </c>
      <c r="J542" s="1">
        <v>137685523.496797</v>
      </c>
      <c r="K542" s="1">
        <v>70131897.9998626</v>
      </c>
      <c r="L542" s="1">
        <v>34240806.2684016</v>
      </c>
      <c r="M542" s="1">
        <v>131725593.795413</v>
      </c>
      <c r="N542" s="1">
        <v>37239335.1659268</v>
      </c>
      <c r="O542" s="1">
        <v>296981085.080096</v>
      </c>
      <c r="P542" s="1">
        <v>106534625.765285</v>
      </c>
      <c r="Q542" s="1">
        <v>26028939.1477228</v>
      </c>
    </row>
    <row r="543" spans="1:17">
      <c r="A543" s="1" t="s">
        <v>3302</v>
      </c>
      <c r="B543" s="1" t="s">
        <v>3303</v>
      </c>
      <c r="C543" s="1" t="s">
        <v>3304</v>
      </c>
      <c r="D543" s="1">
        <v>7483425.74049006</v>
      </c>
      <c r="E543" s="1">
        <v>2401444.28571429</v>
      </c>
      <c r="F543" s="1">
        <v>2401444.28571429</v>
      </c>
      <c r="G543" s="1">
        <v>2401444.28571429</v>
      </c>
      <c r="H543" s="1">
        <v>2401444.28571429</v>
      </c>
      <c r="I543" s="1">
        <v>2401444.28571429</v>
      </c>
      <c r="J543" s="1">
        <v>2401444.28571429</v>
      </c>
      <c r="K543" s="1">
        <v>2401444.28571429</v>
      </c>
      <c r="L543" s="1">
        <v>2401444.28571429</v>
      </c>
      <c r="M543" s="1">
        <v>2401444.28571429</v>
      </c>
      <c r="N543" s="1">
        <v>2401444.28571429</v>
      </c>
      <c r="O543" s="1">
        <v>5844682.63790016</v>
      </c>
      <c r="P543" s="1">
        <v>6702514.67347147</v>
      </c>
      <c r="Q543" s="1">
        <v>2401444.28571429</v>
      </c>
    </row>
    <row r="544" spans="1:17">
      <c r="A544" s="1" t="s">
        <v>3305</v>
      </c>
      <c r="B544" s="1" t="s">
        <v>3306</v>
      </c>
      <c r="C544" s="1" t="s">
        <v>3307</v>
      </c>
      <c r="D544" s="1">
        <v>7263017663.75417</v>
      </c>
      <c r="E544" s="1">
        <v>4685154675.05622</v>
      </c>
      <c r="F544" s="1">
        <v>8455769933.52493</v>
      </c>
      <c r="G544" s="1">
        <v>6292012480.11166</v>
      </c>
      <c r="H544" s="1">
        <v>2593016753.58135</v>
      </c>
      <c r="I544" s="1">
        <v>3975049814.849</v>
      </c>
      <c r="J544" s="1">
        <v>6071810114.55147</v>
      </c>
      <c r="K544" s="1">
        <v>9600007500.00608</v>
      </c>
      <c r="L544" s="1">
        <v>5164026707.24141</v>
      </c>
      <c r="M544" s="1">
        <v>13727045504.0316</v>
      </c>
      <c r="N544" s="1">
        <v>6781643201.92192</v>
      </c>
      <c r="O544" s="1">
        <v>11490178557.0909</v>
      </c>
      <c r="P544" s="1">
        <v>6856250855.62744</v>
      </c>
      <c r="Q544" s="1">
        <v>8955657871.54499</v>
      </c>
    </row>
    <row r="545" spans="1:17">
      <c r="A545" s="1" t="s">
        <v>3308</v>
      </c>
      <c r="B545" s="1" t="s">
        <v>3309</v>
      </c>
      <c r="C545" s="1" t="s">
        <v>3310</v>
      </c>
      <c r="D545" s="1">
        <v>292167460.445034</v>
      </c>
      <c r="E545" s="1">
        <v>80587758.8803959</v>
      </c>
      <c r="F545" s="1">
        <v>169639334.650456</v>
      </c>
      <c r="G545" s="1">
        <v>37693431.381117</v>
      </c>
      <c r="H545" s="1">
        <v>2401444.28571429</v>
      </c>
      <c r="I545" s="1">
        <v>72776680.3064021</v>
      </c>
      <c r="J545" s="1">
        <v>188641358.353811</v>
      </c>
      <c r="K545" s="1">
        <v>90395013.4411267</v>
      </c>
      <c r="L545" s="1">
        <v>71371436.7910066</v>
      </c>
      <c r="M545" s="1">
        <v>204827081.692191</v>
      </c>
      <c r="N545" s="1">
        <v>117568411.275476</v>
      </c>
      <c r="O545" s="1">
        <v>220852974.600212</v>
      </c>
      <c r="P545" s="1">
        <v>109930965.185056</v>
      </c>
      <c r="Q545" s="1">
        <v>109022362.31348</v>
      </c>
    </row>
    <row r="546" spans="1:17">
      <c r="A546" s="1" t="s">
        <v>3311</v>
      </c>
      <c r="B546" s="1" t="s">
        <v>3312</v>
      </c>
      <c r="C546" s="1" t="s">
        <v>3313</v>
      </c>
      <c r="D546" s="1">
        <v>41253030963.5082</v>
      </c>
      <c r="E546" s="1">
        <v>52545074315.3201</v>
      </c>
      <c r="F546" s="1">
        <v>41598981782.9146</v>
      </c>
      <c r="G546" s="1">
        <v>10667541705.7995</v>
      </c>
      <c r="H546" s="1">
        <v>25049442046.8524</v>
      </c>
      <c r="I546" s="1">
        <v>38325461618.9658</v>
      </c>
      <c r="J546" s="1">
        <v>41441103116.9176</v>
      </c>
      <c r="K546" s="1">
        <v>53507512317.0672</v>
      </c>
      <c r="L546" s="1">
        <v>55889975151.4709</v>
      </c>
      <c r="M546" s="1">
        <v>54533485745.8773</v>
      </c>
      <c r="N546" s="1">
        <v>65858128984.2939</v>
      </c>
      <c r="O546" s="1">
        <v>36803130767.5334</v>
      </c>
      <c r="P546" s="1">
        <v>53241132555.225</v>
      </c>
      <c r="Q546" s="1">
        <v>55641516385.8135</v>
      </c>
    </row>
    <row r="547" spans="1:17">
      <c r="A547" s="1" t="s">
        <v>3314</v>
      </c>
      <c r="B547" s="1" t="s">
        <v>3315</v>
      </c>
      <c r="C547" s="1" t="s">
        <v>3316</v>
      </c>
      <c r="D547" s="1">
        <v>1372674569.96039</v>
      </c>
      <c r="E547" s="1">
        <v>455608749.078133</v>
      </c>
      <c r="F547" s="1">
        <v>754627511.652421</v>
      </c>
      <c r="G547" s="1">
        <v>434970487.748927</v>
      </c>
      <c r="H547" s="1">
        <v>258614433.83332</v>
      </c>
      <c r="I547" s="1">
        <v>491635124.199135</v>
      </c>
      <c r="J547" s="1">
        <v>887134351.896616</v>
      </c>
      <c r="K547" s="1">
        <v>395824325.014048</v>
      </c>
      <c r="L547" s="1">
        <v>378656230.235784</v>
      </c>
      <c r="M547" s="1">
        <v>500194872.828686</v>
      </c>
      <c r="N547" s="1">
        <v>400302448.428893</v>
      </c>
      <c r="O547" s="1">
        <v>884408620.343276</v>
      </c>
      <c r="P547" s="1">
        <v>398274407.807309</v>
      </c>
      <c r="Q547" s="1">
        <v>531209603.032102</v>
      </c>
    </row>
    <row r="548" spans="1:17">
      <c r="A548" s="1" t="s">
        <v>3317</v>
      </c>
      <c r="B548" s="1" t="s">
        <v>3318</v>
      </c>
      <c r="C548" s="1" t="s">
        <v>3319</v>
      </c>
      <c r="D548" s="1">
        <v>97402155.3167321</v>
      </c>
      <c r="E548" s="1">
        <v>76208427.2173069</v>
      </c>
      <c r="F548" s="1">
        <v>101005863.818741</v>
      </c>
      <c r="G548" s="1">
        <v>93624155.7658949</v>
      </c>
      <c r="H548" s="1">
        <v>2401444.28571429</v>
      </c>
      <c r="I548" s="1">
        <v>102018514.993978</v>
      </c>
      <c r="J548" s="1">
        <v>95345298.341324</v>
      </c>
      <c r="K548" s="1">
        <v>54827658.3696178</v>
      </c>
      <c r="L548" s="1">
        <v>61966732.4780398</v>
      </c>
      <c r="M548" s="1">
        <v>74623664.3065526</v>
      </c>
      <c r="N548" s="1">
        <v>73391677.0318175</v>
      </c>
      <c r="O548" s="1">
        <v>18216813.9586202</v>
      </c>
      <c r="P548" s="1">
        <v>79581408.0025645</v>
      </c>
      <c r="Q548" s="1">
        <v>73745476.866132</v>
      </c>
    </row>
    <row r="549" spans="1:17">
      <c r="A549" s="1" t="s">
        <v>3320</v>
      </c>
      <c r="B549" s="1" t="s">
        <v>3321</v>
      </c>
      <c r="C549" s="1" t="s">
        <v>3322</v>
      </c>
      <c r="D549" s="1">
        <v>575682084.072024</v>
      </c>
      <c r="E549" s="1">
        <v>1091194871.88515</v>
      </c>
      <c r="F549" s="1">
        <v>1621676160.31625</v>
      </c>
      <c r="G549" s="1">
        <v>940351774.006253</v>
      </c>
      <c r="H549" s="1">
        <v>474449489.92591</v>
      </c>
      <c r="I549" s="1">
        <v>836790590.713766</v>
      </c>
      <c r="J549" s="1">
        <v>1191255345.87913</v>
      </c>
      <c r="K549" s="1">
        <v>744600203.706553</v>
      </c>
      <c r="L549" s="1">
        <v>797072045.970509</v>
      </c>
      <c r="M549" s="1">
        <v>888239060.869692</v>
      </c>
      <c r="N549" s="1">
        <v>823521505.37834</v>
      </c>
      <c r="O549" s="1">
        <v>1449449914.70958</v>
      </c>
      <c r="P549" s="1">
        <v>1088543567.32966</v>
      </c>
      <c r="Q549" s="1">
        <v>1227156613.53221</v>
      </c>
    </row>
    <row r="550" spans="1:17">
      <c r="A550" s="1" t="s">
        <v>3323</v>
      </c>
      <c r="B550" s="1" t="s">
        <v>3324</v>
      </c>
      <c r="C550" s="1" t="s">
        <v>3325</v>
      </c>
      <c r="D550" s="1">
        <v>10917421.6344028</v>
      </c>
      <c r="E550" s="1">
        <v>30165598.2562146</v>
      </c>
      <c r="F550" s="1">
        <v>11824706.7309802</v>
      </c>
      <c r="G550" s="1">
        <v>2401444.28571429</v>
      </c>
      <c r="H550" s="1">
        <v>11211804.9689227</v>
      </c>
      <c r="I550" s="1">
        <v>2401444.28571429</v>
      </c>
      <c r="J550" s="1">
        <v>11315111.7788254</v>
      </c>
      <c r="K550" s="1">
        <v>41129774.8261081</v>
      </c>
      <c r="L550" s="1">
        <v>11526383.6723483</v>
      </c>
      <c r="M550" s="1">
        <v>12893654.462773</v>
      </c>
      <c r="N550" s="1">
        <v>13093065.4125878</v>
      </c>
      <c r="O550" s="1">
        <v>25675687.9154474</v>
      </c>
      <c r="P550" s="1">
        <v>29333763.6369995</v>
      </c>
      <c r="Q550" s="1">
        <v>41626900.5593874</v>
      </c>
    </row>
    <row r="551" spans="1:17">
      <c r="A551" s="1" t="s">
        <v>3326</v>
      </c>
      <c r="B551" s="1" t="s">
        <v>3327</v>
      </c>
      <c r="C551" s="1" t="s">
        <v>3328</v>
      </c>
      <c r="D551" s="1">
        <v>82106157.6518124</v>
      </c>
      <c r="E551" s="1">
        <v>45176123.1857968</v>
      </c>
      <c r="F551" s="1">
        <v>27343240.3145973</v>
      </c>
      <c r="G551" s="1">
        <v>29610060.8608515</v>
      </c>
      <c r="H551" s="1">
        <v>37644965.6279645</v>
      </c>
      <c r="I551" s="1">
        <v>31258942.9335534</v>
      </c>
      <c r="J551" s="1">
        <v>41179331.1130847</v>
      </c>
      <c r="K551" s="1">
        <v>41319942.5977594</v>
      </c>
      <c r="L551" s="1">
        <v>42336685.655279</v>
      </c>
      <c r="M551" s="1">
        <v>32969550.75836</v>
      </c>
      <c r="N551" s="1">
        <v>40439749.6769606</v>
      </c>
      <c r="O551" s="1">
        <v>41189304.7488026</v>
      </c>
      <c r="P551" s="1">
        <v>39814536.2378329</v>
      </c>
      <c r="Q551" s="1">
        <v>46771599.189213</v>
      </c>
    </row>
    <row r="552" spans="1:17">
      <c r="A552" s="1" t="s">
        <v>3329</v>
      </c>
      <c r="B552" s="1" t="s">
        <v>3330</v>
      </c>
      <c r="C552" s="1" t="s">
        <v>3331</v>
      </c>
      <c r="D552" s="1">
        <v>6144615345.90147</v>
      </c>
      <c r="E552" s="1">
        <v>14634061849.0145</v>
      </c>
      <c r="F552" s="1">
        <v>12987585839.0657</v>
      </c>
      <c r="G552" s="1">
        <v>88537184.1350176</v>
      </c>
      <c r="H552" s="1">
        <v>5002681916.65283</v>
      </c>
      <c r="I552" s="1">
        <v>9025440307.88078</v>
      </c>
      <c r="J552" s="1">
        <v>12735179655.8448</v>
      </c>
      <c r="K552" s="1">
        <v>17564961495.2437</v>
      </c>
      <c r="L552" s="1">
        <v>19105123073.5212</v>
      </c>
      <c r="M552" s="1">
        <v>13130423760.5042</v>
      </c>
      <c r="N552" s="1">
        <v>15481121946.7551</v>
      </c>
      <c r="O552" s="1">
        <v>1834326122.94359</v>
      </c>
      <c r="P552" s="1">
        <v>15697393449.5541</v>
      </c>
      <c r="Q552" s="1">
        <v>14521170515.9722</v>
      </c>
    </row>
    <row r="553" spans="1:17">
      <c r="A553" s="1" t="s">
        <v>3332</v>
      </c>
      <c r="B553" s="1" t="s">
        <v>3333</v>
      </c>
      <c r="C553" s="1" t="s">
        <v>3334</v>
      </c>
      <c r="D553" s="1">
        <v>1041539687.54179</v>
      </c>
      <c r="E553" s="1">
        <v>305983258.055448</v>
      </c>
      <c r="F553" s="1">
        <v>641144857.179994</v>
      </c>
      <c r="G553" s="1">
        <v>915721914.554099</v>
      </c>
      <c r="H553" s="1">
        <v>726087117.25143</v>
      </c>
      <c r="I553" s="1">
        <v>722446882.96838</v>
      </c>
      <c r="J553" s="1">
        <v>318604258.567155</v>
      </c>
      <c r="K553" s="1">
        <v>394606595.900845</v>
      </c>
      <c r="L553" s="1">
        <v>303236724.627102</v>
      </c>
      <c r="M553" s="1">
        <v>397341595.039635</v>
      </c>
      <c r="N553" s="1">
        <v>295274872.873439</v>
      </c>
      <c r="O553" s="1">
        <v>432684223.973837</v>
      </c>
      <c r="P553" s="1">
        <v>322027621.153174</v>
      </c>
      <c r="Q553" s="1">
        <v>417248145.324756</v>
      </c>
    </row>
    <row r="554" spans="1:17">
      <c r="A554" s="1" t="s">
        <v>3335</v>
      </c>
      <c r="B554" s="1" t="s">
        <v>3336</v>
      </c>
      <c r="C554" s="1" t="s">
        <v>3337</v>
      </c>
      <c r="D554" s="1">
        <v>726906863.465947</v>
      </c>
      <c r="E554" s="1">
        <v>629589565.062581</v>
      </c>
      <c r="F554" s="1">
        <v>665168212.084162</v>
      </c>
      <c r="G554" s="1">
        <v>207576567.308981</v>
      </c>
      <c r="H554" s="1">
        <v>359781049.795492</v>
      </c>
      <c r="I554" s="1">
        <v>563747634.666759</v>
      </c>
      <c r="J554" s="1">
        <v>449052921.794384</v>
      </c>
      <c r="K554" s="1">
        <v>1114166755.27453</v>
      </c>
      <c r="L554" s="1">
        <v>2401444.28571429</v>
      </c>
      <c r="M554" s="1">
        <v>1059668692.35143</v>
      </c>
      <c r="N554" s="1">
        <v>997158324.001849</v>
      </c>
      <c r="O554" s="1">
        <v>1030547806.39385</v>
      </c>
      <c r="P554" s="1">
        <v>19938626.530862</v>
      </c>
      <c r="Q554" s="1">
        <v>897803286.319593</v>
      </c>
    </row>
    <row r="555" spans="1:17">
      <c r="A555" s="1" t="s">
        <v>3338</v>
      </c>
      <c r="B555" s="1" t="s">
        <v>3339</v>
      </c>
      <c r="C555" s="1" t="s">
        <v>3340</v>
      </c>
      <c r="D555" s="1">
        <v>1065956871.82516</v>
      </c>
      <c r="E555" s="1">
        <v>827560720.058265</v>
      </c>
      <c r="F555" s="1">
        <v>852750613.650387</v>
      </c>
      <c r="G555" s="1">
        <v>615808811.556201</v>
      </c>
      <c r="H555" s="1">
        <v>427223707.729639</v>
      </c>
      <c r="I555" s="1">
        <v>434915539.403675</v>
      </c>
      <c r="J555" s="1">
        <v>587913352.871522</v>
      </c>
      <c r="K555" s="1">
        <v>955895108.199364</v>
      </c>
      <c r="L555" s="1">
        <v>798673120.723532</v>
      </c>
      <c r="M555" s="1">
        <v>1037223642.70405</v>
      </c>
      <c r="N555" s="1">
        <v>732031345.366207</v>
      </c>
      <c r="O555" s="1">
        <v>668146342.065708</v>
      </c>
      <c r="P555" s="1">
        <v>945411549.778516</v>
      </c>
      <c r="Q555" s="1">
        <v>833815236.314297</v>
      </c>
    </row>
    <row r="556" spans="1:17">
      <c r="A556" s="1" t="s">
        <v>3341</v>
      </c>
      <c r="B556" s="1" t="s">
        <v>3342</v>
      </c>
      <c r="C556" s="1" t="s">
        <v>3343</v>
      </c>
      <c r="D556" s="1">
        <v>12658711870.8861</v>
      </c>
      <c r="E556" s="1">
        <v>18600124516.7299</v>
      </c>
      <c r="F556" s="1">
        <v>13547401455.11</v>
      </c>
      <c r="G556" s="1">
        <v>1813372687.75931</v>
      </c>
      <c r="H556" s="1">
        <v>6961068165.00255</v>
      </c>
      <c r="I556" s="1">
        <v>12115305445.205</v>
      </c>
      <c r="J556" s="1">
        <v>14633031715.5121</v>
      </c>
      <c r="K556" s="1">
        <v>20713684435.5307</v>
      </c>
      <c r="L556" s="1">
        <v>24164337883.1181</v>
      </c>
      <c r="M556" s="1">
        <v>19427957487.3269</v>
      </c>
      <c r="N556" s="1">
        <v>26400241886.1226</v>
      </c>
      <c r="O556" s="1">
        <v>13684529531.1038</v>
      </c>
      <c r="P556" s="1">
        <v>25104376598.0358</v>
      </c>
      <c r="Q556" s="1">
        <v>20244105441.967</v>
      </c>
    </row>
    <row r="557" spans="1:17">
      <c r="A557" s="1" t="s">
        <v>3344</v>
      </c>
      <c r="B557" s="1" t="s">
        <v>3345</v>
      </c>
      <c r="C557" s="1" t="s">
        <v>3346</v>
      </c>
      <c r="D557" s="1">
        <v>1517570225.92175</v>
      </c>
      <c r="E557" s="1">
        <v>2398572002.74667</v>
      </c>
      <c r="F557" s="1">
        <v>2671923317.73202</v>
      </c>
      <c r="G557" s="1">
        <v>737205074.714096</v>
      </c>
      <c r="H557" s="1">
        <v>1510338868.78489</v>
      </c>
      <c r="I557" s="1">
        <v>1991941085.0028</v>
      </c>
      <c r="J557" s="1">
        <v>2242753201.89906</v>
      </c>
      <c r="K557" s="1">
        <v>2959634663.21903</v>
      </c>
      <c r="L557" s="1">
        <v>2623050677.6407</v>
      </c>
      <c r="M557" s="1">
        <v>3054306389.80289</v>
      </c>
      <c r="N557" s="1">
        <v>2631437110.61233</v>
      </c>
      <c r="O557" s="1">
        <v>2429379315.93544</v>
      </c>
      <c r="P557" s="1">
        <v>2787986003.91969</v>
      </c>
      <c r="Q557" s="1">
        <v>2547762556.26922</v>
      </c>
    </row>
    <row r="558" spans="1:17">
      <c r="A558" s="1" t="s">
        <v>3347</v>
      </c>
      <c r="B558" s="1" t="s">
        <v>3348</v>
      </c>
      <c r="C558" s="1" t="s">
        <v>3349</v>
      </c>
      <c r="D558" s="1">
        <v>87703836.4535898</v>
      </c>
      <c r="E558" s="1">
        <v>74916183.510892</v>
      </c>
      <c r="F558" s="1">
        <v>227915657.403387</v>
      </c>
      <c r="G558" s="1">
        <v>817667174.124674</v>
      </c>
      <c r="H558" s="1">
        <v>204284684.297087</v>
      </c>
      <c r="I558" s="1">
        <v>74242659.2070362</v>
      </c>
      <c r="J558" s="1">
        <v>104320948.037278</v>
      </c>
      <c r="K558" s="1">
        <v>122529628.496599</v>
      </c>
      <c r="L558" s="1">
        <v>128318070.994233</v>
      </c>
      <c r="M558" s="1">
        <v>117382746.010044</v>
      </c>
      <c r="N558" s="1">
        <v>92477620.6920947</v>
      </c>
      <c r="O558" s="1">
        <v>67346654.9962686</v>
      </c>
      <c r="P558" s="1">
        <v>99065280.7571254</v>
      </c>
      <c r="Q558" s="1">
        <v>226518981.298094</v>
      </c>
    </row>
    <row r="559" spans="1:17">
      <c r="A559" s="1" t="s">
        <v>3350</v>
      </c>
      <c r="B559" s="1" t="s">
        <v>3351</v>
      </c>
      <c r="C559" s="1" t="s">
        <v>3352</v>
      </c>
      <c r="D559" s="1">
        <v>2401444.28571429</v>
      </c>
      <c r="E559" s="1">
        <v>2401444.28571429</v>
      </c>
      <c r="F559" s="1">
        <v>30658464.9987431</v>
      </c>
      <c r="G559" s="1">
        <v>2401444.28571429</v>
      </c>
      <c r="H559" s="1">
        <v>2401444.28571429</v>
      </c>
      <c r="I559" s="1">
        <v>2401444.28571429</v>
      </c>
      <c r="J559" s="1">
        <v>11269134.3262074</v>
      </c>
      <c r="K559" s="1">
        <v>2401444.28571429</v>
      </c>
      <c r="L559" s="1">
        <v>29399514.2857143</v>
      </c>
      <c r="M559" s="1">
        <v>2401444.28571429</v>
      </c>
      <c r="N559" s="1">
        <v>2401444.28571429</v>
      </c>
      <c r="O559" s="1">
        <v>9296566.33211545</v>
      </c>
      <c r="P559" s="1">
        <v>33648702.3477298</v>
      </c>
      <c r="Q559" s="1">
        <v>10210767.4248178</v>
      </c>
    </row>
    <row r="560" spans="1:17">
      <c r="A560" s="1" t="s">
        <v>3353</v>
      </c>
      <c r="B560" s="1" t="s">
        <v>3354</v>
      </c>
      <c r="C560" s="1" t="s">
        <v>3355</v>
      </c>
      <c r="D560" s="1">
        <v>124108160.157686</v>
      </c>
      <c r="E560" s="1">
        <v>7573883.92510733</v>
      </c>
      <c r="F560" s="1">
        <v>56742808.3049569</v>
      </c>
      <c r="G560" s="1">
        <v>2401444.28571429</v>
      </c>
      <c r="H560" s="1">
        <v>2401444.28571429</v>
      </c>
      <c r="I560" s="1">
        <v>33997012.2469159</v>
      </c>
      <c r="J560" s="1">
        <v>55530154.9115907</v>
      </c>
      <c r="K560" s="1">
        <v>16762203.7211477</v>
      </c>
      <c r="L560" s="1">
        <v>13977230.8883556</v>
      </c>
      <c r="M560" s="1">
        <v>18504058.8384342</v>
      </c>
      <c r="N560" s="1">
        <v>49069993.5626263</v>
      </c>
      <c r="O560" s="1">
        <v>38336836.3515695</v>
      </c>
      <c r="P560" s="1">
        <v>10978391.2126829</v>
      </c>
      <c r="Q560" s="1">
        <v>23661454.7881309</v>
      </c>
    </row>
    <row r="561" spans="1:17">
      <c r="A561" s="1" t="s">
        <v>3356</v>
      </c>
      <c r="B561" s="1" t="s">
        <v>3357</v>
      </c>
      <c r="C561" s="1" t="s">
        <v>3358</v>
      </c>
      <c r="D561" s="1">
        <v>1098375559.95305</v>
      </c>
      <c r="E561" s="1">
        <v>835382298.957363</v>
      </c>
      <c r="F561" s="1">
        <v>568628389.546244</v>
      </c>
      <c r="G561" s="1">
        <v>236039087.441197</v>
      </c>
      <c r="H561" s="1">
        <v>135898608.75558</v>
      </c>
      <c r="I561" s="1">
        <v>591500193.225731</v>
      </c>
      <c r="J561" s="1">
        <v>628494106.939752</v>
      </c>
      <c r="K561" s="1">
        <v>588709347.141714</v>
      </c>
      <c r="L561" s="1">
        <v>488542621.301433</v>
      </c>
      <c r="M561" s="1">
        <v>474748362.393135</v>
      </c>
      <c r="N561" s="1">
        <v>619207041.883965</v>
      </c>
      <c r="O561" s="1">
        <v>572368008.375704</v>
      </c>
      <c r="P561" s="1">
        <v>515097469.203532</v>
      </c>
      <c r="Q561" s="1">
        <v>613449984.716573</v>
      </c>
    </row>
    <row r="562" spans="1:17">
      <c r="A562" s="1" t="s">
        <v>3359</v>
      </c>
      <c r="B562" s="1" t="s">
        <v>3360</v>
      </c>
      <c r="C562" s="1" t="s">
        <v>3361</v>
      </c>
      <c r="D562" s="1">
        <v>101422255.438331</v>
      </c>
      <c r="E562" s="1">
        <v>2401444.28571429</v>
      </c>
      <c r="F562" s="1">
        <v>46001403.8843309</v>
      </c>
      <c r="G562" s="1">
        <v>37113944.7580228</v>
      </c>
      <c r="H562" s="1">
        <v>34309969.324765</v>
      </c>
      <c r="I562" s="1">
        <v>68052858.6443242</v>
      </c>
      <c r="J562" s="1">
        <v>57112928.5736544</v>
      </c>
      <c r="K562" s="1">
        <v>187136620.559811</v>
      </c>
      <c r="L562" s="1">
        <v>111883241.256053</v>
      </c>
      <c r="M562" s="1">
        <v>122482596.325109</v>
      </c>
      <c r="N562" s="1">
        <v>173134561.244256</v>
      </c>
      <c r="O562" s="1">
        <v>48596207.3408835</v>
      </c>
      <c r="P562" s="1">
        <v>58449141.5041965</v>
      </c>
      <c r="Q562" s="1">
        <v>2401444.28571429</v>
      </c>
    </row>
    <row r="563" spans="1:17">
      <c r="A563" s="1" t="s">
        <v>3362</v>
      </c>
      <c r="B563" s="1" t="s">
        <v>3363</v>
      </c>
      <c r="C563" s="1" t="s">
        <v>3364</v>
      </c>
      <c r="D563" s="1">
        <v>2401444.28571429</v>
      </c>
      <c r="E563" s="1">
        <v>5283797.36425656</v>
      </c>
      <c r="F563" s="1">
        <v>2401444.28571429</v>
      </c>
      <c r="G563" s="1">
        <v>2401444.28571429</v>
      </c>
      <c r="H563" s="1">
        <v>2401444.28571429</v>
      </c>
      <c r="I563" s="1">
        <v>2401444.28571429</v>
      </c>
      <c r="J563" s="1">
        <v>9661972.19868054</v>
      </c>
      <c r="K563" s="1">
        <v>2401444.28571429</v>
      </c>
      <c r="L563" s="1">
        <v>2401444.28571429</v>
      </c>
      <c r="M563" s="1">
        <v>2401444.28571429</v>
      </c>
      <c r="N563" s="1">
        <v>6580147.18261524</v>
      </c>
      <c r="O563" s="1">
        <v>2401444.28571429</v>
      </c>
      <c r="P563" s="1">
        <v>2401444.28571429</v>
      </c>
      <c r="Q563" s="1">
        <v>2401444.28571429</v>
      </c>
    </row>
    <row r="564" spans="1:17">
      <c r="A564" s="1" t="s">
        <v>3365</v>
      </c>
      <c r="B564" s="1" t="s">
        <v>3366</v>
      </c>
      <c r="C564" s="1" t="s">
        <v>3367</v>
      </c>
      <c r="D564" s="1">
        <v>2401444.28571429</v>
      </c>
      <c r="E564" s="1">
        <v>14541655.5812113</v>
      </c>
      <c r="F564" s="1">
        <v>2401444.28571429</v>
      </c>
      <c r="G564" s="1">
        <v>2401444.28571429</v>
      </c>
      <c r="H564" s="1">
        <v>2401444.28571429</v>
      </c>
      <c r="I564" s="1">
        <v>10206118.0784133</v>
      </c>
      <c r="J564" s="1">
        <v>2401444.28571429</v>
      </c>
      <c r="K564" s="1">
        <v>2401444.28571429</v>
      </c>
      <c r="L564" s="1">
        <v>2401444.28571429</v>
      </c>
      <c r="M564" s="1">
        <v>17739232.7811489</v>
      </c>
      <c r="N564" s="1">
        <v>10340148.9817044</v>
      </c>
      <c r="O564" s="1">
        <v>2401444.28571429</v>
      </c>
      <c r="P564" s="1">
        <v>14240810.450545</v>
      </c>
      <c r="Q564" s="1">
        <v>12928648.7219746</v>
      </c>
    </row>
    <row r="565" spans="1:17">
      <c r="A565" s="1" t="s">
        <v>3368</v>
      </c>
      <c r="B565" s="1" t="s">
        <v>3369</v>
      </c>
      <c r="C565" s="1" t="s">
        <v>3370</v>
      </c>
      <c r="D565" s="1">
        <v>345676905.646289</v>
      </c>
      <c r="E565" s="1">
        <v>325165580.287577</v>
      </c>
      <c r="F565" s="1">
        <v>373451974.492652</v>
      </c>
      <c r="G565" s="1">
        <v>196057642.124362</v>
      </c>
      <c r="H565" s="1">
        <v>95690156.2917848</v>
      </c>
      <c r="I565" s="1">
        <v>241763726.278452</v>
      </c>
      <c r="J565" s="1">
        <v>204126467.016787</v>
      </c>
      <c r="K565" s="1">
        <v>164341689.914693</v>
      </c>
      <c r="L565" s="1">
        <v>201200086.898983</v>
      </c>
      <c r="M565" s="1">
        <v>159360058.262941</v>
      </c>
      <c r="N565" s="1">
        <v>385853620.209694</v>
      </c>
      <c r="O565" s="1">
        <v>239028490.080291</v>
      </c>
      <c r="P565" s="1">
        <v>304202079.78959</v>
      </c>
      <c r="Q565" s="1">
        <v>280299854.146471</v>
      </c>
    </row>
    <row r="566" spans="1:17">
      <c r="A566" s="1" t="s">
        <v>3371</v>
      </c>
      <c r="B566" s="1" t="s">
        <v>3372</v>
      </c>
      <c r="C566" s="1" t="s">
        <v>3373</v>
      </c>
      <c r="D566" s="1">
        <v>2536676023.60947</v>
      </c>
      <c r="E566" s="1">
        <v>2702855907.83606</v>
      </c>
      <c r="F566" s="1">
        <v>2841596647.73636</v>
      </c>
      <c r="G566" s="1">
        <v>1263738650.66888</v>
      </c>
      <c r="H566" s="1">
        <v>6538742514.77158</v>
      </c>
      <c r="I566" s="1">
        <v>3110890569.88632</v>
      </c>
      <c r="J566" s="1">
        <v>3012437779.50093</v>
      </c>
      <c r="K566" s="1">
        <v>2388728914.57554</v>
      </c>
      <c r="L566" s="1">
        <v>2911096532.62403</v>
      </c>
      <c r="M566" s="1">
        <v>2225666818.48569</v>
      </c>
      <c r="N566" s="1">
        <v>2555818530.23484</v>
      </c>
      <c r="O566" s="1">
        <v>2692247820.02009</v>
      </c>
      <c r="P566" s="1">
        <v>2754057117.9402</v>
      </c>
      <c r="Q566" s="1">
        <v>3165078648.14141</v>
      </c>
    </row>
    <row r="567" spans="1:17">
      <c r="A567" s="1" t="s">
        <v>3374</v>
      </c>
      <c r="B567" s="1" t="s">
        <v>3375</v>
      </c>
      <c r="C567" s="1" t="s">
        <v>3376</v>
      </c>
      <c r="D567" s="1">
        <v>1249383087.622</v>
      </c>
      <c r="E567" s="1">
        <v>3832615900.89272</v>
      </c>
      <c r="F567" s="1">
        <v>2754862975.03257</v>
      </c>
      <c r="G567" s="1">
        <v>3531082942.54065</v>
      </c>
      <c r="H567" s="1">
        <v>939724019.722767</v>
      </c>
      <c r="I567" s="1">
        <v>2826155547.9503</v>
      </c>
      <c r="J567" s="1">
        <v>4334483732.06551</v>
      </c>
      <c r="K567" s="1">
        <v>8113695522.61436</v>
      </c>
      <c r="L567" s="1">
        <v>7995620143.44112</v>
      </c>
      <c r="M567" s="1">
        <v>4952648223.90495</v>
      </c>
      <c r="N567" s="1">
        <v>6752367696.49036</v>
      </c>
      <c r="O567" s="1">
        <v>428188322.691473</v>
      </c>
      <c r="P567" s="1">
        <v>7452189032.11517</v>
      </c>
      <c r="Q567" s="1">
        <v>5112001955.04377</v>
      </c>
    </row>
    <row r="568" spans="1:17">
      <c r="A568" s="1" t="s">
        <v>3377</v>
      </c>
      <c r="B568" s="1" t="s">
        <v>3378</v>
      </c>
      <c r="C568" s="1" t="s">
        <v>3379</v>
      </c>
      <c r="D568" s="1">
        <v>16275766833.7624</v>
      </c>
      <c r="E568" s="1">
        <v>15305551348.6132</v>
      </c>
      <c r="F568" s="1">
        <v>16907549202.1276</v>
      </c>
      <c r="G568" s="1">
        <v>9576253984.41674</v>
      </c>
      <c r="H568" s="1">
        <v>5353054250.61155</v>
      </c>
      <c r="I568" s="1">
        <v>13128330876.495</v>
      </c>
      <c r="J568" s="1">
        <v>14405247330.5377</v>
      </c>
      <c r="K568" s="1">
        <v>18367507329.7932</v>
      </c>
      <c r="L568" s="1">
        <v>17112263743.3389</v>
      </c>
      <c r="M568" s="1">
        <v>17130496295.6519</v>
      </c>
      <c r="N568" s="1">
        <v>19393877953.7118</v>
      </c>
      <c r="O568" s="1">
        <v>13577372920.9038</v>
      </c>
      <c r="P568" s="1">
        <v>18127601210.5846</v>
      </c>
      <c r="Q568" s="1">
        <v>16865920071.1642</v>
      </c>
    </row>
    <row r="569" spans="1:17">
      <c r="A569" s="1" t="s">
        <v>3380</v>
      </c>
      <c r="B569" s="1" t="s">
        <v>3381</v>
      </c>
      <c r="C569" s="1" t="s">
        <v>3382</v>
      </c>
      <c r="D569" s="1">
        <v>1505959262.29583</v>
      </c>
      <c r="E569" s="1">
        <v>1159715805.26656</v>
      </c>
      <c r="F569" s="1">
        <v>1204683192.52729</v>
      </c>
      <c r="G569" s="1">
        <v>227001161.208981</v>
      </c>
      <c r="H569" s="1">
        <v>412563483.197769</v>
      </c>
      <c r="I569" s="1">
        <v>902400840.999995</v>
      </c>
      <c r="J569" s="1">
        <v>1204705668.19691</v>
      </c>
      <c r="K569" s="1">
        <v>829245372.539039</v>
      </c>
      <c r="L569" s="1">
        <v>655391020.110957</v>
      </c>
      <c r="M569" s="1">
        <v>897450076.36739</v>
      </c>
      <c r="N569" s="1">
        <v>1059052958.63656</v>
      </c>
      <c r="O569" s="1">
        <v>879875416.229258</v>
      </c>
      <c r="P569" s="1">
        <v>918256127.695693</v>
      </c>
      <c r="Q569" s="1">
        <v>843563179.726963</v>
      </c>
    </row>
    <row r="570" spans="1:17">
      <c r="A570" s="1" t="s">
        <v>3383</v>
      </c>
      <c r="B570" s="1" t="s">
        <v>3384</v>
      </c>
      <c r="C570" s="1" t="s">
        <v>3385</v>
      </c>
      <c r="D570" s="1">
        <v>13193865880.5703</v>
      </c>
      <c r="E570" s="1">
        <v>7499864906.94258</v>
      </c>
      <c r="F570" s="1">
        <v>8228044921.30783</v>
      </c>
      <c r="G570" s="1">
        <v>27149132486.7267</v>
      </c>
      <c r="H570" s="1">
        <v>12170356436.8897</v>
      </c>
      <c r="I570" s="1">
        <v>11373851414.0906</v>
      </c>
      <c r="J570" s="1">
        <v>9215358793.6482</v>
      </c>
      <c r="K570" s="1">
        <v>6711766473.56624</v>
      </c>
      <c r="L570" s="1">
        <v>4998152169.68392</v>
      </c>
      <c r="M570" s="1">
        <v>7973269434.69695</v>
      </c>
      <c r="N570" s="1">
        <v>5629001578.11366</v>
      </c>
      <c r="O570" s="1">
        <v>5839574884.17332</v>
      </c>
      <c r="P570" s="1">
        <v>5687958575.1734</v>
      </c>
      <c r="Q570" s="1">
        <v>7743247827.1558</v>
      </c>
    </row>
    <row r="571" spans="1:17">
      <c r="A571" s="1" t="s">
        <v>3386</v>
      </c>
      <c r="B571" s="1" t="s">
        <v>3387</v>
      </c>
      <c r="C571" s="1" t="s">
        <v>3388</v>
      </c>
      <c r="D571" s="1">
        <v>143877214.688177</v>
      </c>
      <c r="E571" s="1">
        <v>355244813.742248</v>
      </c>
      <c r="F571" s="1">
        <v>239291579.791995</v>
      </c>
      <c r="G571" s="1">
        <v>5540755.42585455</v>
      </c>
      <c r="H571" s="1">
        <v>2401444.28571429</v>
      </c>
      <c r="I571" s="1">
        <v>134156812.498038</v>
      </c>
      <c r="J571" s="1">
        <v>249592045.418831</v>
      </c>
      <c r="K571" s="1">
        <v>282145538.225822</v>
      </c>
      <c r="L571" s="1">
        <v>292556018.882157</v>
      </c>
      <c r="M571" s="1">
        <v>177097620.982401</v>
      </c>
      <c r="N571" s="1">
        <v>322891327.681424</v>
      </c>
      <c r="O571" s="1">
        <v>116350375.997717</v>
      </c>
      <c r="P571" s="1">
        <v>211676204.324765</v>
      </c>
      <c r="Q571" s="1">
        <v>347294473.149252</v>
      </c>
    </row>
    <row r="572" spans="1:17">
      <c r="A572" s="1" t="s">
        <v>3389</v>
      </c>
      <c r="B572" s="1" t="s">
        <v>3390</v>
      </c>
      <c r="C572" s="1" t="s">
        <v>3391</v>
      </c>
      <c r="D572" s="1">
        <v>287047411.886222</v>
      </c>
      <c r="E572" s="1">
        <v>129791973.643323</v>
      </c>
      <c r="F572" s="1">
        <v>95046587.1626254</v>
      </c>
      <c r="G572" s="1">
        <v>42954117.5586024</v>
      </c>
      <c r="H572" s="1">
        <v>18665356.3497381</v>
      </c>
      <c r="I572" s="1">
        <v>127764866.952112</v>
      </c>
      <c r="J572" s="1">
        <v>152137206.726185</v>
      </c>
      <c r="K572" s="1">
        <v>35550690.9300102</v>
      </c>
      <c r="L572" s="1">
        <v>75742373.5004988</v>
      </c>
      <c r="M572" s="1">
        <v>13840275.6453168</v>
      </c>
      <c r="N572" s="1">
        <v>115634017.420281</v>
      </c>
      <c r="O572" s="1">
        <v>83200945.594765</v>
      </c>
      <c r="P572" s="1">
        <v>169958417.540363</v>
      </c>
      <c r="Q572" s="1">
        <v>117013349.096678</v>
      </c>
    </row>
    <row r="573" spans="1:17">
      <c r="A573" s="1" t="s">
        <v>3392</v>
      </c>
      <c r="B573" s="1" t="s">
        <v>3393</v>
      </c>
      <c r="C573" s="1" t="s">
        <v>3394</v>
      </c>
      <c r="D573" s="1">
        <v>39739566621.9703</v>
      </c>
      <c r="E573" s="1">
        <v>20334550562.8876</v>
      </c>
      <c r="F573" s="1">
        <v>21207776246.5434</v>
      </c>
      <c r="G573" s="1">
        <v>19988535534.2137</v>
      </c>
      <c r="H573" s="1">
        <v>12397768983.6628</v>
      </c>
      <c r="I573" s="1">
        <v>19914247753.5302</v>
      </c>
      <c r="J573" s="1">
        <v>17126436497.5271</v>
      </c>
      <c r="K573" s="1">
        <v>23390545667.9956</v>
      </c>
      <c r="L573" s="1">
        <v>20708108198.652</v>
      </c>
      <c r="M573" s="1">
        <v>30480891530.904</v>
      </c>
      <c r="N573" s="1">
        <v>21153734272.9425</v>
      </c>
      <c r="O573" s="1">
        <v>35398506756.2286</v>
      </c>
      <c r="P573" s="1">
        <v>21876952308.2123</v>
      </c>
      <c r="Q573" s="1">
        <v>23633822464.5513</v>
      </c>
    </row>
    <row r="574" spans="1:17">
      <c r="A574" s="1" t="s">
        <v>3395</v>
      </c>
      <c r="B574" s="1" t="s">
        <v>3396</v>
      </c>
      <c r="C574" s="1" t="s">
        <v>3397</v>
      </c>
      <c r="D574" s="1">
        <v>48051794.1191281</v>
      </c>
      <c r="E574" s="1">
        <v>94049132.6658792</v>
      </c>
      <c r="F574" s="1">
        <v>28923053.2429097</v>
      </c>
      <c r="G574" s="1">
        <v>2401444.28571429</v>
      </c>
      <c r="H574" s="1">
        <v>34713813.0058861</v>
      </c>
      <c r="I574" s="1">
        <v>60205512.2225884</v>
      </c>
      <c r="J574" s="1">
        <v>52047890.7407284</v>
      </c>
      <c r="K574" s="1">
        <v>78849434.3345828</v>
      </c>
      <c r="L574" s="1">
        <v>82991755.6658637</v>
      </c>
      <c r="M574" s="1">
        <v>72350789.8399036</v>
      </c>
      <c r="N574" s="1">
        <v>61427791.8047419</v>
      </c>
      <c r="O574" s="1">
        <v>71084792.9641438</v>
      </c>
      <c r="P574" s="1">
        <v>85769893.1898059</v>
      </c>
      <c r="Q574" s="1">
        <v>94837980.7264151</v>
      </c>
    </row>
    <row r="575" spans="1:17">
      <c r="A575" s="1" t="s">
        <v>3398</v>
      </c>
      <c r="B575" s="1" t="s">
        <v>3399</v>
      </c>
      <c r="C575" s="1" t="s">
        <v>3400</v>
      </c>
      <c r="D575" s="1">
        <v>221538687.514186</v>
      </c>
      <c r="E575" s="1">
        <v>11935617.6291938</v>
      </c>
      <c r="F575" s="1">
        <v>10294467.6043833</v>
      </c>
      <c r="G575" s="1">
        <v>2401444.28571429</v>
      </c>
      <c r="H575" s="1">
        <v>2401444.28571429</v>
      </c>
      <c r="I575" s="1">
        <v>6595171.75266776</v>
      </c>
      <c r="J575" s="1">
        <v>97400540.0668634</v>
      </c>
      <c r="K575" s="1">
        <v>5594907.35961243</v>
      </c>
      <c r="L575" s="1">
        <v>2401444.28571429</v>
      </c>
      <c r="M575" s="1">
        <v>2401444.28571429</v>
      </c>
      <c r="N575" s="1">
        <v>11652743.0508335</v>
      </c>
      <c r="O575" s="1">
        <v>12975870.818626</v>
      </c>
      <c r="P575" s="1">
        <v>6737023.19545958</v>
      </c>
      <c r="Q575" s="1">
        <v>7753760.59055721</v>
      </c>
    </row>
    <row r="576" spans="1:17">
      <c r="A576" s="1" t="s">
        <v>3401</v>
      </c>
      <c r="B576" s="1" t="s">
        <v>3402</v>
      </c>
      <c r="C576" s="1" t="s">
        <v>3403</v>
      </c>
      <c r="D576" s="1">
        <v>55760737.1627583</v>
      </c>
      <c r="E576" s="1">
        <v>83282164.222963</v>
      </c>
      <c r="F576" s="1">
        <v>46370125.2302489</v>
      </c>
      <c r="G576" s="1">
        <v>2401444.28571429</v>
      </c>
      <c r="H576" s="1">
        <v>2401444.28571429</v>
      </c>
      <c r="I576" s="1">
        <v>46514728.8654646</v>
      </c>
      <c r="J576" s="1">
        <v>45042457.017043</v>
      </c>
      <c r="K576" s="1">
        <v>50344320.1562625</v>
      </c>
      <c r="L576" s="1">
        <v>61870872.25497</v>
      </c>
      <c r="M576" s="1">
        <v>80753426.2682806</v>
      </c>
      <c r="N576" s="1">
        <v>51974601.9019907</v>
      </c>
      <c r="O576" s="1">
        <v>16330157.0331841</v>
      </c>
      <c r="P576" s="1">
        <v>69396422.7312467</v>
      </c>
      <c r="Q576" s="1">
        <v>102064189.482497</v>
      </c>
    </row>
    <row r="577" spans="1:17">
      <c r="A577" s="1" t="s">
        <v>3404</v>
      </c>
      <c r="B577" s="1" t="s">
        <v>3405</v>
      </c>
      <c r="C577" s="1" t="s">
        <v>3406</v>
      </c>
      <c r="D577" s="1">
        <v>4979266395.11991</v>
      </c>
      <c r="E577" s="1">
        <v>3949937328.07282</v>
      </c>
      <c r="F577" s="1">
        <v>3623062794.5243</v>
      </c>
      <c r="G577" s="1">
        <v>2955169178.83421</v>
      </c>
      <c r="H577" s="1">
        <v>2242638339.79839</v>
      </c>
      <c r="I577" s="1">
        <v>3578747815.85639</v>
      </c>
      <c r="J577" s="1">
        <v>3859336335.55469</v>
      </c>
      <c r="K577" s="1">
        <v>2725331690.80498</v>
      </c>
      <c r="L577" s="1">
        <v>2488990427.42779</v>
      </c>
      <c r="M577" s="1">
        <v>3396290485.61732</v>
      </c>
      <c r="N577" s="1">
        <v>2613782323.14409</v>
      </c>
      <c r="O577" s="1">
        <v>3353589318.77998</v>
      </c>
      <c r="P577" s="1">
        <v>2804413785.71429</v>
      </c>
      <c r="Q577" s="1">
        <v>2972848141.52129</v>
      </c>
    </row>
    <row r="578" spans="1:17">
      <c r="A578" s="1" t="s">
        <v>3407</v>
      </c>
      <c r="B578" s="1" t="s">
        <v>3408</v>
      </c>
      <c r="C578" s="1" t="s">
        <v>3409</v>
      </c>
      <c r="D578" s="1">
        <v>2223600368.33364</v>
      </c>
      <c r="E578" s="1">
        <v>2722174626.55884</v>
      </c>
      <c r="F578" s="1">
        <v>2454471117.71831</v>
      </c>
      <c r="G578" s="1">
        <v>4921880438.35716</v>
      </c>
      <c r="H578" s="1">
        <v>3357513991.81687</v>
      </c>
      <c r="I578" s="1">
        <v>5213879447.45268</v>
      </c>
      <c r="J578" s="1">
        <v>1972795540.60551</v>
      </c>
      <c r="K578" s="1">
        <v>2307997862.57844</v>
      </c>
      <c r="L578" s="1">
        <v>2033796023.76086</v>
      </c>
      <c r="M578" s="1">
        <v>2730126716.73528</v>
      </c>
      <c r="N578" s="1">
        <v>2143112802.23542</v>
      </c>
      <c r="O578" s="1">
        <v>4938264079.29791</v>
      </c>
      <c r="P578" s="1">
        <v>3028983737.48324</v>
      </c>
      <c r="Q578" s="1">
        <v>2699781136.12223</v>
      </c>
    </row>
    <row r="579" spans="1:17">
      <c r="A579" s="1" t="s">
        <v>3410</v>
      </c>
      <c r="B579" s="1" t="s">
        <v>3411</v>
      </c>
      <c r="C579" s="1" t="s">
        <v>3412</v>
      </c>
      <c r="D579" s="1">
        <v>47480251.4550586</v>
      </c>
      <c r="E579" s="1">
        <v>2401444.28571429</v>
      </c>
      <c r="F579" s="1">
        <v>8760792.78250718</v>
      </c>
      <c r="G579" s="1">
        <v>2401444.28571429</v>
      </c>
      <c r="H579" s="1">
        <v>2401444.28571429</v>
      </c>
      <c r="I579" s="1">
        <v>2401444.28571429</v>
      </c>
      <c r="J579" s="1">
        <v>2401444.28571429</v>
      </c>
      <c r="K579" s="1">
        <v>2401444.28571429</v>
      </c>
      <c r="L579" s="1">
        <v>2401444.28571429</v>
      </c>
      <c r="M579" s="1">
        <v>2401444.28571429</v>
      </c>
      <c r="N579" s="1">
        <v>2401444.28571429</v>
      </c>
      <c r="O579" s="1">
        <v>20812456.5351011</v>
      </c>
      <c r="P579" s="1">
        <v>2401444.28571429</v>
      </c>
      <c r="Q579" s="1">
        <v>2401444.28571429</v>
      </c>
    </row>
    <row r="580" spans="1:17">
      <c r="A580" s="1" t="s">
        <v>3413</v>
      </c>
      <c r="B580" s="1" t="s">
        <v>3414</v>
      </c>
      <c r="C580" s="1" t="s">
        <v>3415</v>
      </c>
      <c r="D580" s="1">
        <v>2236097581.59933</v>
      </c>
      <c r="E580" s="1">
        <v>161134114.296693</v>
      </c>
      <c r="F580" s="1">
        <v>54537585.7142857</v>
      </c>
      <c r="G580" s="1">
        <v>149425410.231078</v>
      </c>
      <c r="H580" s="1">
        <v>2401444.28571429</v>
      </c>
      <c r="I580" s="1">
        <v>23486958.1254554</v>
      </c>
      <c r="J580" s="1">
        <v>416216921.666956</v>
      </c>
      <c r="K580" s="1">
        <v>41251052.263423</v>
      </c>
      <c r="L580" s="1">
        <v>23896366.7250651</v>
      </c>
      <c r="M580" s="1">
        <v>12415082.3686458</v>
      </c>
      <c r="N580" s="1">
        <v>17893504.5190536</v>
      </c>
      <c r="O580" s="1">
        <v>13306621.9976052</v>
      </c>
      <c r="P580" s="1">
        <v>2401444.28571429</v>
      </c>
      <c r="Q580" s="1">
        <v>10258471.9045899</v>
      </c>
    </row>
    <row r="581" spans="1:17">
      <c r="A581" s="1" t="s">
        <v>3416</v>
      </c>
      <c r="B581" s="1" t="s">
        <v>3417</v>
      </c>
      <c r="C581" s="1" t="s">
        <v>3418</v>
      </c>
      <c r="D581" s="1">
        <v>1416297673.41082</v>
      </c>
      <c r="E581" s="1">
        <v>1443055842.55957</v>
      </c>
      <c r="F581" s="1">
        <v>907929248.554517</v>
      </c>
      <c r="G581" s="1">
        <v>18090029.0998696</v>
      </c>
      <c r="H581" s="1">
        <v>448684605.213896</v>
      </c>
      <c r="I581" s="1">
        <v>829914361.413999</v>
      </c>
      <c r="J581" s="1">
        <v>1321083416.94601</v>
      </c>
      <c r="K581" s="1">
        <v>1328222085.30435</v>
      </c>
      <c r="L581" s="1">
        <v>1803428622.38424</v>
      </c>
      <c r="M581" s="1">
        <v>1078822816.98064</v>
      </c>
      <c r="N581" s="1">
        <v>1870081922.80846</v>
      </c>
      <c r="O581" s="1">
        <v>2010459517.4477</v>
      </c>
      <c r="P581" s="1">
        <v>1832705880.36953</v>
      </c>
      <c r="Q581" s="1">
        <v>1643352466.18977</v>
      </c>
    </row>
    <row r="582" spans="1:17">
      <c r="A582" s="1" t="s">
        <v>3419</v>
      </c>
      <c r="B582" s="1" t="s">
        <v>3420</v>
      </c>
      <c r="C582" s="1" t="s">
        <v>3421</v>
      </c>
      <c r="D582" s="1">
        <v>9002830.36389076</v>
      </c>
      <c r="E582" s="1">
        <v>2401444.28571429</v>
      </c>
      <c r="F582" s="1">
        <v>2401444.28571429</v>
      </c>
      <c r="G582" s="1">
        <v>2401444.28571429</v>
      </c>
      <c r="H582" s="1">
        <v>2401444.28571429</v>
      </c>
      <c r="I582" s="1">
        <v>2401444.28571429</v>
      </c>
      <c r="J582" s="1">
        <v>2401444.28571429</v>
      </c>
      <c r="K582" s="1">
        <v>14540890.0259586</v>
      </c>
      <c r="L582" s="1">
        <v>2401444.28571429</v>
      </c>
      <c r="M582" s="1">
        <v>9875998.73728439</v>
      </c>
      <c r="N582" s="1">
        <v>14672631.8283815</v>
      </c>
      <c r="O582" s="1">
        <v>8409300.13103877</v>
      </c>
      <c r="P582" s="1">
        <v>18566937.905811</v>
      </c>
      <c r="Q582" s="1">
        <v>20455317.0246715</v>
      </c>
    </row>
    <row r="583" spans="1:17">
      <c r="A583" s="1" t="s">
        <v>3422</v>
      </c>
      <c r="B583" s="1" t="s">
        <v>3423</v>
      </c>
      <c r="C583" s="1" t="s">
        <v>3424</v>
      </c>
      <c r="D583" s="1">
        <v>163967626.897608</v>
      </c>
      <c r="E583" s="1">
        <v>93078373.4840311</v>
      </c>
      <c r="F583" s="1">
        <v>18170293.8981192</v>
      </c>
      <c r="G583" s="1">
        <v>111492449.729892</v>
      </c>
      <c r="H583" s="1">
        <v>39238106.9829431</v>
      </c>
      <c r="I583" s="1">
        <v>172154670.520546</v>
      </c>
      <c r="J583" s="1">
        <v>24743689.1102646</v>
      </c>
      <c r="K583" s="1">
        <v>255059878.150974</v>
      </c>
      <c r="L583" s="1">
        <v>218132589.212716</v>
      </c>
      <c r="M583" s="1">
        <v>285257817.171403</v>
      </c>
      <c r="N583" s="1">
        <v>234930541.328549</v>
      </c>
      <c r="O583" s="1">
        <v>228016170.470314</v>
      </c>
      <c r="P583" s="1">
        <v>255642009.893921</v>
      </c>
      <c r="Q583" s="1">
        <v>210617213.610638</v>
      </c>
    </row>
    <row r="584" spans="1:17">
      <c r="A584" s="1" t="s">
        <v>3425</v>
      </c>
      <c r="B584" s="1" t="s">
        <v>3426</v>
      </c>
      <c r="C584" s="1" t="s">
        <v>3427</v>
      </c>
      <c r="D584" s="1">
        <v>7808654343.59031</v>
      </c>
      <c r="E584" s="1">
        <v>7820603834.04697</v>
      </c>
      <c r="F584" s="1">
        <v>6838892236.6707</v>
      </c>
      <c r="G584" s="1">
        <v>3064410863.30465</v>
      </c>
      <c r="H584" s="1">
        <v>4464482701.17216</v>
      </c>
      <c r="I584" s="1">
        <v>5462268629.21972</v>
      </c>
      <c r="J584" s="1">
        <v>7376008039.85986</v>
      </c>
      <c r="K584" s="1">
        <v>7322380819.6638</v>
      </c>
      <c r="L584" s="1">
        <v>7203922353.21313</v>
      </c>
      <c r="M584" s="1">
        <v>6572914979.53028</v>
      </c>
      <c r="N584" s="1">
        <v>8531600946.05222</v>
      </c>
      <c r="O584" s="1">
        <v>12772701982.8241</v>
      </c>
      <c r="P584" s="1">
        <v>7171908473.50935</v>
      </c>
      <c r="Q584" s="1">
        <v>9695737895.38622</v>
      </c>
    </row>
    <row r="585" spans="1:17">
      <c r="A585" s="1" t="s">
        <v>3428</v>
      </c>
      <c r="B585" s="1" t="s">
        <v>3429</v>
      </c>
      <c r="C585" s="1" t="s">
        <v>3430</v>
      </c>
      <c r="D585" s="1">
        <v>97535042.681493</v>
      </c>
      <c r="E585" s="1">
        <v>25156028.2102537</v>
      </c>
      <c r="F585" s="1">
        <v>157646440.022358</v>
      </c>
      <c r="G585" s="1">
        <v>5882830.97101041</v>
      </c>
      <c r="H585" s="1">
        <v>164823025.222348</v>
      </c>
      <c r="I585" s="1">
        <v>2401444.28571429</v>
      </c>
      <c r="J585" s="1">
        <v>25421912.9428812</v>
      </c>
      <c r="K585" s="1">
        <v>7658436.93500574</v>
      </c>
      <c r="L585" s="1">
        <v>22349460.6376378</v>
      </c>
      <c r="M585" s="1">
        <v>63146205.6473602</v>
      </c>
      <c r="N585" s="1">
        <v>13852893.0340557</v>
      </c>
      <c r="O585" s="1">
        <v>186112112.89522</v>
      </c>
      <c r="P585" s="1">
        <v>27316201.4976394</v>
      </c>
      <c r="Q585" s="1">
        <v>7352321.84007598</v>
      </c>
    </row>
    <row r="586" spans="1:17">
      <c r="A586" s="1" t="s">
        <v>3431</v>
      </c>
      <c r="B586" s="1" t="s">
        <v>3432</v>
      </c>
      <c r="C586" s="1" t="s">
        <v>3433</v>
      </c>
      <c r="D586" s="1">
        <v>5981800912.66376</v>
      </c>
      <c r="E586" s="1">
        <v>7048510875.4136</v>
      </c>
      <c r="F586" s="1">
        <v>7739101190.5238</v>
      </c>
      <c r="G586" s="1">
        <v>5876880912.36495</v>
      </c>
      <c r="H586" s="1">
        <v>5091333909.25249</v>
      </c>
      <c r="I586" s="1">
        <v>5948324272.99503</v>
      </c>
      <c r="J586" s="1">
        <v>7620343418.23142</v>
      </c>
      <c r="K586" s="1">
        <v>7059509247.12299</v>
      </c>
      <c r="L586" s="1">
        <v>7474972330.09709</v>
      </c>
      <c r="M586" s="1">
        <v>6981179639.22411</v>
      </c>
      <c r="N586" s="1">
        <v>5603077063.23453</v>
      </c>
      <c r="O586" s="1">
        <v>9401275639.26153</v>
      </c>
      <c r="P586" s="1">
        <v>7990802695.22644</v>
      </c>
      <c r="Q586" s="1">
        <v>9658160338.04436</v>
      </c>
    </row>
    <row r="587" spans="1:17">
      <c r="A587" s="1" t="s">
        <v>3434</v>
      </c>
      <c r="B587" s="1" t="s">
        <v>3435</v>
      </c>
      <c r="C587" s="1" t="s">
        <v>3436</v>
      </c>
      <c r="D587" s="1">
        <v>23821748769.3943</v>
      </c>
      <c r="E587" s="1">
        <v>27750555946.6074</v>
      </c>
      <c r="F587" s="1">
        <v>36956883898.5763</v>
      </c>
      <c r="G587" s="1">
        <v>31522776800.7204</v>
      </c>
      <c r="H587" s="1">
        <v>23616940751.2605</v>
      </c>
      <c r="I587" s="1">
        <v>29905532293.5718</v>
      </c>
      <c r="J587" s="1">
        <v>26841799383.6723</v>
      </c>
      <c r="K587" s="1">
        <v>25428039751.1795</v>
      </c>
      <c r="L587" s="1">
        <v>25422626002.8104</v>
      </c>
      <c r="M587" s="1">
        <v>24197533697.5154</v>
      </c>
      <c r="N587" s="1">
        <v>21498006846.7646</v>
      </c>
      <c r="O587" s="1">
        <v>43661774158.5315</v>
      </c>
      <c r="P587" s="1">
        <v>26265551899.3705</v>
      </c>
      <c r="Q587" s="1">
        <v>32016746822.9488</v>
      </c>
    </row>
    <row r="588" spans="1:17">
      <c r="A588" s="1" t="s">
        <v>3437</v>
      </c>
      <c r="B588" s="1" t="s">
        <v>3438</v>
      </c>
      <c r="C588" s="1" t="s">
        <v>3439</v>
      </c>
      <c r="D588" s="1">
        <v>1064242564.29548</v>
      </c>
      <c r="E588" s="1">
        <v>2568617523.80574</v>
      </c>
      <c r="F588" s="1">
        <v>521719219.223972</v>
      </c>
      <c r="G588" s="1">
        <v>656820540.230446</v>
      </c>
      <c r="H588" s="1">
        <v>43823956.7176552</v>
      </c>
      <c r="I588" s="1">
        <v>468317589.514946</v>
      </c>
      <c r="J588" s="1">
        <v>2530474729.2966</v>
      </c>
      <c r="K588" s="1">
        <v>198718111.007156</v>
      </c>
      <c r="L588" s="1">
        <v>277846037.301993</v>
      </c>
      <c r="M588" s="1">
        <v>316798134.188898</v>
      </c>
      <c r="N588" s="1">
        <v>336586879.260316</v>
      </c>
      <c r="O588" s="1">
        <v>607788807.218482</v>
      </c>
      <c r="P588" s="1">
        <v>349762399.992714</v>
      </c>
      <c r="Q588" s="1">
        <v>2823286502.80853</v>
      </c>
    </row>
    <row r="589" spans="1:17">
      <c r="A589" s="1" t="s">
        <v>3440</v>
      </c>
      <c r="B589" s="1" t="s">
        <v>3441</v>
      </c>
      <c r="C589" s="1" t="s">
        <v>3442</v>
      </c>
      <c r="D589" s="1">
        <v>12714139.1965985</v>
      </c>
      <c r="E589" s="1">
        <v>21769707.1300797</v>
      </c>
      <c r="F589" s="1">
        <v>9301988.32843888</v>
      </c>
      <c r="G589" s="1">
        <v>2401444.28571429</v>
      </c>
      <c r="H589" s="1">
        <v>2401444.28571429</v>
      </c>
      <c r="I589" s="1">
        <v>11881414.1700453</v>
      </c>
      <c r="J589" s="1">
        <v>11746761.5774283</v>
      </c>
      <c r="K589" s="1">
        <v>2401444.28571429</v>
      </c>
      <c r="L589" s="1">
        <v>2401444.28571429</v>
      </c>
      <c r="M589" s="1">
        <v>2401444.28571429</v>
      </c>
      <c r="N589" s="1">
        <v>2401444.28571429</v>
      </c>
      <c r="O589" s="1">
        <v>2401444.28571429</v>
      </c>
      <c r="P589" s="1">
        <v>2401444.28571429</v>
      </c>
      <c r="Q589" s="1">
        <v>12333470.524244</v>
      </c>
    </row>
    <row r="590" spans="1:17">
      <c r="A590" s="1" t="s">
        <v>3443</v>
      </c>
      <c r="B590" s="1" t="s">
        <v>3444</v>
      </c>
      <c r="C590" s="1" t="s">
        <v>3445</v>
      </c>
      <c r="D590" s="1">
        <v>619620202.941744</v>
      </c>
      <c r="E590" s="1">
        <v>294932894.990497</v>
      </c>
      <c r="F590" s="1">
        <v>317841552.197363</v>
      </c>
      <c r="G590" s="1">
        <v>540612059.462541</v>
      </c>
      <c r="H590" s="1">
        <v>192360685.659605</v>
      </c>
      <c r="I590" s="1">
        <v>339540989.311611</v>
      </c>
      <c r="J590" s="1">
        <v>429644549.201601</v>
      </c>
      <c r="K590" s="1">
        <v>251515077.218078</v>
      </c>
      <c r="L590" s="1">
        <v>182092668.876074</v>
      </c>
      <c r="M590" s="1">
        <v>248257482.45614</v>
      </c>
      <c r="N590" s="1">
        <v>171160826.617257</v>
      </c>
      <c r="O590" s="1">
        <v>221698339.386854</v>
      </c>
      <c r="P590" s="1">
        <v>216833342.580288</v>
      </c>
      <c r="Q590" s="1">
        <v>164859986.352467</v>
      </c>
    </row>
    <row r="591" spans="1:17">
      <c r="A591" s="1" t="s">
        <v>3446</v>
      </c>
      <c r="B591" s="1" t="s">
        <v>3447</v>
      </c>
      <c r="C591" s="1" t="s">
        <v>3448</v>
      </c>
      <c r="D591" s="1">
        <v>5626925736.41576</v>
      </c>
      <c r="E591" s="1">
        <v>1114182301.62926</v>
      </c>
      <c r="F591" s="1">
        <v>1582374843.79642</v>
      </c>
      <c r="G591" s="1">
        <v>1578515130.42298</v>
      </c>
      <c r="H591" s="1">
        <v>525928297.599812</v>
      </c>
      <c r="I591" s="1">
        <v>1062949638.0123</v>
      </c>
      <c r="J591" s="1">
        <v>1835551806.70927</v>
      </c>
      <c r="K591" s="1">
        <v>970296386.321676</v>
      </c>
      <c r="L591" s="1">
        <v>826389300.161813</v>
      </c>
      <c r="M591" s="1">
        <v>1314277652.71493</v>
      </c>
      <c r="N591" s="1">
        <v>1051269446.59837</v>
      </c>
      <c r="O591" s="1">
        <v>2449614610.06077</v>
      </c>
      <c r="P591" s="1">
        <v>1154995188.9054</v>
      </c>
      <c r="Q591" s="1">
        <v>962929517.0118</v>
      </c>
    </row>
    <row r="592" spans="1:17">
      <c r="A592" s="1" t="s">
        <v>3449</v>
      </c>
      <c r="B592" s="1" t="s">
        <v>3450</v>
      </c>
      <c r="C592" s="1" t="s">
        <v>3451</v>
      </c>
      <c r="D592" s="1">
        <v>25256879807.3423</v>
      </c>
      <c r="E592" s="1">
        <v>16491448637.0193</v>
      </c>
      <c r="F592" s="1">
        <v>13917828274.876</v>
      </c>
      <c r="G592" s="1">
        <v>15819409998.5592</v>
      </c>
      <c r="H592" s="1">
        <v>9668566811.19685</v>
      </c>
      <c r="I592" s="1">
        <v>22090054354.5539</v>
      </c>
      <c r="J592" s="1">
        <v>22330303408.2209</v>
      </c>
      <c r="K592" s="1">
        <v>12406953235.9611</v>
      </c>
      <c r="L592" s="1">
        <v>11961948634.9977</v>
      </c>
      <c r="M592" s="1">
        <v>14723818052.4517</v>
      </c>
      <c r="N592" s="1">
        <v>13113445658.6752</v>
      </c>
      <c r="O592" s="1">
        <v>16815469754.7713</v>
      </c>
      <c r="P592" s="1">
        <v>14022689531.0078</v>
      </c>
      <c r="Q592" s="1">
        <v>12771638849.7134</v>
      </c>
    </row>
    <row r="593" spans="1:17">
      <c r="A593" s="1" t="s">
        <v>3452</v>
      </c>
      <c r="B593" s="1" t="s">
        <v>3453</v>
      </c>
      <c r="C593" s="1" t="s">
        <v>3454</v>
      </c>
      <c r="D593" s="1">
        <v>49509571.9127674</v>
      </c>
      <c r="E593" s="1">
        <v>137016558.42022</v>
      </c>
      <c r="F593" s="1">
        <v>57122892.8628562</v>
      </c>
      <c r="G593" s="1">
        <v>35364969.7629052</v>
      </c>
      <c r="H593" s="1">
        <v>130999619.312496</v>
      </c>
      <c r="I593" s="1">
        <v>152839866.864756</v>
      </c>
      <c r="J593" s="1">
        <v>117850909.420532</v>
      </c>
      <c r="K593" s="1">
        <v>192228020.844594</v>
      </c>
      <c r="L593" s="1">
        <v>163931619.205781</v>
      </c>
      <c r="M593" s="1">
        <v>226274536.04377</v>
      </c>
      <c r="N593" s="1">
        <v>147972842.665655</v>
      </c>
      <c r="O593" s="1">
        <v>152736517.229906</v>
      </c>
      <c r="P593" s="1">
        <v>164894639.357551</v>
      </c>
      <c r="Q593" s="1">
        <v>253656077.369163</v>
      </c>
    </row>
    <row r="594" spans="1:17">
      <c r="A594" s="1" t="s">
        <v>3455</v>
      </c>
      <c r="B594" s="1" t="s">
        <v>3456</v>
      </c>
      <c r="C594" s="1" t="s">
        <v>3457</v>
      </c>
      <c r="D594" s="1">
        <v>523685669.790467</v>
      </c>
      <c r="E594" s="1">
        <v>176091072.271881</v>
      </c>
      <c r="F594" s="1">
        <v>260117032.10153</v>
      </c>
      <c r="G594" s="1">
        <v>2401444.28571429</v>
      </c>
      <c r="H594" s="1">
        <v>13831691.9911945</v>
      </c>
      <c r="I594" s="1">
        <v>23131096.8864977</v>
      </c>
      <c r="J594" s="1">
        <v>166642501.979861</v>
      </c>
      <c r="K594" s="1">
        <v>150957772.481106</v>
      </c>
      <c r="L594" s="1">
        <v>191152514.548507</v>
      </c>
      <c r="M594" s="1">
        <v>84529193.4291935</v>
      </c>
      <c r="N594" s="1">
        <v>183669389.455739</v>
      </c>
      <c r="O594" s="1">
        <v>148405986.184699</v>
      </c>
      <c r="P594" s="1">
        <v>182355947.898817</v>
      </c>
      <c r="Q594" s="1">
        <v>77793415.4313916</v>
      </c>
    </row>
    <row r="595" spans="1:17">
      <c r="A595" s="1" t="s">
        <v>3458</v>
      </c>
      <c r="B595" s="1" t="s">
        <v>3459</v>
      </c>
      <c r="C595" s="1" t="s">
        <v>3460</v>
      </c>
      <c r="D595" s="1">
        <v>297659741.906865</v>
      </c>
      <c r="E595" s="1">
        <v>604178303.969894</v>
      </c>
      <c r="F595" s="1">
        <v>473156823.753914</v>
      </c>
      <c r="G595" s="1">
        <v>209063836.797877</v>
      </c>
      <c r="H595" s="1">
        <v>555897174.881701</v>
      </c>
      <c r="I595" s="1">
        <v>405700204.546881</v>
      </c>
      <c r="J595" s="1">
        <v>262523022.654327</v>
      </c>
      <c r="K595" s="1">
        <v>620380098.215958</v>
      </c>
      <c r="L595" s="1">
        <v>391238248.311921</v>
      </c>
      <c r="M595" s="1">
        <v>746327589.517184</v>
      </c>
      <c r="N595" s="1">
        <v>340353026.537226</v>
      </c>
      <c r="O595" s="1">
        <v>570904998.546121</v>
      </c>
      <c r="P595" s="1">
        <v>574036450.821822</v>
      </c>
      <c r="Q595" s="1">
        <v>696712635.533737</v>
      </c>
    </row>
    <row r="596" spans="1:17">
      <c r="A596" s="1" t="s">
        <v>3461</v>
      </c>
      <c r="B596" s="1" t="s">
        <v>3462</v>
      </c>
      <c r="C596" s="1" t="s">
        <v>3463</v>
      </c>
      <c r="D596" s="1">
        <v>2940023620.9234</v>
      </c>
      <c r="E596" s="1">
        <v>5597949806.12407</v>
      </c>
      <c r="F596" s="1">
        <v>6168748942.34066</v>
      </c>
      <c r="G596" s="1">
        <v>589198224.148032</v>
      </c>
      <c r="H596" s="1">
        <v>2008819649.19506</v>
      </c>
      <c r="I596" s="1">
        <v>4996815222.82552</v>
      </c>
      <c r="J596" s="1">
        <v>4963269612.69737</v>
      </c>
      <c r="K596" s="1">
        <v>9367846553.48538</v>
      </c>
      <c r="L596" s="1">
        <v>9788246848.1276</v>
      </c>
      <c r="M596" s="1">
        <v>9323483878.32865</v>
      </c>
      <c r="N596" s="1">
        <v>10748998077.8464</v>
      </c>
      <c r="O596" s="1">
        <v>3853391383.0673</v>
      </c>
      <c r="P596" s="1">
        <v>12118952590.0799</v>
      </c>
      <c r="Q596" s="1">
        <v>7865530257.9861</v>
      </c>
    </row>
    <row r="597" spans="1:17">
      <c r="A597" s="1" t="s">
        <v>3464</v>
      </c>
      <c r="B597" s="1" t="s">
        <v>3465</v>
      </c>
      <c r="C597" s="1" t="s">
        <v>3466</v>
      </c>
      <c r="D597" s="1">
        <v>1294289899.83202</v>
      </c>
      <c r="E597" s="1">
        <v>1838983013.35665</v>
      </c>
      <c r="F597" s="1">
        <v>1919705966.34062</v>
      </c>
      <c r="G597" s="1">
        <v>1784548200.73005</v>
      </c>
      <c r="H597" s="1">
        <v>835684493.935138</v>
      </c>
      <c r="I597" s="1">
        <v>1766860014.88643</v>
      </c>
      <c r="J597" s="1">
        <v>2025702537.27847</v>
      </c>
      <c r="K597" s="1">
        <v>1511685646.87864</v>
      </c>
      <c r="L597" s="1">
        <v>1376470722.74436</v>
      </c>
      <c r="M597" s="1">
        <v>1120250867.96662</v>
      </c>
      <c r="N597" s="1">
        <v>992189107.322608</v>
      </c>
      <c r="O597" s="1">
        <v>1827196135.20388</v>
      </c>
      <c r="P597" s="1">
        <v>1321038214.51303</v>
      </c>
      <c r="Q597" s="1">
        <v>1536000484.28636</v>
      </c>
    </row>
    <row r="598" spans="1:17">
      <c r="A598" s="1" t="s">
        <v>3467</v>
      </c>
      <c r="B598" s="1" t="s">
        <v>3468</v>
      </c>
      <c r="C598" s="1" t="s">
        <v>3469</v>
      </c>
      <c r="D598" s="1">
        <v>21084788301.5688</v>
      </c>
      <c r="E598" s="1">
        <v>32715259250.8461</v>
      </c>
      <c r="F598" s="1">
        <v>22506400012.4552</v>
      </c>
      <c r="G598" s="1">
        <v>9117565865.55674</v>
      </c>
      <c r="H598" s="1">
        <v>17849415619.0621</v>
      </c>
      <c r="I598" s="1">
        <v>24183818918.2871</v>
      </c>
      <c r="J598" s="1">
        <v>23758682727.0219</v>
      </c>
      <c r="K598" s="1">
        <v>27168262829.6112</v>
      </c>
      <c r="L598" s="1">
        <v>29698180288.099</v>
      </c>
      <c r="M598" s="1">
        <v>25034500313.9717</v>
      </c>
      <c r="N598" s="1">
        <v>30989867508.3923</v>
      </c>
      <c r="O598" s="1">
        <v>17196198143.9536</v>
      </c>
      <c r="P598" s="1">
        <v>27622252646.2959</v>
      </c>
      <c r="Q598" s="1">
        <v>32914206759.9598</v>
      </c>
    </row>
    <row r="599" spans="1:17">
      <c r="A599" s="1" t="s">
        <v>3470</v>
      </c>
      <c r="B599" s="1" t="s">
        <v>3471</v>
      </c>
      <c r="C599" s="1" t="s">
        <v>3472</v>
      </c>
      <c r="D599" s="1">
        <v>183271229.738918</v>
      </c>
      <c r="E599" s="1">
        <v>100195389.367963</v>
      </c>
      <c r="F599" s="1">
        <v>74038784.4550586</v>
      </c>
      <c r="G599" s="1">
        <v>15950214.4268234</v>
      </c>
      <c r="H599" s="1">
        <v>191383433.190274</v>
      </c>
      <c r="I599" s="1">
        <v>24035925.2195254</v>
      </c>
      <c r="J599" s="1">
        <v>107737502.469651</v>
      </c>
      <c r="K599" s="1">
        <v>55684979.4195129</v>
      </c>
      <c r="L599" s="1">
        <v>149727594.434509</v>
      </c>
      <c r="M599" s="1">
        <v>63398765.615477</v>
      </c>
      <c r="N599" s="1">
        <v>58817007.2883431</v>
      </c>
      <c r="O599" s="1">
        <v>78396353.7074496</v>
      </c>
      <c r="P599" s="1">
        <v>273445814.85691</v>
      </c>
      <c r="Q599" s="1">
        <v>12297488.4795715</v>
      </c>
    </row>
    <row r="600" spans="1:17">
      <c r="A600" s="1" t="s">
        <v>3473</v>
      </c>
      <c r="B600" s="1" t="s">
        <v>3474</v>
      </c>
      <c r="C600" s="1" t="s">
        <v>3475</v>
      </c>
      <c r="D600" s="1">
        <v>216804413.953534</v>
      </c>
      <c r="E600" s="1">
        <v>30092476.7189878</v>
      </c>
      <c r="F600" s="1">
        <v>44694509.1994805</v>
      </c>
      <c r="G600" s="1">
        <v>2401444.28571429</v>
      </c>
      <c r="H600" s="1">
        <v>2401444.28571429</v>
      </c>
      <c r="I600" s="1">
        <v>40728168.4056879</v>
      </c>
      <c r="J600" s="1">
        <v>62025082.7713155</v>
      </c>
      <c r="K600" s="1">
        <v>13542218.1259623</v>
      </c>
      <c r="L600" s="1">
        <v>30147653.0184685</v>
      </c>
      <c r="M600" s="1">
        <v>55971005.1932919</v>
      </c>
      <c r="N600" s="1">
        <v>77734165.2876391</v>
      </c>
      <c r="O600" s="1">
        <v>51430215.0664417</v>
      </c>
      <c r="P600" s="1">
        <v>44976079.9656117</v>
      </c>
      <c r="Q600" s="1">
        <v>44683145.1355486</v>
      </c>
    </row>
    <row r="601" spans="1:17">
      <c r="A601" s="1" t="s">
        <v>3476</v>
      </c>
      <c r="B601" s="1" t="s">
        <v>3477</v>
      </c>
      <c r="C601" s="1" t="s">
        <v>3478</v>
      </c>
      <c r="D601" s="1">
        <v>181178213.514204</v>
      </c>
      <c r="E601" s="1">
        <v>193868538.182314</v>
      </c>
      <c r="F601" s="1">
        <v>440961000.90176</v>
      </c>
      <c r="G601" s="1">
        <v>114225237.85878</v>
      </c>
      <c r="H601" s="1">
        <v>62036926.2272585</v>
      </c>
      <c r="I601" s="1">
        <v>217603372.542265</v>
      </c>
      <c r="J601" s="1">
        <v>305449505.787671</v>
      </c>
      <c r="K601" s="1">
        <v>218258053.203516</v>
      </c>
      <c r="L601" s="1">
        <v>235481679.274035</v>
      </c>
      <c r="M601" s="1">
        <v>159064328.911646</v>
      </c>
      <c r="N601" s="1">
        <v>191102460.020766</v>
      </c>
      <c r="O601" s="1">
        <v>51662277.224464</v>
      </c>
      <c r="P601" s="1">
        <v>197041334.447747</v>
      </c>
      <c r="Q601" s="1">
        <v>203961392.185352</v>
      </c>
    </row>
    <row r="602" spans="1:17">
      <c r="A602" s="1" t="s">
        <v>3479</v>
      </c>
      <c r="B602" s="1" t="s">
        <v>3480</v>
      </c>
      <c r="C602" s="1" t="s">
        <v>3481</v>
      </c>
      <c r="D602" s="1">
        <v>19202258.6204684</v>
      </c>
      <c r="E602" s="1">
        <v>2401444.28571429</v>
      </c>
      <c r="F602" s="1">
        <v>20579619.126654</v>
      </c>
      <c r="G602" s="1">
        <v>39977774.3913594</v>
      </c>
      <c r="H602" s="1">
        <v>2401444.28571429</v>
      </c>
      <c r="I602" s="1">
        <v>23863781.6917045</v>
      </c>
      <c r="J602" s="1">
        <v>12088184.9756496</v>
      </c>
      <c r="K602" s="1">
        <v>2401444.28571429</v>
      </c>
      <c r="L602" s="1">
        <v>2401444.28571429</v>
      </c>
      <c r="M602" s="1">
        <v>2401444.28571429</v>
      </c>
      <c r="N602" s="1">
        <v>2401444.28571429</v>
      </c>
      <c r="O602" s="1">
        <v>10220500.8460754</v>
      </c>
      <c r="P602" s="1">
        <v>2401444.28571429</v>
      </c>
      <c r="Q602" s="1">
        <v>2401444.28571429</v>
      </c>
    </row>
    <row r="603" spans="1:17">
      <c r="A603" s="1" t="s">
        <v>3482</v>
      </c>
      <c r="B603" s="1" t="s">
        <v>3483</v>
      </c>
      <c r="C603" s="1" t="s">
        <v>3484</v>
      </c>
      <c r="D603" s="1">
        <v>5177466859.7316</v>
      </c>
      <c r="E603" s="1">
        <v>5151004605.00761</v>
      </c>
      <c r="F603" s="1">
        <v>6456602919.15198</v>
      </c>
      <c r="G603" s="1">
        <v>2777675543.81753</v>
      </c>
      <c r="H603" s="1">
        <v>8406718959.54554</v>
      </c>
      <c r="I603" s="1">
        <v>4640717988.23856</v>
      </c>
      <c r="J603" s="1">
        <v>5850955125.60264</v>
      </c>
      <c r="K603" s="1">
        <v>7675735366.10655</v>
      </c>
      <c r="L603" s="1">
        <v>7740066097.25162</v>
      </c>
      <c r="M603" s="1">
        <v>8552420829.02391</v>
      </c>
      <c r="N603" s="1">
        <v>6715270174.19887</v>
      </c>
      <c r="O603" s="1">
        <v>10017815301.9644</v>
      </c>
      <c r="P603" s="1">
        <v>7228540906.42303</v>
      </c>
      <c r="Q603" s="1">
        <v>9607436731.94398</v>
      </c>
    </row>
    <row r="604" spans="1:17">
      <c r="A604" s="1" t="s">
        <v>3485</v>
      </c>
      <c r="B604" s="1" t="s">
        <v>3486</v>
      </c>
      <c r="C604" s="1" t="s">
        <v>3487</v>
      </c>
      <c r="D604" s="1">
        <v>1307529568.27239</v>
      </c>
      <c r="E604" s="1">
        <v>672662181.12975</v>
      </c>
      <c r="F604" s="1">
        <v>722245434.54952</v>
      </c>
      <c r="G604" s="1">
        <v>928743494.566248</v>
      </c>
      <c r="H604" s="1">
        <v>491391685.977978</v>
      </c>
      <c r="I604" s="1">
        <v>461342685.202624</v>
      </c>
      <c r="J604" s="1">
        <v>653953406.818556</v>
      </c>
      <c r="K604" s="1">
        <v>446307442.471838</v>
      </c>
      <c r="L604" s="1">
        <v>317053900.342483</v>
      </c>
      <c r="M604" s="1">
        <v>451080955.958902</v>
      </c>
      <c r="N604" s="1">
        <v>332142165.997232</v>
      </c>
      <c r="O604" s="1">
        <v>620865467.021364</v>
      </c>
      <c r="P604" s="1">
        <v>554552842.702687</v>
      </c>
      <c r="Q604" s="1">
        <v>268872780.285074</v>
      </c>
    </row>
    <row r="605" spans="1:17">
      <c r="A605" s="1" t="s">
        <v>3488</v>
      </c>
      <c r="B605" s="1" t="s">
        <v>3489</v>
      </c>
      <c r="C605" s="1" t="s">
        <v>3490</v>
      </c>
      <c r="D605" s="1">
        <v>731853811.870068</v>
      </c>
      <c r="E605" s="1">
        <v>140489509.255957</v>
      </c>
      <c r="F605" s="1">
        <v>91366905.6904229</v>
      </c>
      <c r="G605" s="1">
        <v>226003416.435952</v>
      </c>
      <c r="H605" s="1">
        <v>31251493.1131179</v>
      </c>
      <c r="I605" s="1">
        <v>64562996.502256</v>
      </c>
      <c r="J605" s="1">
        <v>245074485.378077</v>
      </c>
      <c r="K605" s="1">
        <v>111452826.32181</v>
      </c>
      <c r="L605" s="1">
        <v>64173019.3554274</v>
      </c>
      <c r="M605" s="1">
        <v>154377162.592162</v>
      </c>
      <c r="N605" s="1">
        <v>165993190.266717</v>
      </c>
      <c r="O605" s="1">
        <v>190841297.988666</v>
      </c>
      <c r="P605" s="1">
        <v>138679974.746751</v>
      </c>
      <c r="Q605" s="1">
        <v>181444006.511652</v>
      </c>
    </row>
    <row r="606" spans="1:17">
      <c r="A606" s="1" t="s">
        <v>3491</v>
      </c>
      <c r="B606" s="1" t="s">
        <v>3492</v>
      </c>
      <c r="C606" s="1" t="s">
        <v>3493</v>
      </c>
      <c r="D606" s="1">
        <v>59307650.5577242</v>
      </c>
      <c r="E606" s="1">
        <v>25907926.0848496</v>
      </c>
      <c r="F606" s="1">
        <v>18058451.3792079</v>
      </c>
      <c r="G606" s="1">
        <v>12923074.5614035</v>
      </c>
      <c r="H606" s="1">
        <v>20904501.2630439</v>
      </c>
      <c r="I606" s="1">
        <v>25189208.6131611</v>
      </c>
      <c r="J606" s="1">
        <v>2401444.28571429</v>
      </c>
      <c r="K606" s="1">
        <v>33254244.0710317</v>
      </c>
      <c r="L606" s="1">
        <v>2401444.28571429</v>
      </c>
      <c r="M606" s="1">
        <v>2401444.28571429</v>
      </c>
      <c r="N606" s="1">
        <v>45342849.1628568</v>
      </c>
      <c r="O606" s="1">
        <v>45025621.821818</v>
      </c>
      <c r="P606" s="1">
        <v>26334522.4307863</v>
      </c>
      <c r="Q606" s="1">
        <v>35493794.0823682</v>
      </c>
    </row>
    <row r="607" spans="1:17">
      <c r="A607" s="1" t="s">
        <v>3494</v>
      </c>
      <c r="B607" s="1" t="s">
        <v>3495</v>
      </c>
      <c r="C607" s="1" t="s">
        <v>3496</v>
      </c>
      <c r="D607" s="1">
        <v>45257476.8380872</v>
      </c>
      <c r="E607" s="1">
        <v>23164795.2999001</v>
      </c>
      <c r="F607" s="1">
        <v>66341793.5210366</v>
      </c>
      <c r="G607" s="1">
        <v>249437189.849624</v>
      </c>
      <c r="H607" s="1">
        <v>45866466.7271065</v>
      </c>
      <c r="I607" s="1">
        <v>66587963.3241806</v>
      </c>
      <c r="J607" s="1">
        <v>46584991.6708957</v>
      </c>
      <c r="K607" s="1">
        <v>6287383.20402065</v>
      </c>
      <c r="L607" s="1">
        <v>8593596.12851911</v>
      </c>
      <c r="M607" s="1">
        <v>72086586.5138566</v>
      </c>
      <c r="N607" s="1">
        <v>71022499.3708714</v>
      </c>
      <c r="O607" s="1">
        <v>93273457.5490239</v>
      </c>
      <c r="P607" s="1">
        <v>39419293.5653086</v>
      </c>
      <c r="Q607" s="1">
        <v>91468333.8493326</v>
      </c>
    </row>
    <row r="608" spans="1:17">
      <c r="A608" s="1" t="s">
        <v>3497</v>
      </c>
      <c r="B608" s="1" t="s">
        <v>3498</v>
      </c>
      <c r="C608" s="1" t="s">
        <v>3499</v>
      </c>
      <c r="D608" s="1">
        <v>817363909.487991</v>
      </c>
      <c r="E608" s="1">
        <v>697113122.311065</v>
      </c>
      <c r="F608" s="1">
        <v>767516610.931775</v>
      </c>
      <c r="G608" s="1">
        <v>513975909.593502</v>
      </c>
      <c r="H608" s="1">
        <v>538819859.370557</v>
      </c>
      <c r="I608" s="1">
        <v>813211126.540808</v>
      </c>
      <c r="J608" s="1">
        <v>1006681882.98232</v>
      </c>
      <c r="K608" s="1">
        <v>694616104.521251</v>
      </c>
      <c r="L608" s="1">
        <v>604476846.460813</v>
      </c>
      <c r="M608" s="1">
        <v>819095404.937278</v>
      </c>
      <c r="N608" s="1">
        <v>686917966.300227</v>
      </c>
      <c r="O608" s="1">
        <v>412529233.079546</v>
      </c>
      <c r="P608" s="1">
        <v>686646977.239611</v>
      </c>
      <c r="Q608" s="1">
        <v>880291966.130046</v>
      </c>
    </row>
    <row r="609" spans="1:17">
      <c r="A609" s="1" t="s">
        <v>3500</v>
      </c>
      <c r="B609" s="1" t="s">
        <v>3501</v>
      </c>
      <c r="C609" s="1" t="s">
        <v>3502</v>
      </c>
      <c r="D609" s="1">
        <v>4342385.10368251</v>
      </c>
      <c r="E609" s="1">
        <v>11961124.1812992</v>
      </c>
      <c r="F609" s="1">
        <v>2401444.28571429</v>
      </c>
      <c r="G609" s="1">
        <v>2401444.28571429</v>
      </c>
      <c r="H609" s="1">
        <v>2401444.28571429</v>
      </c>
      <c r="I609" s="1">
        <v>2401444.28571429</v>
      </c>
      <c r="J609" s="1">
        <v>2401444.28571429</v>
      </c>
      <c r="K609" s="1">
        <v>2401444.28571429</v>
      </c>
      <c r="L609" s="1">
        <v>5778772.60028104</v>
      </c>
      <c r="M609" s="1">
        <v>2401444.28571429</v>
      </c>
      <c r="N609" s="1">
        <v>7365818.5976876</v>
      </c>
      <c r="O609" s="1">
        <v>4472292.20667555</v>
      </c>
      <c r="P609" s="1">
        <v>6293539.58493618</v>
      </c>
      <c r="Q609" s="1">
        <v>2401444.28571429</v>
      </c>
    </row>
    <row r="610" spans="1:17">
      <c r="A610" s="1" t="s">
        <v>3503</v>
      </c>
      <c r="B610" s="1" t="s">
        <v>3504</v>
      </c>
      <c r="C610" s="1" t="s">
        <v>3505</v>
      </c>
      <c r="D610" s="1">
        <v>4439255256.38443</v>
      </c>
      <c r="E610" s="1">
        <v>2479859128.41583</v>
      </c>
      <c r="F610" s="1">
        <v>2536399737.39059</v>
      </c>
      <c r="G610" s="1">
        <v>1441970049.97789</v>
      </c>
      <c r="H610" s="1">
        <v>1491618099.73736</v>
      </c>
      <c r="I610" s="1">
        <v>2766146676.77558</v>
      </c>
      <c r="J610" s="1">
        <v>3514234226.66346</v>
      </c>
      <c r="K610" s="1">
        <v>2081162890.78741</v>
      </c>
      <c r="L610" s="1">
        <v>2734470600.34796</v>
      </c>
      <c r="M610" s="1">
        <v>1902866333.77237</v>
      </c>
      <c r="N610" s="1">
        <v>2492271675.73305</v>
      </c>
      <c r="O610" s="1">
        <v>2765893874.93209</v>
      </c>
      <c r="P610" s="1">
        <v>2301987702.65781</v>
      </c>
      <c r="Q610" s="1">
        <v>2319170500.19539</v>
      </c>
    </row>
    <row r="611" spans="1:17">
      <c r="A611" s="1" t="s">
        <v>3506</v>
      </c>
      <c r="B611" s="1" t="s">
        <v>3507</v>
      </c>
      <c r="C611" s="1" t="s">
        <v>3508</v>
      </c>
      <c r="D611" s="1">
        <v>15161711.1966754</v>
      </c>
      <c r="E611" s="1">
        <v>2401444.28571429</v>
      </c>
      <c r="F611" s="1">
        <v>2401444.28571429</v>
      </c>
      <c r="G611" s="1">
        <v>2401444.28571429</v>
      </c>
      <c r="H611" s="1">
        <v>2401444.28571429</v>
      </c>
      <c r="I611" s="1">
        <v>2401444.28571429</v>
      </c>
      <c r="J611" s="1">
        <v>2401444.28571429</v>
      </c>
      <c r="K611" s="1">
        <v>34296613.5301555</v>
      </c>
      <c r="L611" s="1">
        <v>41696484.826143</v>
      </c>
      <c r="M611" s="1">
        <v>40604513.3755122</v>
      </c>
      <c r="N611" s="1">
        <v>44503435.1293459</v>
      </c>
      <c r="O611" s="1">
        <v>18600348.1526539</v>
      </c>
      <c r="P611" s="1">
        <v>55454253.2718424</v>
      </c>
      <c r="Q611" s="1">
        <v>34364303.8994773</v>
      </c>
    </row>
    <row r="612" spans="1:17">
      <c r="A612" s="1" t="s">
        <v>3509</v>
      </c>
      <c r="B612" s="1" t="s">
        <v>3510</v>
      </c>
      <c r="C612" s="1" t="s">
        <v>3511</v>
      </c>
      <c r="D612" s="1">
        <v>4007326897.4176</v>
      </c>
      <c r="E612" s="1">
        <v>6292327388.41061</v>
      </c>
      <c r="F612" s="1">
        <v>5137305762.79224</v>
      </c>
      <c r="G612" s="1">
        <v>1831129577.71147</v>
      </c>
      <c r="H612" s="1">
        <v>5522836017.14179</v>
      </c>
      <c r="I612" s="1">
        <v>5439155451.95181</v>
      </c>
      <c r="J612" s="1">
        <v>5523343862.59833</v>
      </c>
      <c r="K612" s="1">
        <v>5501217249.6035</v>
      </c>
      <c r="L612" s="1">
        <v>2539403927.78062</v>
      </c>
      <c r="M612" s="1">
        <v>5084763402.08755</v>
      </c>
      <c r="N612" s="1">
        <v>5710832726.39763</v>
      </c>
      <c r="O612" s="1">
        <v>1377339115.84803</v>
      </c>
      <c r="P612" s="1">
        <v>4800663199.87468</v>
      </c>
      <c r="Q612" s="1">
        <v>4517090349.83356</v>
      </c>
    </row>
    <row r="613" spans="1:17">
      <c r="A613" s="1" t="s">
        <v>3512</v>
      </c>
      <c r="B613" s="1" t="s">
        <v>3513</v>
      </c>
      <c r="C613" s="1" t="s">
        <v>3514</v>
      </c>
      <c r="D613" s="1">
        <v>7463493127.16111</v>
      </c>
      <c r="E613" s="1">
        <v>3627125585.26225</v>
      </c>
      <c r="F613" s="1">
        <v>3771213501.55404</v>
      </c>
      <c r="G613" s="1">
        <v>4266169923.87386</v>
      </c>
      <c r="H613" s="1">
        <v>4863111023.55759</v>
      </c>
      <c r="I613" s="1">
        <v>1651659547.10131</v>
      </c>
      <c r="J613" s="1">
        <v>2826499547.13605</v>
      </c>
      <c r="K613" s="1">
        <v>3532484303.39234</v>
      </c>
      <c r="L613" s="1">
        <v>1887241889.91897</v>
      </c>
      <c r="M613" s="1">
        <v>5108198017.41547</v>
      </c>
      <c r="N613" s="1">
        <v>2429524257.24385</v>
      </c>
      <c r="O613" s="1">
        <v>3676142123.58031</v>
      </c>
      <c r="P613" s="1">
        <v>3391826186.71679</v>
      </c>
      <c r="Q613" s="1">
        <v>3392302095.9439</v>
      </c>
    </row>
    <row r="614" spans="1:17">
      <c r="A614" s="1" t="s">
        <v>3515</v>
      </c>
      <c r="B614" s="1" t="s">
        <v>3516</v>
      </c>
      <c r="C614" s="1" t="s">
        <v>3517</v>
      </c>
      <c r="D614" s="1">
        <v>3937086097.59969</v>
      </c>
      <c r="E614" s="1">
        <v>480454910.467256</v>
      </c>
      <c r="F614" s="1">
        <v>800449639.383413</v>
      </c>
      <c r="G614" s="1">
        <v>1551499151.45005</v>
      </c>
      <c r="H614" s="1">
        <v>549319506.00481</v>
      </c>
      <c r="I614" s="1">
        <v>213032975.87616</v>
      </c>
      <c r="J614" s="1">
        <v>960780714.891135</v>
      </c>
      <c r="K614" s="1">
        <v>229024432.385254</v>
      </c>
      <c r="L614" s="1">
        <v>137112487.514904</v>
      </c>
      <c r="M614" s="1">
        <v>436580677.740327</v>
      </c>
      <c r="N614" s="1">
        <v>169696220.082685</v>
      </c>
      <c r="O614" s="1">
        <v>660420424.654574</v>
      </c>
      <c r="P614" s="1">
        <v>198813982.716384</v>
      </c>
      <c r="Q614" s="1">
        <v>321464137.170502</v>
      </c>
    </row>
    <row r="615" spans="1:17">
      <c r="A615" s="1" t="s">
        <v>3518</v>
      </c>
      <c r="B615" s="1" t="s">
        <v>3519</v>
      </c>
      <c r="C615" s="1" t="s">
        <v>3520</v>
      </c>
      <c r="D615" s="1">
        <v>1346654470.37629</v>
      </c>
      <c r="E615" s="1">
        <v>157240555.553347</v>
      </c>
      <c r="F615" s="1">
        <v>207057693.660443</v>
      </c>
      <c r="G615" s="1">
        <v>651266539.685731</v>
      </c>
      <c r="H615" s="1">
        <v>238437462.941564</v>
      </c>
      <c r="I615" s="1">
        <v>87036557.9848187</v>
      </c>
      <c r="J615" s="1">
        <v>108079867.992584</v>
      </c>
      <c r="K615" s="1">
        <v>9308034.89714865</v>
      </c>
      <c r="L615" s="1">
        <v>2401444.28571429</v>
      </c>
      <c r="M615" s="1">
        <v>73330970.063329</v>
      </c>
      <c r="N615" s="1">
        <v>10744303.7631729</v>
      </c>
      <c r="O615" s="1">
        <v>320287257.260777</v>
      </c>
      <c r="P615" s="1">
        <v>2401444.28571429</v>
      </c>
      <c r="Q615" s="1">
        <v>22513526.4285598</v>
      </c>
    </row>
    <row r="616" spans="1:17">
      <c r="A616" s="1" t="s">
        <v>3521</v>
      </c>
      <c r="B616" s="1" t="s">
        <v>3522</v>
      </c>
      <c r="C616" s="1" t="s">
        <v>3523</v>
      </c>
      <c r="D616" s="1">
        <v>669510310.503107</v>
      </c>
      <c r="E616" s="1">
        <v>155788153.877519</v>
      </c>
      <c r="F616" s="1">
        <v>193343333.054521</v>
      </c>
      <c r="G616" s="1">
        <v>317472761.678834</v>
      </c>
      <c r="H616" s="1">
        <v>222052310.869837</v>
      </c>
      <c r="I616" s="1">
        <v>92836643.3980056</v>
      </c>
      <c r="J616" s="1">
        <v>163418208.821899</v>
      </c>
      <c r="K616" s="1">
        <v>31019456.8144723</v>
      </c>
      <c r="L616" s="1">
        <v>88532601.4158576</v>
      </c>
      <c r="M616" s="1">
        <v>144467523.155821</v>
      </c>
      <c r="N616" s="1">
        <v>95698792.1825147</v>
      </c>
      <c r="O616" s="1">
        <v>98790952.7682225</v>
      </c>
      <c r="P616" s="1">
        <v>60986678.2607682</v>
      </c>
      <c r="Q616" s="1">
        <v>174432487.752733</v>
      </c>
    </row>
    <row r="617" spans="1:17">
      <c r="A617" s="1" t="s">
        <v>3524</v>
      </c>
      <c r="B617" s="1" t="s">
        <v>3525</v>
      </c>
      <c r="C617" s="1" t="s">
        <v>3526</v>
      </c>
      <c r="D617" s="1">
        <v>26616609.2410452</v>
      </c>
      <c r="E617" s="1">
        <v>15651888.4690389</v>
      </c>
      <c r="F617" s="1">
        <v>10931149.671843</v>
      </c>
      <c r="G617" s="1">
        <v>14951129.9771464</v>
      </c>
      <c r="H617" s="1">
        <v>37146562.3455635</v>
      </c>
      <c r="I617" s="1">
        <v>9686248.62099217</v>
      </c>
      <c r="J617" s="1">
        <v>2401444.28571429</v>
      </c>
      <c r="K617" s="1">
        <v>2401444.28571429</v>
      </c>
      <c r="L617" s="1">
        <v>2401444.28571429</v>
      </c>
      <c r="M617" s="1">
        <v>13451905.775622</v>
      </c>
      <c r="N617" s="1">
        <v>2401444.28571429</v>
      </c>
      <c r="O617" s="1">
        <v>97882023.3551051</v>
      </c>
      <c r="P617" s="1">
        <v>2401444.28571429</v>
      </c>
      <c r="Q617" s="1">
        <v>8185526.48936306</v>
      </c>
    </row>
    <row r="618" spans="1:17">
      <c r="A618" s="1" t="s">
        <v>3527</v>
      </c>
      <c r="B618" s="1" t="s">
        <v>3528</v>
      </c>
      <c r="C618" s="1" t="s">
        <v>3529</v>
      </c>
      <c r="D618" s="1">
        <v>2961946327.31543</v>
      </c>
      <c r="E618" s="1">
        <v>1880271454.8929</v>
      </c>
      <c r="F618" s="1">
        <v>1830361329.9853</v>
      </c>
      <c r="G618" s="1">
        <v>2392806392.13269</v>
      </c>
      <c r="H618" s="1">
        <v>181650470.662687</v>
      </c>
      <c r="I618" s="1">
        <v>2248050340.45314</v>
      </c>
      <c r="J618" s="1">
        <v>1372122686.89486</v>
      </c>
      <c r="K618" s="1">
        <v>472461869.219312</v>
      </c>
      <c r="L618" s="1">
        <v>1051708402.54155</v>
      </c>
      <c r="M618" s="1">
        <v>365766522.652786</v>
      </c>
      <c r="N618" s="1">
        <v>858958847.954267</v>
      </c>
      <c r="O618" s="1">
        <v>1095347439.21635</v>
      </c>
      <c r="P618" s="1">
        <v>180873289.075013</v>
      </c>
      <c r="Q618" s="1">
        <v>714210097.469537</v>
      </c>
    </row>
    <row r="619" spans="1:17">
      <c r="A619" s="1" t="s">
        <v>3530</v>
      </c>
      <c r="B619" s="1" t="s">
        <v>3531</v>
      </c>
      <c r="C619" s="1" t="s">
        <v>3532</v>
      </c>
      <c r="D619" s="1">
        <v>241937702.290299</v>
      </c>
      <c r="E619" s="1">
        <v>293101367.560707</v>
      </c>
      <c r="F619" s="1">
        <v>246499698.979592</v>
      </c>
      <c r="G619" s="1">
        <v>2401444.28571429</v>
      </c>
      <c r="H619" s="1">
        <v>161352071.953705</v>
      </c>
      <c r="I619" s="1">
        <v>172443126.748666</v>
      </c>
      <c r="J619" s="1">
        <v>337132002.214684</v>
      </c>
      <c r="K619" s="1">
        <v>408370620.452782</v>
      </c>
      <c r="L619" s="1">
        <v>332825294.334136</v>
      </c>
      <c r="M619" s="1">
        <v>320671592.956413</v>
      </c>
      <c r="N619" s="1">
        <v>343710333.760439</v>
      </c>
      <c r="O619" s="1">
        <v>385049528.502546</v>
      </c>
      <c r="P619" s="1">
        <v>370861231.946144</v>
      </c>
      <c r="Q619" s="1">
        <v>365376453.728785</v>
      </c>
    </row>
    <row r="620" spans="1:17">
      <c r="A620" s="1" t="s">
        <v>3533</v>
      </c>
      <c r="B620" s="1" t="s">
        <v>3534</v>
      </c>
      <c r="C620" s="1" t="s">
        <v>3535</v>
      </c>
      <c r="D620" s="1">
        <v>292602514.615339</v>
      </c>
      <c r="E620" s="1">
        <v>286395356.377159</v>
      </c>
      <c r="F620" s="1">
        <v>274150563.752657</v>
      </c>
      <c r="G620" s="1">
        <v>194492167.592204</v>
      </c>
      <c r="H620" s="1">
        <v>55023918.451771</v>
      </c>
      <c r="I620" s="1">
        <v>337837202.16246</v>
      </c>
      <c r="J620" s="1">
        <v>392559773.332087</v>
      </c>
      <c r="K620" s="1">
        <v>142010018.279726</v>
      </c>
      <c r="L620" s="1">
        <v>95958097.2716987</v>
      </c>
      <c r="M620" s="1">
        <v>73957538.4881078</v>
      </c>
      <c r="N620" s="1">
        <v>136205392.147008</v>
      </c>
      <c r="O620" s="1">
        <v>94943913.0932651</v>
      </c>
      <c r="P620" s="1">
        <v>208046252.430495</v>
      </c>
      <c r="Q620" s="1">
        <v>237032869.064047</v>
      </c>
    </row>
    <row r="621" spans="1:17">
      <c r="A621" s="1" t="s">
        <v>3536</v>
      </c>
      <c r="B621" s="1" t="s">
        <v>3537</v>
      </c>
      <c r="C621" s="1" t="s">
        <v>3538</v>
      </c>
      <c r="D621" s="1">
        <v>6791135152.31085</v>
      </c>
      <c r="E621" s="1">
        <v>9070298243.19106</v>
      </c>
      <c r="F621" s="1">
        <v>9155914848.02431</v>
      </c>
      <c r="G621" s="1">
        <v>5260811507.30627</v>
      </c>
      <c r="H621" s="1">
        <v>9716252256.52113</v>
      </c>
      <c r="I621" s="1">
        <v>8405619992.23918</v>
      </c>
      <c r="J621" s="1">
        <v>9708259061.93102</v>
      </c>
      <c r="K621" s="1">
        <v>9314824616.33703</v>
      </c>
      <c r="L621" s="1">
        <v>10536834778.8768</v>
      </c>
      <c r="M621" s="1">
        <v>9028108943.0104</v>
      </c>
      <c r="N621" s="1">
        <v>10363428838.1381</v>
      </c>
      <c r="O621" s="1">
        <v>15142565711.9411</v>
      </c>
      <c r="P621" s="1">
        <v>9390595530.84746</v>
      </c>
      <c r="Q621" s="1">
        <v>10229978545.4305</v>
      </c>
    </row>
    <row r="622" spans="1:17">
      <c r="A622" s="1" t="s">
        <v>3539</v>
      </c>
      <c r="B622" s="1" t="s">
        <v>3540</v>
      </c>
      <c r="C622" s="1" t="s">
        <v>3541</v>
      </c>
      <c r="D622" s="1">
        <v>132545613.590118</v>
      </c>
      <c r="E622" s="1">
        <v>5981377.35973241</v>
      </c>
      <c r="F622" s="1">
        <v>7946263.9944466</v>
      </c>
      <c r="G622" s="1">
        <v>17852125.0693579</v>
      </c>
      <c r="H622" s="1">
        <v>2401444.28571429</v>
      </c>
      <c r="I622" s="1">
        <v>25068523.618167</v>
      </c>
      <c r="J622" s="1">
        <v>2401444.28571429</v>
      </c>
      <c r="K622" s="1">
        <v>2401444.28571429</v>
      </c>
      <c r="L622" s="1">
        <v>28554980.443828</v>
      </c>
      <c r="M622" s="1">
        <v>2401444.28571429</v>
      </c>
      <c r="N622" s="1">
        <v>2401444.28571429</v>
      </c>
      <c r="O622" s="1">
        <v>39847753.2173544</v>
      </c>
      <c r="P622" s="1">
        <v>13653717.1533339</v>
      </c>
      <c r="Q622" s="1">
        <v>12074944.071526</v>
      </c>
    </row>
    <row r="623" spans="1:17">
      <c r="A623" s="1" t="s">
        <v>3542</v>
      </c>
      <c r="B623" s="1" t="s">
        <v>3543</v>
      </c>
      <c r="C623" s="1" t="s">
        <v>3544</v>
      </c>
      <c r="D623" s="1">
        <v>182120778.966726</v>
      </c>
      <c r="E623" s="1">
        <v>74785400.8586421</v>
      </c>
      <c r="F623" s="1">
        <v>193724009.372215</v>
      </c>
      <c r="G623" s="1">
        <v>4236367.77188627</v>
      </c>
      <c r="H623" s="1">
        <v>266306941.502014</v>
      </c>
      <c r="I623" s="1">
        <v>40304329.5039676</v>
      </c>
      <c r="J623" s="1">
        <v>65371430.3634864</v>
      </c>
      <c r="K623" s="1">
        <v>45101958.5566148</v>
      </c>
      <c r="L623" s="1">
        <v>51969676.9417476</v>
      </c>
      <c r="M623" s="1">
        <v>308717055.032539</v>
      </c>
      <c r="N623" s="1">
        <v>100909048.381472</v>
      </c>
      <c r="O623" s="1">
        <v>189282294.876598</v>
      </c>
      <c r="P623" s="1">
        <v>99216075.5056245</v>
      </c>
      <c r="Q623" s="1">
        <v>112014674.609565</v>
      </c>
    </row>
    <row r="624" spans="1:17">
      <c r="A624" s="1" t="s">
        <v>3545</v>
      </c>
      <c r="B624" s="1" t="s">
        <v>3546</v>
      </c>
      <c r="C624" s="1" t="s">
        <v>3547</v>
      </c>
      <c r="D624" s="1">
        <v>173817816.181056</v>
      </c>
      <c r="E624" s="1">
        <v>92391225.4412466</v>
      </c>
      <c r="F624" s="1">
        <v>142621810.741139</v>
      </c>
      <c r="G624" s="1">
        <v>87522016.9900496</v>
      </c>
      <c r="H624" s="1">
        <v>170052374.997302</v>
      </c>
      <c r="I624" s="1">
        <v>65891043.8938274</v>
      </c>
      <c r="J624" s="1">
        <v>144492284.182926</v>
      </c>
      <c r="K624" s="1">
        <v>164849445.457252</v>
      </c>
      <c r="L624" s="1">
        <v>102994820.076283</v>
      </c>
      <c r="M624" s="1">
        <v>116358324.737061</v>
      </c>
      <c r="N624" s="1">
        <v>69192666.0724633</v>
      </c>
      <c r="O624" s="1">
        <v>131937393.922057</v>
      </c>
      <c r="P624" s="1">
        <v>140903028.96194</v>
      </c>
      <c r="Q624" s="1">
        <v>172775674.513126</v>
      </c>
    </row>
    <row r="625" spans="1:17">
      <c r="A625" s="1" t="s">
        <v>3548</v>
      </c>
      <c r="B625" s="1" t="s">
        <v>3549</v>
      </c>
      <c r="C625" s="1" t="s">
        <v>3550</v>
      </c>
      <c r="D625" s="1">
        <v>546211792.880863</v>
      </c>
      <c r="E625" s="1">
        <v>199985791.61745</v>
      </c>
      <c r="F625" s="1">
        <v>372524978.470112</v>
      </c>
      <c r="G625" s="1">
        <v>134619510.715722</v>
      </c>
      <c r="H625" s="1">
        <v>25929451.6485898</v>
      </c>
      <c r="I625" s="1">
        <v>127501892.696061</v>
      </c>
      <c r="J625" s="1">
        <v>352585136.870818</v>
      </c>
      <c r="K625" s="1">
        <v>249012424.934668</v>
      </c>
      <c r="L625" s="1">
        <v>198973820.609168</v>
      </c>
      <c r="M625" s="1">
        <v>272974883.798256</v>
      </c>
      <c r="N625" s="1">
        <v>588953349.925616</v>
      </c>
      <c r="O625" s="1">
        <v>231231408.553292</v>
      </c>
      <c r="P625" s="1">
        <v>199233865.455645</v>
      </c>
      <c r="Q625" s="1">
        <v>222691653.587431</v>
      </c>
    </row>
    <row r="626" spans="1:17">
      <c r="A626" s="1" t="s">
        <v>3551</v>
      </c>
      <c r="B626" s="1" t="s">
        <v>3552</v>
      </c>
      <c r="C626" s="1" t="s">
        <v>3553</v>
      </c>
      <c r="D626" s="1">
        <v>795847975.359939</v>
      </c>
      <c r="E626" s="1">
        <v>963675916.70074</v>
      </c>
      <c r="F626" s="1">
        <v>1703426732.06573</v>
      </c>
      <c r="G626" s="1">
        <v>801620254.685606</v>
      </c>
      <c r="H626" s="1">
        <v>7169891271.04897</v>
      </c>
      <c r="I626" s="1">
        <v>1260233413.66456</v>
      </c>
      <c r="J626" s="1">
        <v>1241632629.6219</v>
      </c>
      <c r="K626" s="1">
        <v>2687495547.16843</v>
      </c>
      <c r="L626" s="1">
        <v>781598157.992068</v>
      </c>
      <c r="M626" s="1">
        <v>2654511047.79807</v>
      </c>
      <c r="N626" s="1">
        <v>1699628583.25794</v>
      </c>
      <c r="O626" s="1">
        <v>600450230.470896</v>
      </c>
      <c r="P626" s="1">
        <v>2099949537.41913</v>
      </c>
      <c r="Q626" s="1">
        <v>2920200934.75515</v>
      </c>
    </row>
    <row r="627" spans="1:17">
      <c r="A627" s="1" t="s">
        <v>3554</v>
      </c>
      <c r="B627" s="1" t="s">
        <v>3555</v>
      </c>
      <c r="C627" s="1" t="s">
        <v>3556</v>
      </c>
      <c r="D627" s="1">
        <v>369271467.112846</v>
      </c>
      <c r="E627" s="1">
        <v>99603718.1297276</v>
      </c>
      <c r="F627" s="1">
        <v>60320188.4978404</v>
      </c>
      <c r="G627" s="1">
        <v>55962575.1128681</v>
      </c>
      <c r="H627" s="1">
        <v>2401444.28571429</v>
      </c>
      <c r="I627" s="1">
        <v>116268885.128196</v>
      </c>
      <c r="J627" s="1">
        <v>102650970.052741</v>
      </c>
      <c r="K627" s="1">
        <v>45931131.9032578</v>
      </c>
      <c r="L627" s="1">
        <v>50562343.7586685</v>
      </c>
      <c r="M627" s="1">
        <v>41694551.435311</v>
      </c>
      <c r="N627" s="1">
        <v>28330144.3465931</v>
      </c>
      <c r="O627" s="1">
        <v>87154197.4199677</v>
      </c>
      <c r="P627" s="1">
        <v>47520628.7142274</v>
      </c>
      <c r="Q627" s="1">
        <v>30152629.9399022</v>
      </c>
    </row>
    <row r="628" spans="1:17">
      <c r="A628" s="1" t="s">
        <v>3557</v>
      </c>
      <c r="B628" s="1" t="s">
        <v>3558</v>
      </c>
      <c r="C628" s="1" t="s">
        <v>3559</v>
      </c>
      <c r="D628" s="1">
        <v>846597858.644095</v>
      </c>
      <c r="E628" s="1">
        <v>967556258.396179</v>
      </c>
      <c r="F628" s="1">
        <v>688787873.628791</v>
      </c>
      <c r="G628" s="1">
        <v>88047956.3551497</v>
      </c>
      <c r="H628" s="1">
        <v>365722735.208482</v>
      </c>
      <c r="I628" s="1">
        <v>971663047.392707</v>
      </c>
      <c r="J628" s="1">
        <v>687655034.923009</v>
      </c>
      <c r="K628" s="1">
        <v>1124818856.21851</v>
      </c>
      <c r="L628" s="1">
        <v>1091594627.39373</v>
      </c>
      <c r="M628" s="1">
        <v>724774684.200603</v>
      </c>
      <c r="N628" s="1">
        <v>1246680629.47554</v>
      </c>
      <c r="O628" s="1">
        <v>704981018.719701</v>
      </c>
      <c r="P628" s="1">
        <v>1254452746.68065</v>
      </c>
      <c r="Q628" s="1">
        <v>1077981829.28674</v>
      </c>
    </row>
    <row r="629" spans="1:17">
      <c r="A629" s="1" t="s">
        <v>3560</v>
      </c>
      <c r="B629" s="1" t="s">
        <v>3561</v>
      </c>
      <c r="C629" s="1" t="s">
        <v>3562</v>
      </c>
      <c r="D629" s="1">
        <v>23847774.5084768</v>
      </c>
      <c r="E629" s="1">
        <v>12389968.8417607</v>
      </c>
      <c r="F629" s="1">
        <v>13319722.7880301</v>
      </c>
      <c r="G629" s="1">
        <v>2401444.28571429</v>
      </c>
      <c r="H629" s="1">
        <v>2401444.28571429</v>
      </c>
      <c r="I629" s="1">
        <v>9814582.95760826</v>
      </c>
      <c r="J629" s="1">
        <v>27878779.1954353</v>
      </c>
      <c r="K629" s="1">
        <v>2401444.28571429</v>
      </c>
      <c r="L629" s="1">
        <v>12804025.3638039</v>
      </c>
      <c r="M629" s="1">
        <v>2401444.28571429</v>
      </c>
      <c r="N629" s="1">
        <v>22692586.996904</v>
      </c>
      <c r="O629" s="1">
        <v>20622534.5410684</v>
      </c>
      <c r="P629" s="1">
        <v>23535928.9700997</v>
      </c>
      <c r="Q629" s="1">
        <v>2401444.28571429</v>
      </c>
    </row>
    <row r="630" spans="1:17">
      <c r="A630" s="1" t="s">
        <v>3563</v>
      </c>
      <c r="B630" s="1" t="s">
        <v>3564</v>
      </c>
      <c r="C630" s="1" t="s">
        <v>3565</v>
      </c>
      <c r="D630" s="1">
        <v>99114148.997417</v>
      </c>
      <c r="E630" s="1">
        <v>131675761.765441</v>
      </c>
      <c r="F630" s="1">
        <v>124782940.265748</v>
      </c>
      <c r="G630" s="1">
        <v>2401444.28571429</v>
      </c>
      <c r="H630" s="1">
        <v>72022983.0164141</v>
      </c>
      <c r="I630" s="1">
        <v>124986200.3918</v>
      </c>
      <c r="J630" s="1">
        <v>81871972.1840124</v>
      </c>
      <c r="K630" s="1">
        <v>110733954.132541</v>
      </c>
      <c r="L630" s="1">
        <v>64526783.2761515</v>
      </c>
      <c r="M630" s="1">
        <v>137161969.307561</v>
      </c>
      <c r="N630" s="1">
        <v>113325699.35266</v>
      </c>
      <c r="O630" s="1">
        <v>137757630.821551</v>
      </c>
      <c r="P630" s="1">
        <v>115135121.126654</v>
      </c>
      <c r="Q630" s="1">
        <v>188242304.5996</v>
      </c>
    </row>
    <row r="631" spans="1:17">
      <c r="A631" s="1" t="s">
        <v>3566</v>
      </c>
      <c r="B631" s="1" t="s">
        <v>3567</v>
      </c>
      <c r="C631" s="1" t="s">
        <v>3568</v>
      </c>
      <c r="D631" s="1">
        <v>2035155921.37571</v>
      </c>
      <c r="E631" s="1">
        <v>2647779411.77339</v>
      </c>
      <c r="F631" s="1">
        <v>1868551483.50264</v>
      </c>
      <c r="G631" s="1">
        <v>1545303452.73612</v>
      </c>
      <c r="H631" s="1">
        <v>440435433.713097</v>
      </c>
      <c r="I631" s="1">
        <v>2101405988.37238</v>
      </c>
      <c r="J631" s="1">
        <v>2302294036.41208</v>
      </c>
      <c r="K631" s="1">
        <v>963729922.66638</v>
      </c>
      <c r="L631" s="1">
        <v>1320697012.42183</v>
      </c>
      <c r="M631" s="1">
        <v>810369580.485028</v>
      </c>
      <c r="N631" s="1">
        <v>1161620813.50504</v>
      </c>
      <c r="O631" s="1">
        <v>828164992.613661</v>
      </c>
      <c r="P631" s="1">
        <v>907600285.329603</v>
      </c>
      <c r="Q631" s="1">
        <v>989878892.373786</v>
      </c>
    </row>
    <row r="632" spans="1:17">
      <c r="A632" s="1" t="s">
        <v>3569</v>
      </c>
      <c r="B632" s="1" t="s">
        <v>3570</v>
      </c>
      <c r="C632" s="1" t="s">
        <v>3571</v>
      </c>
      <c r="D632" s="1">
        <v>1091498228.23138</v>
      </c>
      <c r="E632" s="1">
        <v>1871203169.6651</v>
      </c>
      <c r="F632" s="1">
        <v>2358721885.43547</v>
      </c>
      <c r="G632" s="1">
        <v>613354252.097968</v>
      </c>
      <c r="H632" s="1">
        <v>716620804.713253</v>
      </c>
      <c r="I632" s="1">
        <v>1600528712.32671</v>
      </c>
      <c r="J632" s="1">
        <v>1101584814.05835</v>
      </c>
      <c r="K632" s="1">
        <v>1712988989.00945</v>
      </c>
      <c r="L632" s="1">
        <v>1530313636.56715</v>
      </c>
      <c r="M632" s="1">
        <v>1774191440.95594</v>
      </c>
      <c r="N632" s="1">
        <v>2101688472.51819</v>
      </c>
      <c r="O632" s="1">
        <v>1162913104.55087</v>
      </c>
      <c r="P632" s="1">
        <v>2089207794.68439</v>
      </c>
      <c r="Q632" s="1">
        <v>1898212263.52085</v>
      </c>
    </row>
    <row r="633" spans="1:17">
      <c r="A633" s="1" t="s">
        <v>3572</v>
      </c>
      <c r="B633" s="1" t="s">
        <v>3573</v>
      </c>
      <c r="C633" s="1" t="s">
        <v>3574</v>
      </c>
      <c r="D633" s="1">
        <v>54875276131.6537</v>
      </c>
      <c r="E633" s="1">
        <v>60458798655.7213</v>
      </c>
      <c r="F633" s="1">
        <v>53724607963.2974</v>
      </c>
      <c r="G633" s="1">
        <v>28547357407.5562</v>
      </c>
      <c r="H633" s="1">
        <v>31257121164.9608</v>
      </c>
      <c r="I633" s="1">
        <v>51420761701.9641</v>
      </c>
      <c r="J633" s="1">
        <v>63370947064.5974</v>
      </c>
      <c r="K633" s="1">
        <v>65031560646.5009</v>
      </c>
      <c r="L633" s="1">
        <v>67432675917.0381</v>
      </c>
      <c r="M633" s="1">
        <v>57904828757.5761</v>
      </c>
      <c r="N633" s="1">
        <v>68376999753.6401</v>
      </c>
      <c r="O633" s="1">
        <v>81731246354.0962</v>
      </c>
      <c r="P633" s="1">
        <v>66277109127.9069</v>
      </c>
      <c r="Q633" s="1">
        <v>81484631304.7035</v>
      </c>
    </row>
    <row r="634" spans="1:17">
      <c r="A634" s="1" t="s">
        <v>3575</v>
      </c>
      <c r="B634" s="1" t="s">
        <v>3576</v>
      </c>
      <c r="C634" s="1" t="s">
        <v>3577</v>
      </c>
      <c r="D634" s="1">
        <v>7083060325.34082</v>
      </c>
      <c r="E634" s="1">
        <v>6320716829.46035</v>
      </c>
      <c r="F634" s="1">
        <v>5899573363.71894</v>
      </c>
      <c r="G634" s="1">
        <v>829429729.253902</v>
      </c>
      <c r="H634" s="1">
        <v>4273619860.88044</v>
      </c>
      <c r="I634" s="1">
        <v>4455922580.73909</v>
      </c>
      <c r="J634" s="1">
        <v>5133564126.9359</v>
      </c>
      <c r="K634" s="1">
        <v>6101150000.44393</v>
      </c>
      <c r="L634" s="1">
        <v>7509254700.9514</v>
      </c>
      <c r="M634" s="1">
        <v>7548696727.21518</v>
      </c>
      <c r="N634" s="1">
        <v>9129900232.03061</v>
      </c>
      <c r="O634" s="1">
        <v>14825272840.8744</v>
      </c>
      <c r="P634" s="1">
        <v>8095195627.52812</v>
      </c>
      <c r="Q634" s="1">
        <v>10942082270.5051</v>
      </c>
    </row>
    <row r="635" spans="1:17">
      <c r="A635" s="1" t="s">
        <v>3578</v>
      </c>
      <c r="B635" s="1" t="s">
        <v>3579</v>
      </c>
      <c r="C635" s="1" t="s">
        <v>3580</v>
      </c>
      <c r="D635" s="1">
        <v>3119082100.45272</v>
      </c>
      <c r="E635" s="1">
        <v>1227978716.2771</v>
      </c>
      <c r="F635" s="1">
        <v>1212847745.60642</v>
      </c>
      <c r="G635" s="1">
        <v>1138436334.66401</v>
      </c>
      <c r="H635" s="1">
        <v>571587993.640973</v>
      </c>
      <c r="I635" s="1">
        <v>858548650.883967</v>
      </c>
      <c r="J635" s="1">
        <v>1106478647.06504</v>
      </c>
      <c r="K635" s="1">
        <v>1067410957.38842</v>
      </c>
      <c r="L635" s="1">
        <v>957110449.144706</v>
      </c>
      <c r="M635" s="1">
        <v>1043317203.61991</v>
      </c>
      <c r="N635" s="1">
        <v>1077127302.9491</v>
      </c>
      <c r="O635" s="1">
        <v>1300853751.22919</v>
      </c>
      <c r="P635" s="1">
        <v>1193710160.65891</v>
      </c>
      <c r="Q635" s="1">
        <v>1026214936.76743</v>
      </c>
    </row>
    <row r="636" spans="1:17">
      <c r="A636" s="1" t="s">
        <v>3581</v>
      </c>
      <c r="B636" s="1" t="s">
        <v>3582</v>
      </c>
      <c r="C636" s="1" t="s">
        <v>3583</v>
      </c>
      <c r="D636" s="1">
        <v>3383604974.98676</v>
      </c>
      <c r="E636" s="1">
        <v>1225210941.9508</v>
      </c>
      <c r="F636" s="1">
        <v>1382169633.81859</v>
      </c>
      <c r="G636" s="1">
        <v>1998710267.02954</v>
      </c>
      <c r="H636" s="1">
        <v>1398857639.64033</v>
      </c>
      <c r="I636" s="1">
        <v>1369325140.75028</v>
      </c>
      <c r="J636" s="1">
        <v>1461806220.13237</v>
      </c>
      <c r="K636" s="1">
        <v>1038142187.79722</v>
      </c>
      <c r="L636" s="1">
        <v>1046902475.26583</v>
      </c>
      <c r="M636" s="1">
        <v>1165162680.96388</v>
      </c>
      <c r="N636" s="1">
        <v>1223848281.26643</v>
      </c>
      <c r="O636" s="1">
        <v>1728896993.46578</v>
      </c>
      <c r="P636" s="1">
        <v>1128961567.95769</v>
      </c>
      <c r="Q636" s="1">
        <v>1390148932.6874</v>
      </c>
    </row>
    <row r="637" spans="1:17">
      <c r="A637" s="1" t="s">
        <v>3584</v>
      </c>
      <c r="B637" s="1" t="s">
        <v>3585</v>
      </c>
      <c r="C637" s="1" t="s">
        <v>3586</v>
      </c>
      <c r="D637" s="1">
        <v>612998371.099594</v>
      </c>
      <c r="E637" s="1">
        <v>679283160.98971</v>
      </c>
      <c r="F637" s="1">
        <v>660118594.716274</v>
      </c>
      <c r="G637" s="1">
        <v>1271988949.10596</v>
      </c>
      <c r="H637" s="1">
        <v>650390705.385117</v>
      </c>
      <c r="I637" s="1">
        <v>777300107.221539</v>
      </c>
      <c r="J637" s="1">
        <v>600537918.409478</v>
      </c>
      <c r="K637" s="1">
        <v>532847873.927479</v>
      </c>
      <c r="L637" s="1">
        <v>471078510.73071</v>
      </c>
      <c r="M637" s="1">
        <v>588671808.177117</v>
      </c>
      <c r="N637" s="1">
        <v>405747490.993724</v>
      </c>
      <c r="O637" s="1">
        <v>565284985.178093</v>
      </c>
      <c r="P637" s="1">
        <v>491575368.693536</v>
      </c>
      <c r="Q637" s="1">
        <v>601862692.624722</v>
      </c>
    </row>
    <row r="638" spans="1:17">
      <c r="A638" s="1" t="s">
        <v>3587</v>
      </c>
      <c r="B638" s="1" t="s">
        <v>3588</v>
      </c>
      <c r="C638" s="1" t="s">
        <v>3589</v>
      </c>
      <c r="D638" s="1">
        <v>1020695150.29926</v>
      </c>
      <c r="E638" s="1">
        <v>788496948.847762</v>
      </c>
      <c r="F638" s="1">
        <v>519766608.01129</v>
      </c>
      <c r="G638" s="1">
        <v>173990894.357743</v>
      </c>
      <c r="H638" s="1">
        <v>143847317.684315</v>
      </c>
      <c r="I638" s="1">
        <v>483171021.431298</v>
      </c>
      <c r="J638" s="1">
        <v>840436132.098675</v>
      </c>
      <c r="K638" s="1">
        <v>447320054.344045</v>
      </c>
      <c r="L638" s="1">
        <v>729581231.184758</v>
      </c>
      <c r="M638" s="1">
        <v>402882504.420391</v>
      </c>
      <c r="N638" s="1">
        <v>592189328.970133</v>
      </c>
      <c r="O638" s="1">
        <v>678145984.295231</v>
      </c>
      <c r="P638" s="1">
        <v>701049009.879349</v>
      </c>
      <c r="Q638" s="1">
        <v>389085522.208513</v>
      </c>
    </row>
    <row r="639" spans="1:17">
      <c r="A639" s="1" t="s">
        <v>3590</v>
      </c>
      <c r="B639" s="1" t="s">
        <v>3591</v>
      </c>
      <c r="C639" s="1" t="s">
        <v>3592</v>
      </c>
      <c r="D639" s="1">
        <v>16820902.5452365</v>
      </c>
      <c r="E639" s="1">
        <v>2401444.28571429</v>
      </c>
      <c r="F639" s="1">
        <v>13460123.4229952</v>
      </c>
      <c r="G639" s="1">
        <v>2401444.28571429</v>
      </c>
      <c r="H639" s="1">
        <v>2401444.28571429</v>
      </c>
      <c r="I639" s="1">
        <v>13245327.6703625</v>
      </c>
      <c r="J639" s="1">
        <v>2401444.28571429</v>
      </c>
      <c r="K639" s="1">
        <v>15309932.5766546</v>
      </c>
      <c r="L639" s="1">
        <v>2401444.28571429</v>
      </c>
      <c r="M639" s="1">
        <v>2401444.28571429</v>
      </c>
      <c r="N639" s="1">
        <v>2401444.28571429</v>
      </c>
      <c r="O639" s="1">
        <v>2401444.28571429</v>
      </c>
      <c r="P639" s="1">
        <v>14177471.997756</v>
      </c>
      <c r="Q639" s="1">
        <v>2401444.28571429</v>
      </c>
    </row>
    <row r="640" spans="1:17">
      <c r="A640" s="1" t="s">
        <v>3593</v>
      </c>
      <c r="B640" s="1" t="s">
        <v>3594</v>
      </c>
      <c r="C640" s="1" t="s">
        <v>3595</v>
      </c>
      <c r="D640" s="1">
        <v>236125523.869676</v>
      </c>
      <c r="E640" s="1">
        <v>25373403.1839417</v>
      </c>
      <c r="F640" s="1">
        <v>29767503.1329273</v>
      </c>
      <c r="G640" s="1">
        <v>3899757.34846092</v>
      </c>
      <c r="H640" s="1">
        <v>2401444.28571429</v>
      </c>
      <c r="I640" s="1">
        <v>2401444.28571429</v>
      </c>
      <c r="J640" s="1">
        <v>33435856.2263786</v>
      </c>
      <c r="K640" s="1">
        <v>11788489.3092485</v>
      </c>
      <c r="L640" s="1">
        <v>13218089.9019393</v>
      </c>
      <c r="M640" s="1">
        <v>21261754.1631025</v>
      </c>
      <c r="N640" s="1">
        <v>48985385.6581135</v>
      </c>
      <c r="O640" s="1">
        <v>29443590.9741585</v>
      </c>
      <c r="P640" s="1">
        <v>70189150.0833479</v>
      </c>
      <c r="Q640" s="1">
        <v>31118917.5846773</v>
      </c>
    </row>
    <row r="641" spans="1:17">
      <c r="A641" s="1" t="s">
        <v>3596</v>
      </c>
      <c r="B641" s="1" t="s">
        <v>3597</v>
      </c>
      <c r="C641" s="1" t="s">
        <v>3598</v>
      </c>
      <c r="D641" s="1">
        <v>123462513.548455</v>
      </c>
      <c r="E641" s="1">
        <v>30602316.0896009</v>
      </c>
      <c r="F641" s="1">
        <v>31238390.1116774</v>
      </c>
      <c r="G641" s="1">
        <v>28407850.8805436</v>
      </c>
      <c r="H641" s="1">
        <v>2401444.28571429</v>
      </c>
      <c r="I641" s="1">
        <v>80060798.2525942</v>
      </c>
      <c r="J641" s="1">
        <v>67289243.8787355</v>
      </c>
      <c r="K641" s="1">
        <v>20544854.0607524</v>
      </c>
      <c r="L641" s="1">
        <v>28738256.4241307</v>
      </c>
      <c r="M641" s="1">
        <v>2401444.28571429</v>
      </c>
      <c r="N641" s="1">
        <v>28523241.7966117</v>
      </c>
      <c r="O641" s="1">
        <v>16410751.9669607</v>
      </c>
      <c r="P641" s="1">
        <v>2401444.28571429</v>
      </c>
      <c r="Q641" s="1">
        <v>20094782.0077453</v>
      </c>
    </row>
    <row r="642" spans="1:17">
      <c r="A642" s="1" t="s">
        <v>3599</v>
      </c>
      <c r="B642" s="1" t="s">
        <v>3600</v>
      </c>
      <c r="C642" s="1" t="s">
        <v>3601</v>
      </c>
      <c r="D642" s="1">
        <v>168003700.563961</v>
      </c>
      <c r="E642" s="1">
        <v>38759028.9942189</v>
      </c>
      <c r="F642" s="1">
        <v>50340784.9886875</v>
      </c>
      <c r="G642" s="1">
        <v>2401444.28571429</v>
      </c>
      <c r="H642" s="1">
        <v>1137045614.2509</v>
      </c>
      <c r="I642" s="1">
        <v>94510576.4077299</v>
      </c>
      <c r="J642" s="1">
        <v>82028256.0348473</v>
      </c>
      <c r="K642" s="1">
        <v>61842935.4648653</v>
      </c>
      <c r="L642" s="1">
        <v>69203185.5707229</v>
      </c>
      <c r="M642" s="1">
        <v>21213026.2512697</v>
      </c>
      <c r="N642" s="1">
        <v>104123985.92502</v>
      </c>
      <c r="O642" s="1">
        <v>51991517.0600952</v>
      </c>
      <c r="P642" s="1">
        <v>95818460.574984</v>
      </c>
      <c r="Q642" s="1">
        <v>76336262.5173359</v>
      </c>
    </row>
    <row r="643" spans="1:17">
      <c r="A643" s="1" t="s">
        <v>3602</v>
      </c>
      <c r="B643" s="1" t="s">
        <v>3603</v>
      </c>
      <c r="C643" s="1" t="s">
        <v>3604</v>
      </c>
      <c r="D643" s="1">
        <v>13557841.7545018</v>
      </c>
      <c r="E643" s="1">
        <v>6799727.85745519</v>
      </c>
      <c r="F643" s="1">
        <v>2401444.28571429</v>
      </c>
      <c r="G643" s="1">
        <v>49135658.6992692</v>
      </c>
      <c r="H643" s="1">
        <v>2401444.28571429</v>
      </c>
      <c r="I643" s="1">
        <v>2401444.28571429</v>
      </c>
      <c r="J643" s="1">
        <v>2401444.28571429</v>
      </c>
      <c r="K643" s="1">
        <v>2401444.28571429</v>
      </c>
      <c r="L643" s="1">
        <v>2401444.28571429</v>
      </c>
      <c r="M643" s="1">
        <v>2401444.28571429</v>
      </c>
      <c r="N643" s="1">
        <v>2401444.28571429</v>
      </c>
      <c r="O643" s="1">
        <v>2401444.28571429</v>
      </c>
      <c r="P643" s="1">
        <v>2401444.28571429</v>
      </c>
      <c r="Q643" s="1">
        <v>2401444.28571429</v>
      </c>
    </row>
    <row r="644" spans="1:17">
      <c r="A644" s="1" t="s">
        <v>3605</v>
      </c>
      <c r="B644" s="1" t="s">
        <v>3606</v>
      </c>
      <c r="C644" s="1" t="s">
        <v>3607</v>
      </c>
      <c r="D644" s="1">
        <v>10340467015.5808</v>
      </c>
      <c r="E644" s="1">
        <v>7745363541.78498</v>
      </c>
      <c r="F644" s="1">
        <v>8531877363.22188</v>
      </c>
      <c r="G644" s="1">
        <v>9063292707.37003</v>
      </c>
      <c r="H644" s="1">
        <v>6183758845.3256</v>
      </c>
      <c r="I644" s="1">
        <v>8794188813.30303</v>
      </c>
      <c r="J644" s="1">
        <v>7062593463.58792</v>
      </c>
      <c r="K644" s="1">
        <v>6389769782.84842</v>
      </c>
      <c r="L644" s="1">
        <v>6387346549.20068</v>
      </c>
      <c r="M644" s="1">
        <v>8226406253.22193</v>
      </c>
      <c r="N644" s="1">
        <v>6542222384.38578</v>
      </c>
      <c r="O644" s="1">
        <v>8661160995.02233</v>
      </c>
      <c r="P644" s="1">
        <v>6081599346.3018</v>
      </c>
      <c r="Q644" s="1">
        <v>7061111957.34555</v>
      </c>
    </row>
    <row r="645" spans="1:17">
      <c r="A645" s="1" t="s">
        <v>3608</v>
      </c>
      <c r="B645" s="1" t="s">
        <v>3609</v>
      </c>
      <c r="C645" s="1" t="s">
        <v>3610</v>
      </c>
      <c r="D645" s="1">
        <v>1349332510.87843</v>
      </c>
      <c r="E645" s="1">
        <v>1370814761.19491</v>
      </c>
      <c r="F645" s="1">
        <v>1672586073.87389</v>
      </c>
      <c r="G645" s="1">
        <v>4720215039.54452</v>
      </c>
      <c r="H645" s="1">
        <v>2393533266.97183</v>
      </c>
      <c r="I645" s="1">
        <v>1945346715.91636</v>
      </c>
      <c r="J645" s="1">
        <v>1625782383.80699</v>
      </c>
      <c r="K645" s="1">
        <v>1248281197.30639</v>
      </c>
      <c r="L645" s="1">
        <v>1206458447.07643</v>
      </c>
      <c r="M645" s="1">
        <v>1271703227.66354</v>
      </c>
      <c r="N645" s="1">
        <v>648155129.203159</v>
      </c>
      <c r="O645" s="1">
        <v>1434475036.70528</v>
      </c>
      <c r="P645" s="1">
        <v>802009691.880865</v>
      </c>
      <c r="Q645" s="1">
        <v>1552613881.7123</v>
      </c>
    </row>
    <row r="646" spans="1:17">
      <c r="A646" s="1" t="s">
        <v>3611</v>
      </c>
      <c r="B646" s="1" t="s">
        <v>3612</v>
      </c>
      <c r="C646" s="1" t="s">
        <v>3613</v>
      </c>
      <c r="D646" s="1">
        <v>341042966.824356</v>
      </c>
      <c r="E646" s="1">
        <v>592057058.000932</v>
      </c>
      <c r="F646" s="1">
        <v>613581657.871883</v>
      </c>
      <c r="G646" s="1">
        <v>2401444.28571429</v>
      </c>
      <c r="H646" s="1">
        <v>621942073.710812</v>
      </c>
      <c r="I646" s="1">
        <v>342009513.993041</v>
      </c>
      <c r="J646" s="1">
        <v>563995113.565441</v>
      </c>
      <c r="K646" s="1">
        <v>701467740.658667</v>
      </c>
      <c r="L646" s="1">
        <v>213694281.407402</v>
      </c>
      <c r="M646" s="1">
        <v>707425803.997308</v>
      </c>
      <c r="N646" s="1">
        <v>669996786.515479</v>
      </c>
      <c r="O646" s="1">
        <v>744436349.342191</v>
      </c>
      <c r="P646" s="1">
        <v>768302854.823104</v>
      </c>
      <c r="Q646" s="1">
        <v>916836716.164834</v>
      </c>
    </row>
    <row r="647" spans="1:17">
      <c r="A647" s="1" t="s">
        <v>3614</v>
      </c>
      <c r="B647" s="1" t="s">
        <v>3615</v>
      </c>
      <c r="C647" s="1" t="s">
        <v>3616</v>
      </c>
      <c r="D647" s="1">
        <v>117990506.112984</v>
      </c>
      <c r="E647" s="1">
        <v>46055913.2635213</v>
      </c>
      <c r="F647" s="1">
        <v>73561790.2667002</v>
      </c>
      <c r="G647" s="1">
        <v>49706323.7260694</v>
      </c>
      <c r="H647" s="1">
        <v>16564093.7489854</v>
      </c>
      <c r="I647" s="1">
        <v>23926776.8514893</v>
      </c>
      <c r="J647" s="1">
        <v>57019631.911929</v>
      </c>
      <c r="K647" s="1">
        <v>59895523.7154679</v>
      </c>
      <c r="L647" s="1">
        <v>24445044.8004112</v>
      </c>
      <c r="M647" s="1">
        <v>67660677.2792113</v>
      </c>
      <c r="N647" s="1">
        <v>62530400.9980913</v>
      </c>
      <c r="O647" s="1">
        <v>60750993.7500431</v>
      </c>
      <c r="P647" s="1">
        <v>49829165.9931806</v>
      </c>
      <c r="Q647" s="1">
        <v>41281956.0567829</v>
      </c>
    </row>
    <row r="648" spans="1:17">
      <c r="A648" s="1" t="s">
        <v>3617</v>
      </c>
      <c r="B648" s="1" t="s">
        <v>3618</v>
      </c>
      <c r="C648" s="1" t="s">
        <v>3619</v>
      </c>
      <c r="D648" s="1">
        <v>3661274095.85802</v>
      </c>
      <c r="E648" s="1">
        <v>3273602652.01334</v>
      </c>
      <c r="F648" s="1">
        <v>3287728912.32641</v>
      </c>
      <c r="G648" s="1">
        <v>3185716153.22684</v>
      </c>
      <c r="H648" s="1">
        <v>889582404.548436</v>
      </c>
      <c r="I648" s="1">
        <v>2978380298.5876</v>
      </c>
      <c r="J648" s="1">
        <v>3001953975.6919</v>
      </c>
      <c r="K648" s="1">
        <v>2466102530.96548</v>
      </c>
      <c r="L648" s="1">
        <v>2092666749.27306</v>
      </c>
      <c r="M648" s="1">
        <v>2640073318.00939</v>
      </c>
      <c r="N648" s="1">
        <v>2528241286.81349</v>
      </c>
      <c r="O648" s="1">
        <v>3013094500.3741</v>
      </c>
      <c r="P648" s="1">
        <v>2605230847.53162</v>
      </c>
      <c r="Q648" s="1">
        <v>3367711647.32273</v>
      </c>
    </row>
    <row r="649" spans="1:17">
      <c r="A649" s="1" t="s">
        <v>3620</v>
      </c>
      <c r="B649" s="1" t="s">
        <v>3621</v>
      </c>
      <c r="C649" s="1" t="s">
        <v>3622</v>
      </c>
      <c r="D649" s="1">
        <v>11798504418.1367</v>
      </c>
      <c r="E649" s="1">
        <v>7988938967.81228</v>
      </c>
      <c r="F649" s="1">
        <v>9667405907.85475</v>
      </c>
      <c r="G649" s="1">
        <v>7368982184.40486</v>
      </c>
      <c r="H649" s="1">
        <v>4147433470.07541</v>
      </c>
      <c r="I649" s="1">
        <v>5740473796.33576</v>
      </c>
      <c r="J649" s="1">
        <v>9863968392.29512</v>
      </c>
      <c r="K649" s="1">
        <v>7436687170.72323</v>
      </c>
      <c r="L649" s="1">
        <v>7018850336.33841</v>
      </c>
      <c r="M649" s="1">
        <v>10021490656.7283</v>
      </c>
      <c r="N649" s="1">
        <v>6818865118.24544</v>
      </c>
      <c r="O649" s="1">
        <v>8767925976.85747</v>
      </c>
      <c r="P649" s="1">
        <v>6691336375.02186</v>
      </c>
      <c r="Q649" s="1">
        <v>7645539158.62876</v>
      </c>
    </row>
    <row r="650" spans="1:17">
      <c r="A650" s="1" t="s">
        <v>3623</v>
      </c>
      <c r="B650" s="1" t="s">
        <v>3624</v>
      </c>
      <c r="C650" s="1" t="s">
        <v>3625</v>
      </c>
      <c r="D650" s="1">
        <v>163708180.794248</v>
      </c>
      <c r="E650" s="1">
        <v>8949348.95490236</v>
      </c>
      <c r="F650" s="1">
        <v>2401444.28571429</v>
      </c>
      <c r="G650" s="1">
        <v>2401444.28571429</v>
      </c>
      <c r="H650" s="1">
        <v>2401444.28571429</v>
      </c>
      <c r="I650" s="1">
        <v>2401444.28571429</v>
      </c>
      <c r="J650" s="1">
        <v>22182119.4788704</v>
      </c>
      <c r="K650" s="1">
        <v>2401444.28571429</v>
      </c>
      <c r="L650" s="1">
        <v>2401444.28571429</v>
      </c>
      <c r="M650" s="1">
        <v>2401444.28571429</v>
      </c>
      <c r="N650" s="1">
        <v>2401444.28571429</v>
      </c>
      <c r="O650" s="1">
        <v>2401444.28571429</v>
      </c>
      <c r="P650" s="1">
        <v>49732951.8595908</v>
      </c>
      <c r="Q650" s="1">
        <v>2401444.28571429</v>
      </c>
    </row>
    <row r="651" spans="1:17">
      <c r="A651" s="1" t="s">
        <v>3626</v>
      </c>
      <c r="B651" s="1" t="s">
        <v>3627</v>
      </c>
      <c r="C651" s="1" t="s">
        <v>3628</v>
      </c>
      <c r="D651" s="1">
        <v>22128254662.7566</v>
      </c>
      <c r="E651" s="1">
        <v>8414367848.52993</v>
      </c>
      <c r="F651" s="1">
        <v>9704499343.87641</v>
      </c>
      <c r="G651" s="1">
        <v>11415851740.3612</v>
      </c>
      <c r="H651" s="1">
        <v>3859073985.00932</v>
      </c>
      <c r="I651" s="1">
        <v>8455465795.94792</v>
      </c>
      <c r="J651" s="1">
        <v>11256033508.3713</v>
      </c>
      <c r="K651" s="1">
        <v>4399382057.62303</v>
      </c>
      <c r="L651" s="1">
        <v>4365375714.28572</v>
      </c>
      <c r="M651" s="1">
        <v>6294122493.20781</v>
      </c>
      <c r="N651" s="1">
        <v>5097022647.3456</v>
      </c>
      <c r="O651" s="1">
        <v>12528763904.7835</v>
      </c>
      <c r="P651" s="1">
        <v>5704497557.48383</v>
      </c>
      <c r="Q651" s="1">
        <v>5151026679.03758</v>
      </c>
    </row>
    <row r="652" spans="1:17">
      <c r="A652" s="1" t="s">
        <v>3629</v>
      </c>
      <c r="B652" s="1" t="s">
        <v>3630</v>
      </c>
      <c r="C652" s="1" t="s">
        <v>3631</v>
      </c>
      <c r="D652" s="1">
        <v>196151265.226791</v>
      </c>
      <c r="E652" s="1">
        <v>285811515.003521</v>
      </c>
      <c r="F652" s="1">
        <v>416840675.206253</v>
      </c>
      <c r="G652" s="1">
        <v>650072442.068933</v>
      </c>
      <c r="H652" s="1">
        <v>411827399.89669</v>
      </c>
      <c r="I652" s="1">
        <v>557404236.943711</v>
      </c>
      <c r="J652" s="1">
        <v>338472508.839261</v>
      </c>
      <c r="K652" s="1">
        <v>349071308.216554</v>
      </c>
      <c r="L652" s="1">
        <v>299307010.718544</v>
      </c>
      <c r="M652" s="1">
        <v>70129296.9217039</v>
      </c>
      <c r="N652" s="1">
        <v>222945226.319278</v>
      </c>
      <c r="O652" s="1">
        <v>277115659.750875</v>
      </c>
      <c r="P652" s="1">
        <v>348066604.042082</v>
      </c>
      <c r="Q652" s="1">
        <v>484833049.294852</v>
      </c>
    </row>
    <row r="653" spans="1:17">
      <c r="A653" s="1" t="s">
        <v>3632</v>
      </c>
      <c r="B653" s="1" t="s">
        <v>3633</v>
      </c>
      <c r="C653" s="1" t="s">
        <v>3634</v>
      </c>
      <c r="D653" s="1">
        <v>11377679.3326139</v>
      </c>
      <c r="E653" s="1">
        <v>2401444.28571429</v>
      </c>
      <c r="F653" s="1">
        <v>9661454.9305254</v>
      </c>
      <c r="G653" s="1">
        <v>2401444.28571429</v>
      </c>
      <c r="H653" s="1">
        <v>2401444.28571429</v>
      </c>
      <c r="I653" s="1">
        <v>2401444.28571429</v>
      </c>
      <c r="J653" s="1">
        <v>8785056.78455686</v>
      </c>
      <c r="K653" s="1">
        <v>2401444.28571429</v>
      </c>
      <c r="L653" s="1">
        <v>2401444.28571429</v>
      </c>
      <c r="M653" s="1">
        <v>2401444.28571429</v>
      </c>
      <c r="N653" s="1">
        <v>13386135.9312829</v>
      </c>
      <c r="O653" s="1">
        <v>11986433.4658873</v>
      </c>
      <c r="P653" s="1">
        <v>2401444.28571429</v>
      </c>
      <c r="Q653" s="1">
        <v>14814162.7008607</v>
      </c>
    </row>
    <row r="654" spans="1:17">
      <c r="A654" s="1" t="s">
        <v>3635</v>
      </c>
      <c r="B654" s="1" t="s">
        <v>3636</v>
      </c>
      <c r="C654" s="1" t="s">
        <v>3637</v>
      </c>
      <c r="D654" s="1">
        <v>286057045.537082</v>
      </c>
      <c r="E654" s="1">
        <v>73174501.8857567</v>
      </c>
      <c r="F654" s="1">
        <v>116180118.279361</v>
      </c>
      <c r="G654" s="1">
        <v>743988477.223425</v>
      </c>
      <c r="H654" s="1">
        <v>159668171.277126</v>
      </c>
      <c r="I654" s="1">
        <v>255863343.536412</v>
      </c>
      <c r="J654" s="1">
        <v>129775871.144558</v>
      </c>
      <c r="K654" s="1">
        <v>236661344.300171</v>
      </c>
      <c r="L654" s="1">
        <v>202718900.069348</v>
      </c>
      <c r="M654" s="1">
        <v>253718405.429378</v>
      </c>
      <c r="N654" s="1">
        <v>122051928.897819</v>
      </c>
      <c r="O654" s="1">
        <v>41260463.0568702</v>
      </c>
      <c r="P654" s="1">
        <v>208961460.336889</v>
      </c>
      <c r="Q654" s="1">
        <v>89822921.1647835</v>
      </c>
    </row>
    <row r="655" spans="1:17">
      <c r="A655" s="1" t="s">
        <v>3638</v>
      </c>
      <c r="B655" s="1" t="s">
        <v>3639</v>
      </c>
      <c r="C655" s="1" t="s">
        <v>3640</v>
      </c>
      <c r="D655" s="1">
        <v>17366871914.842</v>
      </c>
      <c r="E655" s="1">
        <v>12206217414.3251</v>
      </c>
      <c r="F655" s="1">
        <v>10346726511.1106</v>
      </c>
      <c r="G655" s="1">
        <v>16733612274.91</v>
      </c>
      <c r="H655" s="1">
        <v>13552751740.0167</v>
      </c>
      <c r="I655" s="1">
        <v>12031306066.3979</v>
      </c>
      <c r="J655" s="1">
        <v>11844074566.6342</v>
      </c>
      <c r="K655" s="1">
        <v>6938474101.08902</v>
      </c>
      <c r="L655" s="1">
        <v>5907795578.05315</v>
      </c>
      <c r="M655" s="1">
        <v>8977038291.42992</v>
      </c>
      <c r="N655" s="1">
        <v>6224911995.79832</v>
      </c>
      <c r="O655" s="1">
        <v>11748085513.9607</v>
      </c>
      <c r="P655" s="1">
        <v>8298762511.14705</v>
      </c>
      <c r="Q655" s="1">
        <v>8381464181.62927</v>
      </c>
    </row>
    <row r="656" spans="1:17">
      <c r="A656" s="1" t="s">
        <v>3641</v>
      </c>
      <c r="B656" s="1" t="s">
        <v>3642</v>
      </c>
      <c r="C656" s="1" t="s">
        <v>3643</v>
      </c>
      <c r="D656" s="1">
        <v>265331899.792144</v>
      </c>
      <c r="E656" s="1">
        <v>108083654.414359</v>
      </c>
      <c r="F656" s="1">
        <v>94380664.3577028</v>
      </c>
      <c r="G656" s="1">
        <v>400302448.428893</v>
      </c>
      <c r="H656" s="1">
        <v>23680017.9367128</v>
      </c>
      <c r="I656" s="1">
        <v>210619074.745821</v>
      </c>
      <c r="J656" s="1">
        <v>75926844.3575635</v>
      </c>
      <c r="K656" s="1">
        <v>80651424.8547505</v>
      </c>
      <c r="L656" s="1">
        <v>19751901.4544857</v>
      </c>
      <c r="M656" s="1">
        <v>54133709.3768074</v>
      </c>
      <c r="N656" s="1">
        <v>60348212.7448221</v>
      </c>
      <c r="O656" s="1">
        <v>173718865.227115</v>
      </c>
      <c r="P656" s="1">
        <v>20605265.6414292</v>
      </c>
      <c r="Q656" s="1">
        <v>116611320.082285</v>
      </c>
    </row>
    <row r="657" spans="1:17">
      <c r="A657" s="1" t="s">
        <v>3644</v>
      </c>
      <c r="B657" s="1" t="s">
        <v>3645</v>
      </c>
      <c r="C657" s="1" t="s">
        <v>3646</v>
      </c>
      <c r="D657" s="1">
        <v>5907187224.32526</v>
      </c>
      <c r="E657" s="1">
        <v>4961148068.11212</v>
      </c>
      <c r="F657" s="1">
        <v>6596388901.17581</v>
      </c>
      <c r="G657" s="1">
        <v>9229482583.10263</v>
      </c>
      <c r="H657" s="1">
        <v>1936666574.7079</v>
      </c>
      <c r="I657" s="1">
        <v>4581025734.28462</v>
      </c>
      <c r="J657" s="1">
        <v>4895229686.83921</v>
      </c>
      <c r="K657" s="1">
        <v>4153396780.51486</v>
      </c>
      <c r="L657" s="1">
        <v>3439065883.39781</v>
      </c>
      <c r="M657" s="1">
        <v>4718324201.39108</v>
      </c>
      <c r="N657" s="1">
        <v>4033198445.0766</v>
      </c>
      <c r="O657" s="1">
        <v>18396591311.2037</v>
      </c>
      <c r="P657" s="1">
        <v>4543530538.61398</v>
      </c>
      <c r="Q657" s="1">
        <v>3943252554.611</v>
      </c>
    </row>
    <row r="658" spans="1:17">
      <c r="A658" s="1" t="s">
        <v>3647</v>
      </c>
      <c r="B658" s="1" t="s">
        <v>3648</v>
      </c>
      <c r="C658" s="1" t="s">
        <v>3649</v>
      </c>
      <c r="D658" s="1">
        <v>296825328.098769</v>
      </c>
      <c r="E658" s="1">
        <v>398197791.783083</v>
      </c>
      <c r="F658" s="1">
        <v>320676550.749023</v>
      </c>
      <c r="G658" s="1">
        <v>248971147.609762</v>
      </c>
      <c r="H658" s="1">
        <v>322271361.698541</v>
      </c>
      <c r="I658" s="1">
        <v>300006245.986588</v>
      </c>
      <c r="J658" s="1">
        <v>2401444.28571429</v>
      </c>
      <c r="K658" s="1">
        <v>519522190.35335</v>
      </c>
      <c r="L658" s="1">
        <v>402278120.848237</v>
      </c>
      <c r="M658" s="1">
        <v>738866067.856292</v>
      </c>
      <c r="N658" s="1">
        <v>461716409.098399</v>
      </c>
      <c r="O658" s="1">
        <v>374180517.097831</v>
      </c>
      <c r="P658" s="1">
        <v>494397888.114181</v>
      </c>
      <c r="Q658" s="1">
        <v>735457779.077939</v>
      </c>
    </row>
    <row r="659" spans="1:17">
      <c r="A659" s="1" t="s">
        <v>3650</v>
      </c>
      <c r="B659" s="1" t="s">
        <v>3651</v>
      </c>
      <c r="C659" s="1" t="s">
        <v>3652</v>
      </c>
      <c r="D659" s="1">
        <v>62943073.7159563</v>
      </c>
      <c r="E659" s="1">
        <v>78868348.2679508</v>
      </c>
      <c r="F659" s="1">
        <v>59677555.5639669</v>
      </c>
      <c r="G659" s="1">
        <v>2401444.28571429</v>
      </c>
      <c r="H659" s="1">
        <v>2401444.28571429</v>
      </c>
      <c r="I659" s="1">
        <v>43437472.2666918</v>
      </c>
      <c r="J659" s="1">
        <v>22855070.6715167</v>
      </c>
      <c r="K659" s="1">
        <v>23464326.5294829</v>
      </c>
      <c r="L659" s="1">
        <v>32058460.6452417</v>
      </c>
      <c r="M659" s="1">
        <v>2401444.28571429</v>
      </c>
      <c r="N659" s="1">
        <v>38575673.4714361</v>
      </c>
      <c r="O659" s="1">
        <v>21278757.5402029</v>
      </c>
      <c r="P659" s="1">
        <v>44303596.8377339</v>
      </c>
      <c r="Q659" s="1">
        <v>2401444.28571429</v>
      </c>
    </row>
    <row r="660" spans="1:17">
      <c r="A660" s="1" t="s">
        <v>3653</v>
      </c>
      <c r="B660" s="1" t="s">
        <v>3654</v>
      </c>
      <c r="C660" s="1" t="s">
        <v>3655</v>
      </c>
      <c r="D660" s="1">
        <v>623412693.131046</v>
      </c>
      <c r="E660" s="1">
        <v>565825187.978443</v>
      </c>
      <c r="F660" s="1">
        <v>635594309.001988</v>
      </c>
      <c r="G660" s="1">
        <v>1170352714.99653</v>
      </c>
      <c r="H660" s="1">
        <v>223933019.329374</v>
      </c>
      <c r="I660" s="1">
        <v>285475976.539073</v>
      </c>
      <c r="J660" s="1">
        <v>674775228.557628</v>
      </c>
      <c r="K660" s="1">
        <v>1052492562.80482</v>
      </c>
      <c r="L660" s="1">
        <v>1057254634.08217</v>
      </c>
      <c r="M660" s="1">
        <v>938937318.248757</v>
      </c>
      <c r="N660" s="1">
        <v>1013344158.95816</v>
      </c>
      <c r="O660" s="1">
        <v>702134837.781553</v>
      </c>
      <c r="P660" s="1">
        <v>1100252434.75404</v>
      </c>
      <c r="Q660" s="1">
        <v>1075255726.46143</v>
      </c>
    </row>
    <row r="661" spans="1:17">
      <c r="A661" s="1" t="s">
        <v>3656</v>
      </c>
      <c r="B661" s="1" t="s">
        <v>3657</v>
      </c>
      <c r="C661" s="1" t="s">
        <v>3658</v>
      </c>
      <c r="D661" s="1">
        <v>1754139567.04039</v>
      </c>
      <c r="E661" s="1">
        <v>29457977.9460926</v>
      </c>
      <c r="F661" s="1">
        <v>52862945.9346505</v>
      </c>
      <c r="G661" s="1">
        <v>964000664.904718</v>
      </c>
      <c r="H661" s="1">
        <v>5882463341.71257</v>
      </c>
      <c r="I661" s="1">
        <v>2036231167.22508</v>
      </c>
      <c r="J661" s="1">
        <v>78133196.05853</v>
      </c>
      <c r="K661" s="1">
        <v>2058511735.10653</v>
      </c>
      <c r="L661" s="1">
        <v>42389815.3542229</v>
      </c>
      <c r="M661" s="1">
        <v>1844733371.59479</v>
      </c>
      <c r="N661" s="1">
        <v>34927323.8108641</v>
      </c>
      <c r="O661" s="1">
        <v>146806068.356298</v>
      </c>
      <c r="P661" s="1">
        <v>43078866.4199744</v>
      </c>
      <c r="Q661" s="1">
        <v>57100976.4185294</v>
      </c>
    </row>
    <row r="662" spans="1:17">
      <c r="A662" s="1" t="s">
        <v>3659</v>
      </c>
      <c r="B662" s="1" t="s">
        <v>3660</v>
      </c>
      <c r="C662" s="1" t="s">
        <v>3661</v>
      </c>
      <c r="D662" s="1">
        <v>64615896.5541233</v>
      </c>
      <c r="E662" s="1">
        <v>2401444.28571429</v>
      </c>
      <c r="F662" s="1">
        <v>2401444.28571429</v>
      </c>
      <c r="G662" s="1">
        <v>2401444.28571429</v>
      </c>
      <c r="H662" s="1">
        <v>2401444.28571429</v>
      </c>
      <c r="I662" s="1">
        <v>2401444.28571429</v>
      </c>
      <c r="J662" s="1">
        <v>2401444.28571429</v>
      </c>
      <c r="K662" s="1">
        <v>2401444.28571429</v>
      </c>
      <c r="L662" s="1">
        <v>2401444.28571429</v>
      </c>
      <c r="M662" s="1">
        <v>16694132.8773007</v>
      </c>
      <c r="N662" s="1">
        <v>2401444.28571429</v>
      </c>
      <c r="O662" s="1">
        <v>13188190.1285045</v>
      </c>
      <c r="P662" s="1">
        <v>2401444.28571429</v>
      </c>
      <c r="Q662" s="1">
        <v>2401444.28571429</v>
      </c>
    </row>
    <row r="663" spans="1:17">
      <c r="A663" s="1" t="s">
        <v>3662</v>
      </c>
      <c r="B663" s="1" t="s">
        <v>3663</v>
      </c>
      <c r="C663" s="1" t="s">
        <v>3664</v>
      </c>
      <c r="D663" s="1">
        <v>35939786.4816634</v>
      </c>
      <c r="E663" s="1">
        <v>100380142.857143</v>
      </c>
      <c r="F663" s="1">
        <v>135561237.885367</v>
      </c>
      <c r="G663" s="1">
        <v>231526317.522942</v>
      </c>
      <c r="H663" s="1">
        <v>5042083.69162095</v>
      </c>
      <c r="I663" s="1">
        <v>118301654.428755</v>
      </c>
      <c r="J663" s="1">
        <v>54389057.1561564</v>
      </c>
      <c r="K663" s="1">
        <v>80375703.1680625</v>
      </c>
      <c r="L663" s="1">
        <v>57832781.4980412</v>
      </c>
      <c r="M663" s="1">
        <v>50448430.6112728</v>
      </c>
      <c r="N663" s="1">
        <v>56362669.0359017</v>
      </c>
      <c r="O663" s="1">
        <v>8930675.5164432</v>
      </c>
      <c r="P663" s="1">
        <v>61751469.8318471</v>
      </c>
      <c r="Q663" s="1">
        <v>39407732.3564927</v>
      </c>
    </row>
    <row r="664" spans="1:17">
      <c r="A664" s="1" t="s">
        <v>3665</v>
      </c>
      <c r="B664" s="1" t="s">
        <v>3666</v>
      </c>
      <c r="C664" s="1" t="s">
        <v>3667</v>
      </c>
      <c r="D664" s="1">
        <v>2401444.28571429</v>
      </c>
      <c r="E664" s="1">
        <v>2401444.28571429</v>
      </c>
      <c r="F664" s="1">
        <v>48959162.9396439</v>
      </c>
      <c r="G664" s="1">
        <v>2401444.28571429</v>
      </c>
      <c r="H664" s="1">
        <v>2401444.28571429</v>
      </c>
      <c r="I664" s="1">
        <v>2401444.28571429</v>
      </c>
      <c r="J664" s="1">
        <v>74931626.8312878</v>
      </c>
      <c r="K664" s="1">
        <v>2401444.28571429</v>
      </c>
      <c r="L664" s="1">
        <v>2401444.28571429</v>
      </c>
      <c r="M664" s="1">
        <v>2401444.28571429</v>
      </c>
      <c r="N664" s="1">
        <v>2401444.28571429</v>
      </c>
      <c r="O664" s="1">
        <v>4971888.9232731</v>
      </c>
      <c r="P664" s="1">
        <v>2401444.28571429</v>
      </c>
      <c r="Q664" s="1">
        <v>2401444.28571429</v>
      </c>
    </row>
    <row r="665" spans="1:17">
      <c r="A665" s="1" t="s">
        <v>3668</v>
      </c>
      <c r="B665" s="1" t="s">
        <v>3669</v>
      </c>
      <c r="C665" s="1" t="s">
        <v>3670</v>
      </c>
      <c r="D665" s="1">
        <v>9899558474.27924</v>
      </c>
      <c r="E665" s="1">
        <v>10695874090.8162</v>
      </c>
      <c r="F665" s="1">
        <v>12229255777.9136</v>
      </c>
      <c r="G665" s="1">
        <v>4945351629.83854</v>
      </c>
      <c r="H665" s="1">
        <v>4918555031.64501</v>
      </c>
      <c r="I665" s="1">
        <v>8633431980.36291</v>
      </c>
      <c r="J665" s="1">
        <v>10782953129.7605</v>
      </c>
      <c r="K665" s="1">
        <v>15420024911.2145</v>
      </c>
      <c r="L665" s="1">
        <v>13511066451.6267</v>
      </c>
      <c r="M665" s="1">
        <v>15146343480.1775</v>
      </c>
      <c r="N665" s="1">
        <v>18110877254.8389</v>
      </c>
      <c r="O665" s="1">
        <v>12017407710.0712</v>
      </c>
      <c r="P665" s="1">
        <v>16302022655.2136</v>
      </c>
      <c r="Q665" s="1">
        <v>15003167509.2941</v>
      </c>
    </row>
    <row r="666" spans="1:17">
      <c r="A666" s="1" t="s">
        <v>3671</v>
      </c>
      <c r="B666" s="1" t="s">
        <v>3672</v>
      </c>
      <c r="C666" s="1" t="s">
        <v>3673</v>
      </c>
      <c r="D666" s="1">
        <v>120881917.352908</v>
      </c>
      <c r="E666" s="1">
        <v>43311332.4287872</v>
      </c>
      <c r="F666" s="1">
        <v>2401444.28571429</v>
      </c>
      <c r="G666" s="1">
        <v>33960350.1453213</v>
      </c>
      <c r="H666" s="1">
        <v>13108429.0257514</v>
      </c>
      <c r="I666" s="1">
        <v>38648339.9138089</v>
      </c>
      <c r="J666" s="1">
        <v>2401444.28571429</v>
      </c>
      <c r="K666" s="1">
        <v>28459190.9642474</v>
      </c>
      <c r="L666" s="1">
        <v>27117369.5099399</v>
      </c>
      <c r="M666" s="1">
        <v>26850050.5134847</v>
      </c>
      <c r="N666" s="1">
        <v>25759199.2478247</v>
      </c>
      <c r="O666" s="1">
        <v>2401444.28571429</v>
      </c>
      <c r="P666" s="1">
        <v>44389941.192079</v>
      </c>
      <c r="Q666" s="1">
        <v>2401444.28571429</v>
      </c>
    </row>
    <row r="667" spans="1:17">
      <c r="A667" s="1" t="s">
        <v>3674</v>
      </c>
      <c r="B667" s="1" t="s">
        <v>3675</v>
      </c>
      <c r="C667" s="1" t="s">
        <v>3676</v>
      </c>
      <c r="D667" s="1">
        <v>218916347.09053</v>
      </c>
      <c r="E667" s="1">
        <v>141761763.808123</v>
      </c>
      <c r="F667" s="1">
        <v>177461371.947346</v>
      </c>
      <c r="G667" s="1">
        <v>185319569.560073</v>
      </c>
      <c r="H667" s="1">
        <v>51576386.594411</v>
      </c>
      <c r="I667" s="1">
        <v>246363664.313635</v>
      </c>
      <c r="J667" s="1">
        <v>251557714.128794</v>
      </c>
      <c r="K667" s="1">
        <v>256995786.482645</v>
      </c>
      <c r="L667" s="1">
        <v>310757148.557072</v>
      </c>
      <c r="M667" s="1">
        <v>300798259.97565</v>
      </c>
      <c r="N667" s="1">
        <v>320023210.393868</v>
      </c>
      <c r="O667" s="1">
        <v>263572789.586317</v>
      </c>
      <c r="P667" s="1">
        <v>232664288.360436</v>
      </c>
      <c r="Q667" s="1">
        <v>308935432.272847</v>
      </c>
    </row>
    <row r="668" spans="1:17">
      <c r="A668" s="1" t="s">
        <v>3677</v>
      </c>
      <c r="B668" s="1" t="s">
        <v>3678</v>
      </c>
      <c r="C668" s="1" t="s">
        <v>3679</v>
      </c>
      <c r="D668" s="1">
        <v>393800112.526353</v>
      </c>
      <c r="E668" s="1">
        <v>491796921.880797</v>
      </c>
      <c r="F668" s="1">
        <v>436590001.628311</v>
      </c>
      <c r="G668" s="1">
        <v>386344870.157154</v>
      </c>
      <c r="H668" s="1">
        <v>67092049.4286071</v>
      </c>
      <c r="I668" s="1">
        <v>275621558.373521</v>
      </c>
      <c r="J668" s="1">
        <v>342812017.043052</v>
      </c>
      <c r="K668" s="1">
        <v>201699003.869772</v>
      </c>
      <c r="L668" s="1">
        <v>204849354.721756</v>
      </c>
      <c r="M668" s="1">
        <v>179150969.174633</v>
      </c>
      <c r="N668" s="1">
        <v>186559413.91549</v>
      </c>
      <c r="O668" s="1">
        <v>204562367.776001</v>
      </c>
      <c r="P668" s="1">
        <v>230537875.35554</v>
      </c>
      <c r="Q668" s="1">
        <v>202823034.508658</v>
      </c>
    </row>
    <row r="669" spans="1:17">
      <c r="A669" s="1" t="s">
        <v>3680</v>
      </c>
      <c r="B669" s="1" t="s">
        <v>3681</v>
      </c>
      <c r="C669" s="1" t="s">
        <v>3682</v>
      </c>
      <c r="D669" s="1">
        <v>150462142.417635</v>
      </c>
      <c r="E669" s="1">
        <v>72639977.2694576</v>
      </c>
      <c r="F669" s="1">
        <v>66580853.8519551</v>
      </c>
      <c r="G669" s="1">
        <v>22797662.7971763</v>
      </c>
      <c r="H669" s="1">
        <v>21666354.5372111</v>
      </c>
      <c r="I669" s="1">
        <v>71237953.5277507</v>
      </c>
      <c r="J669" s="1">
        <v>101276830.292038</v>
      </c>
      <c r="K669" s="1">
        <v>52030281.1070158</v>
      </c>
      <c r="L669" s="1">
        <v>91998846.8756844</v>
      </c>
      <c r="M669" s="1">
        <v>57483027.2886483</v>
      </c>
      <c r="N669" s="1">
        <v>86163164.3017776</v>
      </c>
      <c r="O669" s="1">
        <v>58843719.3725103</v>
      </c>
      <c r="P669" s="1">
        <v>87509597.7810806</v>
      </c>
      <c r="Q669" s="1">
        <v>46010272.9102213</v>
      </c>
    </row>
    <row r="670" spans="1:17">
      <c r="A670" s="1" t="s">
        <v>3683</v>
      </c>
      <c r="B670" s="1" t="s">
        <v>3684</v>
      </c>
      <c r="C670" s="1" t="s">
        <v>3685</v>
      </c>
      <c r="D670" s="1">
        <v>839962142.992612</v>
      </c>
      <c r="E670" s="1">
        <v>6531426.28532245</v>
      </c>
      <c r="F670" s="1">
        <v>2401444.28571429</v>
      </c>
      <c r="G670" s="1">
        <v>144907777.710127</v>
      </c>
      <c r="H670" s="1">
        <v>2401444.28571429</v>
      </c>
      <c r="I670" s="1">
        <v>2401444.28571429</v>
      </c>
      <c r="J670" s="1">
        <v>25370975.3655898</v>
      </c>
      <c r="K670" s="1">
        <v>2401444.28571429</v>
      </c>
      <c r="L670" s="1">
        <v>2401444.28571429</v>
      </c>
      <c r="M670" s="1">
        <v>2401444.28571429</v>
      </c>
      <c r="N670" s="1">
        <v>2401444.28571429</v>
      </c>
      <c r="O670" s="1">
        <v>2401444.28571429</v>
      </c>
      <c r="P670" s="1">
        <v>2401444.28571429</v>
      </c>
      <c r="Q670" s="1">
        <v>2401444.28571429</v>
      </c>
    </row>
    <row r="671" spans="1:17">
      <c r="A671" s="1" t="s">
        <v>3686</v>
      </c>
      <c r="B671" s="1" t="s">
        <v>3687</v>
      </c>
      <c r="C671" s="1" t="s">
        <v>3688</v>
      </c>
      <c r="D671" s="1">
        <v>2352128176.89468</v>
      </c>
      <c r="E671" s="1">
        <v>1096211952.15001</v>
      </c>
      <c r="F671" s="1">
        <v>1185447258.10727</v>
      </c>
      <c r="G671" s="1">
        <v>709834333.618615</v>
      </c>
      <c r="H671" s="1">
        <v>168640762.627624</v>
      </c>
      <c r="I671" s="1">
        <v>823594658.59854</v>
      </c>
      <c r="J671" s="1">
        <v>1455055136.32327</v>
      </c>
      <c r="K671" s="1">
        <v>886165499.029441</v>
      </c>
      <c r="L671" s="1">
        <v>1167968684.63635</v>
      </c>
      <c r="M671" s="1">
        <v>1099558248.42791</v>
      </c>
      <c r="N671" s="1">
        <v>1776111984.77674</v>
      </c>
      <c r="O671" s="1">
        <v>1656518096.90077</v>
      </c>
      <c r="P671" s="1">
        <v>1447896192.22475</v>
      </c>
      <c r="Q671" s="1">
        <v>1527426883.16179</v>
      </c>
    </row>
    <row r="672" spans="1:17">
      <c r="A672" s="1" t="s">
        <v>3689</v>
      </c>
      <c r="B672" s="1" t="s">
        <v>3690</v>
      </c>
      <c r="C672" s="1" t="s">
        <v>3691</v>
      </c>
      <c r="D672" s="1">
        <v>534904541.497117</v>
      </c>
      <c r="E672" s="1">
        <v>640144107.108784</v>
      </c>
      <c r="F672" s="1">
        <v>515139677.7687</v>
      </c>
      <c r="G672" s="1">
        <v>184524954.227744</v>
      </c>
      <c r="H672" s="1">
        <v>243957788.774163</v>
      </c>
      <c r="I672" s="1">
        <v>522741100.088719</v>
      </c>
      <c r="J672" s="1">
        <v>276543844.430125</v>
      </c>
      <c r="K672" s="1">
        <v>538583956.7207</v>
      </c>
      <c r="L672" s="1">
        <v>499621009.517118</v>
      </c>
      <c r="M672" s="1">
        <v>612710174.159137</v>
      </c>
      <c r="N672" s="1">
        <v>411899524.377553</v>
      </c>
      <c r="O672" s="1">
        <v>591236499.787569</v>
      </c>
      <c r="P672" s="1">
        <v>641913417.415632</v>
      </c>
      <c r="Q672" s="1">
        <v>641308103.779459</v>
      </c>
    </row>
    <row r="673" spans="1:17">
      <c r="A673" s="1" t="s">
        <v>3692</v>
      </c>
      <c r="B673" s="1" t="s">
        <v>3693</v>
      </c>
      <c r="C673" s="1" t="s">
        <v>3694</v>
      </c>
      <c r="D673" s="1">
        <v>55565111.8774039</v>
      </c>
      <c r="E673" s="1">
        <v>69264463.1692525</v>
      </c>
      <c r="F673" s="1">
        <v>63567696.6689139</v>
      </c>
      <c r="G673" s="1">
        <v>29056092.2873456</v>
      </c>
      <c r="H673" s="1">
        <v>22430693.5805209</v>
      </c>
      <c r="I673" s="1">
        <v>45069807.0174613</v>
      </c>
      <c r="J673" s="1">
        <v>77956306.3837436</v>
      </c>
      <c r="K673" s="1">
        <v>59406184.7134011</v>
      </c>
      <c r="L673" s="1">
        <v>67562676.1235613</v>
      </c>
      <c r="M673" s="1">
        <v>46461119.8203978</v>
      </c>
      <c r="N673" s="1">
        <v>56654971.5017136</v>
      </c>
      <c r="O673" s="1">
        <v>55795064.8417225</v>
      </c>
      <c r="P673" s="1">
        <v>50789723.3916186</v>
      </c>
      <c r="Q673" s="1">
        <v>55628404.0088848</v>
      </c>
    </row>
    <row r="674" spans="1:17">
      <c r="A674" s="1" t="s">
        <v>3695</v>
      </c>
      <c r="B674" s="1" t="s">
        <v>3696</v>
      </c>
      <c r="C674" s="1" t="s">
        <v>3697</v>
      </c>
      <c r="D674" s="1">
        <v>5140960392.83516</v>
      </c>
      <c r="E674" s="1">
        <v>11103796640.9604</v>
      </c>
      <c r="F674" s="1">
        <v>6264356532.12629</v>
      </c>
      <c r="G674" s="1">
        <v>3883718865.27338</v>
      </c>
      <c r="H674" s="1">
        <v>1570174938.85383</v>
      </c>
      <c r="I674" s="1">
        <v>7659416119.39373</v>
      </c>
      <c r="J674" s="1">
        <v>9175513211.11393</v>
      </c>
      <c r="K674" s="1">
        <v>8914224502.43613</v>
      </c>
      <c r="L674" s="1">
        <v>9062257629.87566</v>
      </c>
      <c r="M674" s="1">
        <v>6719039271.67628</v>
      </c>
      <c r="N674" s="1">
        <v>7556192122.0823</v>
      </c>
      <c r="O674" s="1">
        <v>4271817069.55117</v>
      </c>
      <c r="P674" s="1">
        <v>6550211417.49723</v>
      </c>
      <c r="Q674" s="1">
        <v>5351555828.30457</v>
      </c>
    </row>
    <row r="675" spans="1:17">
      <c r="A675" s="1" t="s">
        <v>3698</v>
      </c>
      <c r="B675" s="1" t="s">
        <v>3699</v>
      </c>
      <c r="C675" s="1" t="s">
        <v>3700</v>
      </c>
      <c r="D675" s="1">
        <v>26268699143.8772</v>
      </c>
      <c r="E675" s="1">
        <v>28401558832.5042</v>
      </c>
      <c r="F675" s="1">
        <v>31814378397.742</v>
      </c>
      <c r="G675" s="1">
        <v>18967394996.0654</v>
      </c>
      <c r="H675" s="1">
        <v>16399142484.7851</v>
      </c>
      <c r="I675" s="1">
        <v>26284623122.2627</v>
      </c>
      <c r="J675" s="1">
        <v>30360420076.0561</v>
      </c>
      <c r="K675" s="1">
        <v>51969368791.2457</v>
      </c>
      <c r="L675" s="1">
        <v>51959887444.643</v>
      </c>
      <c r="M675" s="1">
        <v>49285728351.7457</v>
      </c>
      <c r="N675" s="1">
        <v>47469710418.6525</v>
      </c>
      <c r="O675" s="1">
        <v>27024165906.2437</v>
      </c>
      <c r="P675" s="1">
        <v>49203261715.9176</v>
      </c>
      <c r="Q675" s="1">
        <v>37377168874.2213</v>
      </c>
    </row>
    <row r="676" spans="1:17">
      <c r="A676" s="1" t="s">
        <v>3701</v>
      </c>
      <c r="B676" s="1" t="s">
        <v>3702</v>
      </c>
      <c r="C676" s="1" t="s">
        <v>3703</v>
      </c>
      <c r="D676" s="1">
        <v>3011933988.90635</v>
      </c>
      <c r="E676" s="1">
        <v>3428136802.16402</v>
      </c>
      <c r="F676" s="1">
        <v>3046389263.94634</v>
      </c>
      <c r="G676" s="1">
        <v>559701560.615634</v>
      </c>
      <c r="H676" s="1">
        <v>1452952223.36999</v>
      </c>
      <c r="I676" s="1">
        <v>2308379014.80175</v>
      </c>
      <c r="J676" s="1">
        <v>2942769550.20767</v>
      </c>
      <c r="K676" s="1">
        <v>2475152933.74775</v>
      </c>
      <c r="L676" s="1">
        <v>2958532322.97978</v>
      </c>
      <c r="M676" s="1">
        <v>2129121852.73097</v>
      </c>
      <c r="N676" s="1">
        <v>3290232606.1694</v>
      </c>
      <c r="O676" s="1">
        <v>3581899496.37162</v>
      </c>
      <c r="P676" s="1">
        <v>2917879047.61905</v>
      </c>
      <c r="Q676" s="1">
        <v>3379444173.94118</v>
      </c>
    </row>
    <row r="677" spans="1:17">
      <c r="A677" s="1" t="s">
        <v>3704</v>
      </c>
      <c r="B677" s="1" t="s">
        <v>3705</v>
      </c>
      <c r="C677" s="1" t="s">
        <v>446</v>
      </c>
      <c r="D677" s="1">
        <v>2401444.28571429</v>
      </c>
      <c r="E677" s="1">
        <v>12945307.0085523</v>
      </c>
      <c r="F677" s="1">
        <v>57421382.7608535</v>
      </c>
      <c r="G677" s="1">
        <v>2401444.28571429</v>
      </c>
      <c r="H677" s="1">
        <v>2401444.28571429</v>
      </c>
      <c r="I677" s="1">
        <v>39918862.1512582</v>
      </c>
      <c r="J677" s="1">
        <v>48291938.6813504</v>
      </c>
      <c r="K677" s="1">
        <v>55962965.1165888</v>
      </c>
      <c r="L677" s="1">
        <v>75355555.7090542</v>
      </c>
      <c r="M677" s="1">
        <v>30717912.7082614</v>
      </c>
      <c r="N677" s="1">
        <v>76954258.0238146</v>
      </c>
      <c r="O677" s="1">
        <v>11594138.3865819</v>
      </c>
      <c r="P677" s="1">
        <v>84413456.2688698</v>
      </c>
      <c r="Q677" s="1">
        <v>68359956.9054306</v>
      </c>
    </row>
    <row r="678" spans="1:17">
      <c r="A678" s="1" t="s">
        <v>3704</v>
      </c>
      <c r="B678" s="1" t="s">
        <v>3705</v>
      </c>
      <c r="C678" s="1" t="s">
        <v>483</v>
      </c>
      <c r="D678" s="1">
        <v>2401444.28571429</v>
      </c>
      <c r="E678" s="1">
        <v>12945307.0085523</v>
      </c>
      <c r="F678" s="1">
        <v>57421382.7608535</v>
      </c>
      <c r="G678" s="1">
        <v>2401444.28571429</v>
      </c>
      <c r="H678" s="1">
        <v>2401444.28571429</v>
      </c>
      <c r="I678" s="1">
        <v>39918862.1512582</v>
      </c>
      <c r="J678" s="1">
        <v>48291938.6813504</v>
      </c>
      <c r="K678" s="1">
        <v>55962965.1165888</v>
      </c>
      <c r="L678" s="1">
        <v>75355555.7090542</v>
      </c>
      <c r="M678" s="1">
        <v>30717912.7082614</v>
      </c>
      <c r="N678" s="1">
        <v>76954258.0238146</v>
      </c>
      <c r="O678" s="1">
        <v>11594138.3865819</v>
      </c>
      <c r="P678" s="1">
        <v>84413456.2688698</v>
      </c>
      <c r="Q678" s="1">
        <v>68359956.9054306</v>
      </c>
    </row>
    <row r="679" spans="1:17">
      <c r="A679" s="1" t="s">
        <v>3706</v>
      </c>
      <c r="B679" s="1" t="s">
        <v>3707</v>
      </c>
      <c r="C679" s="1" t="s">
        <v>3708</v>
      </c>
      <c r="D679" s="1">
        <v>555138487.504967</v>
      </c>
      <c r="E679" s="1">
        <v>360736972.715967</v>
      </c>
      <c r="F679" s="1">
        <v>408350068.069109</v>
      </c>
      <c r="G679" s="1">
        <v>306915050.288058</v>
      </c>
      <c r="H679" s="1">
        <v>263541142.246293</v>
      </c>
      <c r="I679" s="1">
        <v>295232193.659825</v>
      </c>
      <c r="J679" s="1">
        <v>473050877.115079</v>
      </c>
      <c r="K679" s="1">
        <v>407516586.934012</v>
      </c>
      <c r="L679" s="1">
        <v>409632667.360148</v>
      </c>
      <c r="M679" s="1">
        <v>413778298.317303</v>
      </c>
      <c r="N679" s="1">
        <v>474472948.089199</v>
      </c>
      <c r="O679" s="1">
        <v>366849197.181945</v>
      </c>
      <c r="P679" s="1">
        <v>549039128.518972</v>
      </c>
      <c r="Q679" s="1">
        <v>442907194.870466</v>
      </c>
    </row>
    <row r="680" spans="1:17">
      <c r="A680" s="1" t="s">
        <v>3709</v>
      </c>
      <c r="B680" s="1" t="s">
        <v>3710</v>
      </c>
      <c r="C680" s="1" t="s">
        <v>3711</v>
      </c>
      <c r="D680" s="1">
        <v>15910148.3085007</v>
      </c>
      <c r="E680" s="1">
        <v>15791320.3050489</v>
      </c>
      <c r="F680" s="1">
        <v>17486415.060257</v>
      </c>
      <c r="G680" s="1">
        <v>2401444.28571429</v>
      </c>
      <c r="H680" s="1">
        <v>2401444.28571429</v>
      </c>
      <c r="I680" s="1">
        <v>2401444.28571429</v>
      </c>
      <c r="J680" s="1">
        <v>22915414.0034812</v>
      </c>
      <c r="K680" s="1">
        <v>17531757.3853146</v>
      </c>
      <c r="L680" s="1">
        <v>23000504.6809986</v>
      </c>
      <c r="M680" s="1">
        <v>15486534.0977444</v>
      </c>
      <c r="N680" s="1">
        <v>16901802.5768357</v>
      </c>
      <c r="O680" s="1">
        <v>25909554.7199549</v>
      </c>
      <c r="P680" s="1">
        <v>24399393.5524859</v>
      </c>
      <c r="Q680" s="1">
        <v>36878883.2055076</v>
      </c>
    </row>
    <row r="681" spans="1:17">
      <c r="A681" s="1" t="s">
        <v>3712</v>
      </c>
      <c r="B681" s="1" t="s">
        <v>3713</v>
      </c>
      <c r="C681" s="1" t="s">
        <v>3714</v>
      </c>
      <c r="D681" s="1">
        <v>3170790861.7938</v>
      </c>
      <c r="E681" s="1">
        <v>3699162024.16918</v>
      </c>
      <c r="F681" s="1">
        <v>4098091094.05352</v>
      </c>
      <c r="G681" s="1">
        <v>2039346013.22706</v>
      </c>
      <c r="H681" s="1">
        <v>1394545391.99787</v>
      </c>
      <c r="I681" s="1">
        <v>4548789949.19732</v>
      </c>
      <c r="J681" s="1">
        <v>4284214669.51682</v>
      </c>
      <c r="K681" s="1">
        <v>3820887755.22497</v>
      </c>
      <c r="L681" s="1">
        <v>3450040829.98759</v>
      </c>
      <c r="M681" s="1">
        <v>3555645276.71797</v>
      </c>
      <c r="N681" s="1">
        <v>4535211874.95122</v>
      </c>
      <c r="O681" s="1">
        <v>3113045074.19381</v>
      </c>
      <c r="P681" s="1">
        <v>4524787851.31433</v>
      </c>
      <c r="Q681" s="1">
        <v>2992498368.91736</v>
      </c>
    </row>
    <row r="682" spans="1:17">
      <c r="A682" s="1" t="s">
        <v>3715</v>
      </c>
      <c r="B682" s="1" t="s">
        <v>3716</v>
      </c>
      <c r="C682" s="1" t="s">
        <v>3717</v>
      </c>
      <c r="D682" s="1">
        <v>2378421360.95099</v>
      </c>
      <c r="E682" s="1">
        <v>742170503.699771</v>
      </c>
      <c r="F682" s="1">
        <v>703036583.567581</v>
      </c>
      <c r="G682" s="1">
        <v>536224644.494161</v>
      </c>
      <c r="H682" s="1">
        <v>243398235.399548</v>
      </c>
      <c r="I682" s="1">
        <v>550403823.995346</v>
      </c>
      <c r="J682" s="1">
        <v>905939122.825937</v>
      </c>
      <c r="K682" s="1">
        <v>740303869.133972</v>
      </c>
      <c r="L682" s="1">
        <v>612390665.005962</v>
      </c>
      <c r="M682" s="1">
        <v>676629073.051893</v>
      </c>
      <c r="N682" s="1">
        <v>695180825.348209</v>
      </c>
      <c r="O682" s="1">
        <v>1995213614.88405</v>
      </c>
      <c r="P682" s="1">
        <v>747739685.725943</v>
      </c>
      <c r="Q682" s="1">
        <v>717758662.337715</v>
      </c>
    </row>
    <row r="683" spans="1:17">
      <c r="A683" s="1" t="s">
        <v>3718</v>
      </c>
      <c r="B683" s="1" t="s">
        <v>3719</v>
      </c>
      <c r="C683" s="1" t="s">
        <v>3720</v>
      </c>
      <c r="D683" s="1">
        <v>891995570.376086</v>
      </c>
      <c r="E683" s="1">
        <v>190364920.509544</v>
      </c>
      <c r="F683" s="1">
        <v>325602989.093174</v>
      </c>
      <c r="G683" s="1">
        <v>854559483.770781</v>
      </c>
      <c r="H683" s="1">
        <v>655383149.605106</v>
      </c>
      <c r="I683" s="1">
        <v>205190365.291938</v>
      </c>
      <c r="J683" s="1">
        <v>356990941.068257</v>
      </c>
      <c r="K683" s="1">
        <v>166445632.901051</v>
      </c>
      <c r="L683" s="1">
        <v>195488875.125922</v>
      </c>
      <c r="M683" s="1">
        <v>414750516.131149</v>
      </c>
      <c r="N683" s="1">
        <v>170865253.237332</v>
      </c>
      <c r="O683" s="1">
        <v>838623914.167297</v>
      </c>
      <c r="P683" s="1">
        <v>288755408.776301</v>
      </c>
      <c r="Q683" s="1">
        <v>326486561.650889</v>
      </c>
    </row>
    <row r="684" spans="1:17">
      <c r="A684" s="1" t="s">
        <v>3721</v>
      </c>
      <c r="B684" s="1" t="s">
        <v>3722</v>
      </c>
      <c r="C684" s="1" t="s">
        <v>3723</v>
      </c>
      <c r="D684" s="1">
        <v>1287985605.69436</v>
      </c>
      <c r="E684" s="1">
        <v>303070363.741681</v>
      </c>
      <c r="F684" s="1">
        <v>375300324.325251</v>
      </c>
      <c r="G684" s="1">
        <v>202970856.132644</v>
      </c>
      <c r="H684" s="1">
        <v>82659505.38575</v>
      </c>
      <c r="I684" s="1">
        <v>124255769.847988</v>
      </c>
      <c r="J684" s="1">
        <v>363761785.909044</v>
      </c>
      <c r="K684" s="1">
        <v>31638924.3775891</v>
      </c>
      <c r="L684" s="1">
        <v>2401444.28571429</v>
      </c>
      <c r="M684" s="1">
        <v>55530999.9349942</v>
      </c>
      <c r="N684" s="1">
        <v>31336546.641947</v>
      </c>
      <c r="O684" s="1">
        <v>150136308.708564</v>
      </c>
      <c r="P684" s="1">
        <v>66999824.8697325</v>
      </c>
      <c r="Q684" s="1">
        <v>53762860.1717124</v>
      </c>
    </row>
    <row r="685" spans="1:17">
      <c r="A685" s="1" t="s">
        <v>3724</v>
      </c>
      <c r="B685" s="1" t="s">
        <v>3725</v>
      </c>
      <c r="C685" s="1" t="s">
        <v>3726</v>
      </c>
      <c r="D685" s="1">
        <v>8835954214.95507</v>
      </c>
      <c r="E685" s="1">
        <v>11541171059.7301</v>
      </c>
      <c r="F685" s="1">
        <v>9479221123.13459</v>
      </c>
      <c r="G685" s="1">
        <v>2400472498.15907</v>
      </c>
      <c r="H685" s="1">
        <v>9494338521.84279</v>
      </c>
      <c r="I685" s="1">
        <v>7494087366.98371</v>
      </c>
      <c r="J685" s="1">
        <v>10497298422.9835</v>
      </c>
      <c r="K685" s="1">
        <v>14156574552.226</v>
      </c>
      <c r="L685" s="1">
        <v>14151081048.4038</v>
      </c>
      <c r="M685" s="1">
        <v>11205888076.3642</v>
      </c>
      <c r="N685" s="1">
        <v>12927993976.3237</v>
      </c>
      <c r="O685" s="1">
        <v>18145131127.4833</v>
      </c>
      <c r="P685" s="1">
        <v>13916365726.1613</v>
      </c>
      <c r="Q685" s="1">
        <v>13582759941.4928</v>
      </c>
    </row>
    <row r="686" spans="1:17">
      <c r="A686" s="1" t="s">
        <v>3727</v>
      </c>
      <c r="B686" s="1" t="s">
        <v>3728</v>
      </c>
      <c r="C686" s="1" t="s">
        <v>3729</v>
      </c>
      <c r="D686" s="1">
        <v>2246163896.98444</v>
      </c>
      <c r="E686" s="1">
        <v>1613173227.14926</v>
      </c>
      <c r="F686" s="1">
        <v>1526086107.15714</v>
      </c>
      <c r="G686" s="1">
        <v>2054347353.65725</v>
      </c>
      <c r="H686" s="1">
        <v>1010434548.60793</v>
      </c>
      <c r="I686" s="1">
        <v>1596861773.11439</v>
      </c>
      <c r="J686" s="1">
        <v>1572343401.06149</v>
      </c>
      <c r="K686" s="1">
        <v>1394755323.10435</v>
      </c>
      <c r="L686" s="1">
        <v>1564668607.19761</v>
      </c>
      <c r="M686" s="1">
        <v>1518596646.27389</v>
      </c>
      <c r="N686" s="1">
        <v>1990893989.03341</v>
      </c>
      <c r="O686" s="1">
        <v>1802286246.06849</v>
      </c>
      <c r="P686" s="1">
        <v>1958911280.60558</v>
      </c>
      <c r="Q686" s="1">
        <v>1860349166.76639</v>
      </c>
    </row>
    <row r="687" spans="1:17">
      <c r="A687" s="1" t="s">
        <v>3730</v>
      </c>
      <c r="B687" s="1" t="s">
        <v>3731</v>
      </c>
      <c r="C687" s="1" t="s">
        <v>3732</v>
      </c>
      <c r="D687" s="1">
        <v>162564505.702726</v>
      </c>
      <c r="E687" s="1">
        <v>201696433.297935</v>
      </c>
      <c r="F687" s="1">
        <v>65367020.9816906</v>
      </c>
      <c r="G687" s="1">
        <v>17617909.8559998</v>
      </c>
      <c r="H687" s="1">
        <v>109024461.376438</v>
      </c>
      <c r="I687" s="1">
        <v>111968821.184471</v>
      </c>
      <c r="J687" s="1">
        <v>196866381.693577</v>
      </c>
      <c r="K687" s="1">
        <v>165117907.045801</v>
      </c>
      <c r="L687" s="1">
        <v>176805039.682641</v>
      </c>
      <c r="M687" s="1">
        <v>104213938.420915</v>
      </c>
      <c r="N687" s="1">
        <v>161520001.21332</v>
      </c>
      <c r="O687" s="1">
        <v>2401444.28571429</v>
      </c>
      <c r="P687" s="1">
        <v>193743457.166171</v>
      </c>
      <c r="Q687" s="1">
        <v>121622106.644</v>
      </c>
    </row>
    <row r="688" spans="1:17">
      <c r="A688" s="1" t="s">
        <v>3733</v>
      </c>
      <c r="B688" s="1" t="s">
        <v>3734</v>
      </c>
      <c r="C688" s="1" t="s">
        <v>3735</v>
      </c>
      <c r="D688" s="1">
        <v>272241219.582475</v>
      </c>
      <c r="E688" s="1">
        <v>62493824.66438</v>
      </c>
      <c r="F688" s="1">
        <v>57257359.064264</v>
      </c>
      <c r="G688" s="1">
        <v>905464522.263929</v>
      </c>
      <c r="H688" s="1">
        <v>83414719.7578137</v>
      </c>
      <c r="I688" s="1">
        <v>241045969.151</v>
      </c>
      <c r="J688" s="1">
        <v>87829960.0261756</v>
      </c>
      <c r="K688" s="1">
        <v>57375436.9615401</v>
      </c>
      <c r="L688" s="1">
        <v>2401444.28571429</v>
      </c>
      <c r="M688" s="1">
        <v>63826325.4920389</v>
      </c>
      <c r="N688" s="1">
        <v>2401444.28571429</v>
      </c>
      <c r="O688" s="1">
        <v>66272416.673869</v>
      </c>
      <c r="P688" s="1">
        <v>2401444.28571429</v>
      </c>
      <c r="Q688" s="1">
        <v>40514903.7393955</v>
      </c>
    </row>
    <row r="689" spans="1:17">
      <c r="A689" s="1" t="s">
        <v>3736</v>
      </c>
      <c r="B689" s="1" t="s">
        <v>3737</v>
      </c>
      <c r="C689" s="1" t="s">
        <v>3738</v>
      </c>
      <c r="D689" s="1">
        <v>2038587114.40094</v>
      </c>
      <c r="E689" s="1">
        <v>1409691449.88131</v>
      </c>
      <c r="F689" s="1">
        <v>1026064137.86366</v>
      </c>
      <c r="G689" s="1">
        <v>794738357.616731</v>
      </c>
      <c r="H689" s="1">
        <v>739659777.124391</v>
      </c>
      <c r="I689" s="1">
        <v>1182612414.65149</v>
      </c>
      <c r="J689" s="1">
        <v>1169450617.06776</v>
      </c>
      <c r="K689" s="1">
        <v>959683896.993373</v>
      </c>
      <c r="L689" s="1">
        <v>993217043.34258</v>
      </c>
      <c r="M689" s="1">
        <v>1020910300.29016</v>
      </c>
      <c r="N689" s="1">
        <v>958758504.806862</v>
      </c>
      <c r="O689" s="1">
        <v>1333269060.00384</v>
      </c>
      <c r="P689" s="1">
        <v>1040781111.81588</v>
      </c>
      <c r="Q689" s="1">
        <v>1157589689.84576</v>
      </c>
    </row>
    <row r="690" spans="1:17">
      <c r="A690" s="1" t="s">
        <v>3739</v>
      </c>
      <c r="B690" s="1" t="s">
        <v>3740</v>
      </c>
      <c r="C690" s="1" t="s">
        <v>3741</v>
      </c>
      <c r="D690" s="1">
        <v>13103894.8015913</v>
      </c>
      <c r="E690" s="1">
        <v>118345915.48963</v>
      </c>
      <c r="F690" s="1">
        <v>31170794.9088146</v>
      </c>
      <c r="G690" s="1">
        <v>2401444.28571429</v>
      </c>
      <c r="H690" s="1">
        <v>12914954.1833688</v>
      </c>
      <c r="I690" s="1">
        <v>78407988.7758288</v>
      </c>
      <c r="J690" s="1">
        <v>79198638.1578947</v>
      </c>
      <c r="K690" s="1">
        <v>35082886.1929066</v>
      </c>
      <c r="L690" s="1">
        <v>72514373.0491277</v>
      </c>
      <c r="M690" s="1">
        <v>21300626.3688269</v>
      </c>
      <c r="N690" s="1">
        <v>15367081.3709328</v>
      </c>
      <c r="O690" s="1">
        <v>50379373.2187393</v>
      </c>
      <c r="P690" s="1">
        <v>44905345.9841464</v>
      </c>
      <c r="Q690" s="1">
        <v>70954145.4683323</v>
      </c>
    </row>
    <row r="691" spans="1:17">
      <c r="A691" s="1" t="s">
        <v>3742</v>
      </c>
      <c r="B691" s="1" t="s">
        <v>3743</v>
      </c>
      <c r="C691" s="1" t="s">
        <v>3744</v>
      </c>
      <c r="D691" s="1">
        <v>2401444.28571429</v>
      </c>
      <c r="E691" s="1">
        <v>2401444.28571429</v>
      </c>
      <c r="F691" s="1">
        <v>2401444.28571429</v>
      </c>
      <c r="G691" s="1">
        <v>40948225.7469974</v>
      </c>
      <c r="H691" s="1">
        <v>2401444.28571429</v>
      </c>
      <c r="I691" s="1">
        <v>2401444.28571429</v>
      </c>
      <c r="J691" s="1">
        <v>28704188.244145</v>
      </c>
      <c r="K691" s="1">
        <v>2401444.28571429</v>
      </c>
      <c r="L691" s="1">
        <v>2401444.28571429</v>
      </c>
      <c r="M691" s="1">
        <v>2401444.28571429</v>
      </c>
      <c r="N691" s="1">
        <v>3890586.30490981</v>
      </c>
      <c r="O691" s="1">
        <v>37659532.6797006</v>
      </c>
      <c r="P691" s="1">
        <v>2401444.28571429</v>
      </c>
      <c r="Q691" s="1">
        <v>31501011.74899</v>
      </c>
    </row>
    <row r="692" spans="1:17">
      <c r="A692" s="1" t="s">
        <v>3745</v>
      </c>
      <c r="B692" s="1" t="s">
        <v>3746</v>
      </c>
      <c r="C692" s="1" t="s">
        <v>3747</v>
      </c>
      <c r="D692" s="1">
        <v>25861743.922391</v>
      </c>
      <c r="E692" s="1">
        <v>2401444.28571429</v>
      </c>
      <c r="F692" s="1">
        <v>14446619.894874</v>
      </c>
      <c r="G692" s="1">
        <v>2401444.28571429</v>
      </c>
      <c r="H692" s="1">
        <v>2401444.28571429</v>
      </c>
      <c r="I692" s="1">
        <v>2401444.28571429</v>
      </c>
      <c r="J692" s="1">
        <v>2401444.28571429</v>
      </c>
      <c r="K692" s="1">
        <v>16838400.533818</v>
      </c>
      <c r="L692" s="1">
        <v>2401444.28571429</v>
      </c>
      <c r="M692" s="1">
        <v>9234779.4315702</v>
      </c>
      <c r="N692" s="1">
        <v>2401444.28571429</v>
      </c>
      <c r="O692" s="1">
        <v>2401444.28571429</v>
      </c>
      <c r="P692" s="1">
        <v>24260161.1351052</v>
      </c>
      <c r="Q692" s="1">
        <v>2401444.28571429</v>
      </c>
    </row>
    <row r="693" spans="1:17">
      <c r="A693" s="1" t="s">
        <v>3748</v>
      </c>
      <c r="B693" s="1" t="s">
        <v>3749</v>
      </c>
      <c r="C693" s="1" t="s">
        <v>3750</v>
      </c>
      <c r="D693" s="1">
        <v>1509914383.74543</v>
      </c>
      <c r="E693" s="1">
        <v>2449040651.58364</v>
      </c>
      <c r="F693" s="1">
        <v>2435308204.11972</v>
      </c>
      <c r="G693" s="1">
        <v>820254372.548062</v>
      </c>
      <c r="H693" s="1">
        <v>395810074.121798</v>
      </c>
      <c r="I693" s="1">
        <v>2877187697.85166</v>
      </c>
      <c r="J693" s="1">
        <v>1847979122.18379</v>
      </c>
      <c r="K693" s="1">
        <v>1092378603.7684</v>
      </c>
      <c r="L693" s="1">
        <v>1706702560.84386</v>
      </c>
      <c r="M693" s="1">
        <v>1153595799.31021</v>
      </c>
      <c r="N693" s="1">
        <v>1522821930.27295</v>
      </c>
      <c r="O693" s="1">
        <v>545924886.38307</v>
      </c>
      <c r="P693" s="1">
        <v>1559483356.80772</v>
      </c>
      <c r="Q693" s="1">
        <v>1636290654.33769</v>
      </c>
    </row>
    <row r="694" spans="1:17">
      <c r="A694" s="1" t="s">
        <v>3751</v>
      </c>
      <c r="B694" s="1" t="s">
        <v>3752</v>
      </c>
      <c r="C694" s="1" t="s">
        <v>3753</v>
      </c>
      <c r="D694" s="1">
        <v>12027459256.6625</v>
      </c>
      <c r="E694" s="1">
        <v>16657913824.2131</v>
      </c>
      <c r="F694" s="1">
        <v>12911801144.2169</v>
      </c>
      <c r="G694" s="1">
        <v>2875945196.10476</v>
      </c>
      <c r="H694" s="1">
        <v>6103372201.79568</v>
      </c>
      <c r="I694" s="1">
        <v>12930555276.5029</v>
      </c>
      <c r="J694" s="1">
        <v>10907105159.9024</v>
      </c>
      <c r="K694" s="1">
        <v>11308952187.3776</v>
      </c>
      <c r="L694" s="1">
        <v>14455928436.8689</v>
      </c>
      <c r="M694" s="1">
        <v>10850590050.6356</v>
      </c>
      <c r="N694" s="1">
        <v>14874162197.5866</v>
      </c>
      <c r="O694" s="1">
        <v>16659309208.1319</v>
      </c>
      <c r="P694" s="1">
        <v>13061934894.4163</v>
      </c>
      <c r="Q694" s="1">
        <v>12941550187.2858</v>
      </c>
    </row>
    <row r="695" spans="1:17">
      <c r="A695" s="1" t="s">
        <v>3754</v>
      </c>
      <c r="B695" s="1" t="s">
        <v>3755</v>
      </c>
      <c r="C695" s="1" t="s">
        <v>3756</v>
      </c>
      <c r="D695" s="1">
        <v>2023643374.43307</v>
      </c>
      <c r="E695" s="1">
        <v>1302071665.44761</v>
      </c>
      <c r="F695" s="1">
        <v>1602468102.0751</v>
      </c>
      <c r="G695" s="1">
        <v>1336676896.88507</v>
      </c>
      <c r="H695" s="1">
        <v>134054725.7257</v>
      </c>
      <c r="I695" s="1">
        <v>811184050.748782</v>
      </c>
      <c r="J695" s="1">
        <v>1353620419.37659</v>
      </c>
      <c r="K695" s="1">
        <v>737433370.496668</v>
      </c>
      <c r="L695" s="1">
        <v>785341180.615373</v>
      </c>
      <c r="M695" s="1">
        <v>638827135.138671</v>
      </c>
      <c r="N695" s="1">
        <v>781828127.294486</v>
      </c>
      <c r="O695" s="1">
        <v>1898648670.45729</v>
      </c>
      <c r="P695" s="1">
        <v>901060421.268287</v>
      </c>
      <c r="Q695" s="1">
        <v>574815630.499367</v>
      </c>
    </row>
    <row r="696" spans="1:17">
      <c r="A696" s="1" t="s">
        <v>3757</v>
      </c>
      <c r="B696" s="1" t="s">
        <v>3758</v>
      </c>
      <c r="C696" s="1" t="s">
        <v>3759</v>
      </c>
      <c r="D696" s="1">
        <v>1991906090.94892</v>
      </c>
      <c r="E696" s="1">
        <v>1394450185.07371</v>
      </c>
      <c r="F696" s="1">
        <v>1585586185.14752</v>
      </c>
      <c r="G696" s="1">
        <v>4358122702.71745</v>
      </c>
      <c r="H696" s="1">
        <v>1290660317.61651</v>
      </c>
      <c r="I696" s="1">
        <v>2123198910.09825</v>
      </c>
      <c r="J696" s="1">
        <v>1489700218.5526</v>
      </c>
      <c r="K696" s="1">
        <v>1387331097.17334</v>
      </c>
      <c r="L696" s="1">
        <v>989167866.559603</v>
      </c>
      <c r="M696" s="1">
        <v>1947278812.39945</v>
      </c>
      <c r="N696" s="1">
        <v>1434426580.78716</v>
      </c>
      <c r="O696" s="1">
        <v>1603732462.95539</v>
      </c>
      <c r="P696" s="1">
        <v>1436115539.49991</v>
      </c>
      <c r="Q696" s="1">
        <v>1314482780.36045</v>
      </c>
    </row>
    <row r="697" spans="1:17">
      <c r="A697" s="1" t="s">
        <v>3760</v>
      </c>
      <c r="B697" s="1" t="s">
        <v>3761</v>
      </c>
      <c r="C697" s="1" t="s">
        <v>3762</v>
      </c>
      <c r="D697" s="1">
        <v>267104439.133171</v>
      </c>
      <c r="E697" s="1">
        <v>250763956.83601</v>
      </c>
      <c r="F697" s="1">
        <v>144885540.047307</v>
      </c>
      <c r="G697" s="1">
        <v>49578752.0405291</v>
      </c>
      <c r="H697" s="1">
        <v>109512030.845553</v>
      </c>
      <c r="I697" s="1">
        <v>132079642.084942</v>
      </c>
      <c r="J697" s="1">
        <v>188901083.395545</v>
      </c>
      <c r="K697" s="1">
        <v>164615948.503295</v>
      </c>
      <c r="L697" s="1">
        <v>227647653.721683</v>
      </c>
      <c r="M697" s="1">
        <v>163295293.057506</v>
      </c>
      <c r="N697" s="1">
        <v>190170795.956784</v>
      </c>
      <c r="O697" s="1">
        <v>297445338.00586</v>
      </c>
      <c r="P697" s="1">
        <v>194618793.881215</v>
      </c>
      <c r="Q697" s="1">
        <v>192328722.189612</v>
      </c>
    </row>
    <row r="698" spans="1:17">
      <c r="A698" s="1" t="s">
        <v>3763</v>
      </c>
      <c r="B698" s="1" t="s">
        <v>3764</v>
      </c>
      <c r="C698" s="1" t="s">
        <v>3765</v>
      </c>
      <c r="D698" s="1">
        <v>24192138638.8309</v>
      </c>
      <c r="E698" s="1">
        <v>29690454181.1476</v>
      </c>
      <c r="F698" s="1">
        <v>23905470581.2403</v>
      </c>
      <c r="G698" s="1">
        <v>12634306686.1194</v>
      </c>
      <c r="H698" s="1">
        <v>21191082436.6982</v>
      </c>
      <c r="I698" s="1">
        <v>25845662220.6472</v>
      </c>
      <c r="J698" s="1">
        <v>28997885563.3755</v>
      </c>
      <c r="K698" s="1">
        <v>29002161794.4895</v>
      </c>
      <c r="L698" s="1">
        <v>30915630733.3869</v>
      </c>
      <c r="M698" s="1">
        <v>23410075315.5513</v>
      </c>
      <c r="N698" s="1">
        <v>24380972025.7114</v>
      </c>
      <c r="O698" s="1">
        <v>31080682349.8004</v>
      </c>
      <c r="P698" s="1">
        <v>28920369470.1872</v>
      </c>
      <c r="Q698" s="1">
        <v>26816303151.5402</v>
      </c>
    </row>
    <row r="699" spans="1:17">
      <c r="A699" s="1" t="s">
        <v>3766</v>
      </c>
      <c r="B699" s="1" t="s">
        <v>3767</v>
      </c>
      <c r="C699" s="1" t="s">
        <v>3768</v>
      </c>
      <c r="D699" s="1">
        <v>425368939.111956</v>
      </c>
      <c r="E699" s="1">
        <v>250270234.343411</v>
      </c>
      <c r="F699" s="1">
        <v>515987068.269077</v>
      </c>
      <c r="G699" s="1">
        <v>59944513.0272205</v>
      </c>
      <c r="H699" s="1">
        <v>2465765021.79494</v>
      </c>
      <c r="I699" s="1">
        <v>118807167.630885</v>
      </c>
      <c r="J699" s="1">
        <v>204980406.825234</v>
      </c>
      <c r="K699" s="1">
        <v>283625481.286016</v>
      </c>
      <c r="L699" s="1">
        <v>222300142.857143</v>
      </c>
      <c r="M699" s="1">
        <v>1006587003.41675</v>
      </c>
      <c r="N699" s="1">
        <v>130148653.589522</v>
      </c>
      <c r="O699" s="1">
        <v>269554206.903973</v>
      </c>
      <c r="P699" s="1">
        <v>422537070.099668</v>
      </c>
      <c r="Q699" s="1">
        <v>426779666.892594</v>
      </c>
    </row>
    <row r="700" spans="1:17">
      <c r="A700" s="1" t="s">
        <v>3769</v>
      </c>
      <c r="B700" s="1" t="s">
        <v>3770</v>
      </c>
      <c r="C700" s="1" t="s">
        <v>3771</v>
      </c>
      <c r="D700" s="1">
        <v>47569714.1761631</v>
      </c>
      <c r="E700" s="1">
        <v>37833781.5376811</v>
      </c>
      <c r="F700" s="1">
        <v>2401444.28571429</v>
      </c>
      <c r="G700" s="1">
        <v>2401444.28571429</v>
      </c>
      <c r="H700" s="1">
        <v>2401444.28571429</v>
      </c>
      <c r="I700" s="1">
        <v>12172941.932088</v>
      </c>
      <c r="J700" s="1">
        <v>39612122.0961484</v>
      </c>
      <c r="K700" s="1">
        <v>2401444.28571429</v>
      </c>
      <c r="L700" s="1">
        <v>2401444.28571429</v>
      </c>
      <c r="M700" s="1">
        <v>2401444.28571429</v>
      </c>
      <c r="N700" s="1">
        <v>2401444.28571429</v>
      </c>
      <c r="O700" s="1">
        <v>2401444.28571429</v>
      </c>
      <c r="P700" s="1">
        <v>2401444.28571429</v>
      </c>
      <c r="Q700" s="1">
        <v>2401444.28571429</v>
      </c>
    </row>
    <row r="701" spans="1:17">
      <c r="A701" s="1" t="s">
        <v>3772</v>
      </c>
      <c r="B701" s="1" t="s">
        <v>3773</v>
      </c>
      <c r="C701" s="1" t="s">
        <v>3774</v>
      </c>
      <c r="D701" s="1">
        <v>12863551470.0156</v>
      </c>
      <c r="E701" s="1">
        <v>11977891026.1113</v>
      </c>
      <c r="F701" s="1">
        <v>14563474387.698</v>
      </c>
      <c r="G701" s="1">
        <v>7314010422.17126</v>
      </c>
      <c r="H701" s="1">
        <v>9205135044.92699</v>
      </c>
      <c r="I701" s="1">
        <v>10887043328.5856</v>
      </c>
      <c r="J701" s="1">
        <v>13892862334.5163</v>
      </c>
      <c r="K701" s="1">
        <v>16230908448.0045</v>
      </c>
      <c r="L701" s="1">
        <v>14944040101.9843</v>
      </c>
      <c r="M701" s="1">
        <v>14817371305.0605</v>
      </c>
      <c r="N701" s="1">
        <v>14411584738.3045</v>
      </c>
      <c r="O701" s="1">
        <v>16327250274.1319</v>
      </c>
      <c r="P701" s="1">
        <v>14458351564.6092</v>
      </c>
      <c r="Q701" s="1">
        <v>17474371839.3184</v>
      </c>
    </row>
    <row r="702" spans="1:17">
      <c r="A702" s="1" t="s">
        <v>3775</v>
      </c>
      <c r="B702" s="1" t="s">
        <v>3776</v>
      </c>
      <c r="C702" s="1" t="s">
        <v>3777</v>
      </c>
      <c r="D702" s="1">
        <v>1311369735.62493</v>
      </c>
      <c r="E702" s="1">
        <v>2248193296.45488</v>
      </c>
      <c r="F702" s="1">
        <v>1579071923.10659</v>
      </c>
      <c r="G702" s="1">
        <v>96673739.4839515</v>
      </c>
      <c r="H702" s="1">
        <v>1322578490.59799</v>
      </c>
      <c r="I702" s="1">
        <v>1015896171.75767</v>
      </c>
      <c r="J702" s="1">
        <v>1260794622.91107</v>
      </c>
      <c r="K702" s="1">
        <v>1631478590.11813</v>
      </c>
      <c r="L702" s="1">
        <v>1726194002.27206</v>
      </c>
      <c r="M702" s="1">
        <v>1467071408.01098</v>
      </c>
      <c r="N702" s="1">
        <v>2084784834.25456</v>
      </c>
      <c r="O702" s="1">
        <v>3843729318.06932</v>
      </c>
      <c r="P702" s="1">
        <v>1652946117.13441</v>
      </c>
      <c r="Q702" s="1">
        <v>2267397537.66414</v>
      </c>
    </row>
    <row r="703" spans="1:17">
      <c r="A703" s="1" t="s">
        <v>3778</v>
      </c>
      <c r="B703" s="1" t="s">
        <v>3779</v>
      </c>
      <c r="C703" s="1" t="s">
        <v>3780</v>
      </c>
      <c r="D703" s="1">
        <v>71577600.9534477</v>
      </c>
      <c r="E703" s="1">
        <v>130290920.618767</v>
      </c>
      <c r="F703" s="1">
        <v>172332570.386167</v>
      </c>
      <c r="G703" s="1">
        <v>9766220.37578189</v>
      </c>
      <c r="H703" s="1">
        <v>2401444.28571429</v>
      </c>
      <c r="I703" s="1">
        <v>47962508.8190978</v>
      </c>
      <c r="J703" s="1">
        <v>142365115.764823</v>
      </c>
      <c r="K703" s="1">
        <v>154513808.760923</v>
      </c>
      <c r="L703" s="1">
        <v>198442305.204151</v>
      </c>
      <c r="M703" s="1">
        <v>186889602.947252</v>
      </c>
      <c r="N703" s="1">
        <v>151875908.685306</v>
      </c>
      <c r="O703" s="1">
        <v>160547033.465341</v>
      </c>
      <c r="P703" s="1">
        <v>196217482.610596</v>
      </c>
      <c r="Q703" s="1">
        <v>164645251.289699</v>
      </c>
    </row>
    <row r="704" spans="1:17">
      <c r="A704" s="1" t="s">
        <v>3781</v>
      </c>
      <c r="B704" s="1" t="s">
        <v>3782</v>
      </c>
      <c r="C704" s="1" t="s">
        <v>3783</v>
      </c>
      <c r="D704" s="1">
        <v>10034502972.8336</v>
      </c>
      <c r="E704" s="1">
        <v>1149863661.41562</v>
      </c>
      <c r="F704" s="1">
        <v>602242541.179126</v>
      </c>
      <c r="G704" s="1">
        <v>862217304.728111</v>
      </c>
      <c r="H704" s="1">
        <v>4127128678.73188</v>
      </c>
      <c r="I704" s="1">
        <v>1285199898.87788</v>
      </c>
      <c r="J704" s="1">
        <v>2163092050.00512</v>
      </c>
      <c r="K704" s="1">
        <v>559542037.54047</v>
      </c>
      <c r="L704" s="1">
        <v>716588654.567243</v>
      </c>
      <c r="M704" s="1">
        <v>740129589.029944</v>
      </c>
      <c r="N704" s="1">
        <v>617913359.749543</v>
      </c>
      <c r="O704" s="1">
        <v>2602465896.8941</v>
      </c>
      <c r="P704" s="1">
        <v>861515297.64819</v>
      </c>
      <c r="Q704" s="1">
        <v>482266933.495638</v>
      </c>
    </row>
    <row r="705" spans="1:17">
      <c r="A705" s="1" t="s">
        <v>3784</v>
      </c>
      <c r="B705" s="1" t="s">
        <v>3785</v>
      </c>
      <c r="C705" s="1" t="s">
        <v>3786</v>
      </c>
      <c r="D705" s="1">
        <v>699811262.637403</v>
      </c>
      <c r="E705" s="1">
        <v>1222116836.88261</v>
      </c>
      <c r="F705" s="1">
        <v>951658209.986402</v>
      </c>
      <c r="G705" s="1">
        <v>99851251.9270866</v>
      </c>
      <c r="H705" s="1">
        <v>1235732772.92234</v>
      </c>
      <c r="I705" s="1">
        <v>796002594.148522</v>
      </c>
      <c r="J705" s="1">
        <v>591658873.287793</v>
      </c>
      <c r="K705" s="1">
        <v>1212700584.73302</v>
      </c>
      <c r="L705" s="1">
        <v>1123995301.66435</v>
      </c>
      <c r="M705" s="1">
        <v>743058031.89778</v>
      </c>
      <c r="N705" s="1">
        <v>522521758.473724</v>
      </c>
      <c r="O705" s="1">
        <v>797949106.151576</v>
      </c>
      <c r="P705" s="1">
        <v>798167441.223699</v>
      </c>
      <c r="Q705" s="1">
        <v>789693576.948231</v>
      </c>
    </row>
    <row r="706" spans="1:17">
      <c r="A706" s="1" t="s">
        <v>3787</v>
      </c>
      <c r="B706" s="1" t="s">
        <v>3788</v>
      </c>
      <c r="C706" s="1" t="s">
        <v>3789</v>
      </c>
      <c r="D706" s="1">
        <v>40771347.9575332</v>
      </c>
      <c r="E706" s="1">
        <v>2401444.28571429</v>
      </c>
      <c r="F706" s="1">
        <v>2401444.28571429</v>
      </c>
      <c r="G706" s="1">
        <v>2401444.28571429</v>
      </c>
      <c r="H706" s="1">
        <v>2401444.28571429</v>
      </c>
      <c r="I706" s="1">
        <v>2401444.28571429</v>
      </c>
      <c r="J706" s="1">
        <v>15324151.595602</v>
      </c>
      <c r="K706" s="1">
        <v>2401444.28571429</v>
      </c>
      <c r="L706" s="1">
        <v>2401444.28571429</v>
      </c>
      <c r="M706" s="1">
        <v>2401444.28571429</v>
      </c>
      <c r="N706" s="1">
        <v>2401444.28571429</v>
      </c>
      <c r="O706" s="1">
        <v>2401444.28571429</v>
      </c>
      <c r="P706" s="1">
        <v>2401444.28571429</v>
      </c>
      <c r="Q706" s="1">
        <v>7559592.59338197</v>
      </c>
    </row>
    <row r="707" spans="1:17">
      <c r="A707" s="1" t="s">
        <v>3790</v>
      </c>
      <c r="B707" s="1" t="s">
        <v>3791</v>
      </c>
      <c r="C707" s="1" t="s">
        <v>3792</v>
      </c>
      <c r="D707" s="1">
        <v>12164234866.0337</v>
      </c>
      <c r="E707" s="1">
        <v>13275607488.8505</v>
      </c>
      <c r="F707" s="1">
        <v>14898446310.4189</v>
      </c>
      <c r="G707" s="1">
        <v>16973464807.1047</v>
      </c>
      <c r="H707" s="1">
        <v>5798037421.69445</v>
      </c>
      <c r="I707" s="1">
        <v>14500058273.1549</v>
      </c>
      <c r="J707" s="1">
        <v>15715915771.1942</v>
      </c>
      <c r="K707" s="1">
        <v>14715395598.7429</v>
      </c>
      <c r="L707" s="1">
        <v>13897679181.4184</v>
      </c>
      <c r="M707" s="1">
        <v>15606226640.6968</v>
      </c>
      <c r="N707" s="1">
        <v>13501535512.0362</v>
      </c>
      <c r="O707" s="1">
        <v>8363542274.75789</v>
      </c>
      <c r="P707" s="1">
        <v>15255664777.0589</v>
      </c>
      <c r="Q707" s="1">
        <v>13019325182.9643</v>
      </c>
    </row>
    <row r="708" spans="1:17">
      <c r="A708" s="1" t="s">
        <v>3793</v>
      </c>
      <c r="B708" s="1" t="s">
        <v>3794</v>
      </c>
      <c r="C708" s="1" t="s">
        <v>3795</v>
      </c>
      <c r="D708" s="1">
        <v>447746344.676281</v>
      </c>
      <c r="E708" s="1">
        <v>1218807926.66617</v>
      </c>
      <c r="F708" s="1">
        <v>905643603.193013</v>
      </c>
      <c r="G708" s="1">
        <v>109828745.923968</v>
      </c>
      <c r="H708" s="1">
        <v>52684681.6026283</v>
      </c>
      <c r="I708" s="1">
        <v>655246380.434442</v>
      </c>
      <c r="J708" s="1">
        <v>1062455078.43766</v>
      </c>
      <c r="K708" s="1">
        <v>1548293698.97072</v>
      </c>
      <c r="L708" s="1">
        <v>1198428084.71421</v>
      </c>
      <c r="M708" s="1">
        <v>1209279137.51027</v>
      </c>
      <c r="N708" s="1">
        <v>1039853503.78955</v>
      </c>
      <c r="O708" s="1">
        <v>1710830687.08869</v>
      </c>
      <c r="P708" s="1">
        <v>832341738.898118</v>
      </c>
      <c r="Q708" s="1">
        <v>1332587820.35479</v>
      </c>
    </row>
    <row r="709" spans="1:17">
      <c r="A709" s="1" t="s">
        <v>3796</v>
      </c>
      <c r="B709" s="1" t="s">
        <v>3797</v>
      </c>
      <c r="C709" s="1" t="s">
        <v>3798</v>
      </c>
      <c r="D709" s="1">
        <v>3182181909.29118</v>
      </c>
      <c r="E709" s="1">
        <v>5667684188.60596</v>
      </c>
      <c r="F709" s="1">
        <v>4160858291.3591</v>
      </c>
      <c r="G709" s="1">
        <v>395841878.672522</v>
      </c>
      <c r="H709" s="1">
        <v>2711404637.61073</v>
      </c>
      <c r="I709" s="1">
        <v>3366773487.77349</v>
      </c>
      <c r="J709" s="1">
        <v>4656332734.22789</v>
      </c>
      <c r="K709" s="1">
        <v>5935816271.99672</v>
      </c>
      <c r="L709" s="1">
        <v>5780212797.22364</v>
      </c>
      <c r="M709" s="1">
        <v>3722547768.814</v>
      </c>
      <c r="N709" s="1">
        <v>5733228205.58789</v>
      </c>
      <c r="O709" s="1">
        <v>5720821151.47238</v>
      </c>
      <c r="P709" s="1">
        <v>6209243650.05537</v>
      </c>
      <c r="Q709" s="1">
        <v>5494638202.19696</v>
      </c>
    </row>
    <row r="710" spans="1:17">
      <c r="A710" s="1" t="s">
        <v>3799</v>
      </c>
      <c r="B710" s="1" t="s">
        <v>3800</v>
      </c>
      <c r="C710" s="1" t="s">
        <v>3801</v>
      </c>
      <c r="D710" s="1">
        <v>4178977215.56066</v>
      </c>
      <c r="E710" s="1">
        <v>5841735433.75054</v>
      </c>
      <c r="F710" s="1">
        <v>6334445625.08094</v>
      </c>
      <c r="G710" s="1">
        <v>6797514251.60256</v>
      </c>
      <c r="H710" s="1">
        <v>4647476814.67334</v>
      </c>
      <c r="I710" s="1">
        <v>5262542935.39138</v>
      </c>
      <c r="J710" s="1">
        <v>6520745501.29764</v>
      </c>
      <c r="K710" s="1">
        <v>7132053303.82532</v>
      </c>
      <c r="L710" s="1">
        <v>7176995744.5799</v>
      </c>
      <c r="M710" s="1">
        <v>6238571422.33412</v>
      </c>
      <c r="N710" s="1">
        <v>6192286089.9654</v>
      </c>
      <c r="O710" s="1">
        <v>4565178190.84837</v>
      </c>
      <c r="P710" s="1">
        <v>6380218962.08544</v>
      </c>
      <c r="Q710" s="1">
        <v>7774810837.09428</v>
      </c>
    </row>
    <row r="711" spans="1:17">
      <c r="A711" s="1" t="s">
        <v>3802</v>
      </c>
      <c r="B711" s="1" t="s">
        <v>3803</v>
      </c>
      <c r="C711" s="1" t="s">
        <v>3804</v>
      </c>
      <c r="D711" s="1">
        <v>20596472.0206486</v>
      </c>
      <c r="E711" s="1">
        <v>15556523.6058424</v>
      </c>
      <c r="F711" s="1">
        <v>2401444.28571429</v>
      </c>
      <c r="G711" s="1">
        <v>2401444.28571429</v>
      </c>
      <c r="H711" s="1">
        <v>2401444.28571429</v>
      </c>
      <c r="I711" s="1">
        <v>35479652.3470839</v>
      </c>
      <c r="J711" s="1">
        <v>19372562.1466522</v>
      </c>
      <c r="K711" s="1">
        <v>2401444.28571429</v>
      </c>
      <c r="L711" s="1">
        <v>2401444.28571429</v>
      </c>
      <c r="M711" s="1">
        <v>2401444.28571429</v>
      </c>
      <c r="N711" s="1">
        <v>15982754.8830199</v>
      </c>
      <c r="O711" s="1">
        <v>13992758.1700401</v>
      </c>
      <c r="P711" s="1">
        <v>43635194.435216</v>
      </c>
      <c r="Q711" s="1">
        <v>11020510.0871086</v>
      </c>
    </row>
    <row r="712" spans="1:17">
      <c r="A712" s="1" t="s">
        <v>3805</v>
      </c>
      <c r="B712" s="1" t="s">
        <v>3806</v>
      </c>
      <c r="C712" s="1" t="s">
        <v>3807</v>
      </c>
      <c r="D712" s="1">
        <v>225652396.578201</v>
      </c>
      <c r="E712" s="1">
        <v>189031872.587057</v>
      </c>
      <c r="F712" s="1">
        <v>37683124.221077</v>
      </c>
      <c r="G712" s="1">
        <v>33226256.151743</v>
      </c>
      <c r="H712" s="1">
        <v>2401444.28571429</v>
      </c>
      <c r="I712" s="1">
        <v>219767201.305009</v>
      </c>
      <c r="J712" s="1">
        <v>474126580.912762</v>
      </c>
      <c r="K712" s="1">
        <v>2401444.28571429</v>
      </c>
      <c r="L712" s="1">
        <v>7365391.80761369</v>
      </c>
      <c r="M712" s="1">
        <v>2401444.28571429</v>
      </c>
      <c r="N712" s="1">
        <v>2401444.28571429</v>
      </c>
      <c r="O712" s="1">
        <v>89644294.1390276</v>
      </c>
      <c r="P712" s="1">
        <v>2401444.28571429</v>
      </c>
      <c r="Q712" s="1">
        <v>11222647.7163567</v>
      </c>
    </row>
    <row r="713" spans="1:17">
      <c r="A713" s="1" t="s">
        <v>3808</v>
      </c>
      <c r="B713" s="1" t="s">
        <v>3809</v>
      </c>
      <c r="C713" s="1" t="s">
        <v>3810</v>
      </c>
      <c r="D713" s="1">
        <v>521154968.409772</v>
      </c>
      <c r="E713" s="1">
        <v>214069775.840659</v>
      </c>
      <c r="F713" s="1">
        <v>175011371.236316</v>
      </c>
      <c r="G713" s="1">
        <v>2401444.28571429</v>
      </c>
      <c r="H713" s="1">
        <v>77348452.4250302</v>
      </c>
      <c r="I713" s="1">
        <v>125844709.976903</v>
      </c>
      <c r="J713" s="1">
        <v>203278157.316025</v>
      </c>
      <c r="K713" s="1">
        <v>122060490.883063</v>
      </c>
      <c r="L713" s="1">
        <v>152445040.930603</v>
      </c>
      <c r="M713" s="1">
        <v>197486274.32473</v>
      </c>
      <c r="N713" s="1">
        <v>212926537.062418</v>
      </c>
      <c r="O713" s="1">
        <v>284116775.420476</v>
      </c>
      <c r="P713" s="1">
        <v>213682870.047211</v>
      </c>
      <c r="Q713" s="1">
        <v>131072061.430817</v>
      </c>
    </row>
    <row r="714" spans="1:17">
      <c r="A714" s="1" t="s">
        <v>3811</v>
      </c>
      <c r="B714" s="1" t="s">
        <v>3812</v>
      </c>
      <c r="C714" s="1" t="s">
        <v>3813</v>
      </c>
      <c r="D714" s="1">
        <v>192332064.931008</v>
      </c>
      <c r="E714" s="1">
        <v>87790873.9643671</v>
      </c>
      <c r="F714" s="1">
        <v>127871069.828923</v>
      </c>
      <c r="G714" s="1">
        <v>44975672.4096337</v>
      </c>
      <c r="H714" s="1">
        <v>18839270.5816863</v>
      </c>
      <c r="I714" s="1">
        <v>254907445.901339</v>
      </c>
      <c r="J714" s="1">
        <v>289779259.794691</v>
      </c>
      <c r="K714" s="1">
        <v>158896485.083179</v>
      </c>
      <c r="L714" s="1">
        <v>294432725.080298</v>
      </c>
      <c r="M714" s="1">
        <v>324737917.233695</v>
      </c>
      <c r="N714" s="1">
        <v>113530757.260996</v>
      </c>
      <c r="O714" s="1">
        <v>135849585.351697</v>
      </c>
      <c r="P714" s="1">
        <v>283135486.273824</v>
      </c>
      <c r="Q714" s="1">
        <v>256003192.140979</v>
      </c>
    </row>
    <row r="715" spans="1:17">
      <c r="A715" s="1" t="s">
        <v>3814</v>
      </c>
      <c r="B715" s="1" t="s">
        <v>3815</v>
      </c>
      <c r="C715" s="1" t="s">
        <v>3816</v>
      </c>
      <c r="D715" s="1">
        <v>452364838.182024</v>
      </c>
      <c r="E715" s="1">
        <v>822260810.420121</v>
      </c>
      <c r="F715" s="1">
        <v>743747939.617281</v>
      </c>
      <c r="G715" s="1">
        <v>1541635634.32454</v>
      </c>
      <c r="H715" s="1">
        <v>1434480401.52339</v>
      </c>
      <c r="I715" s="1">
        <v>1759186230.11901</v>
      </c>
      <c r="J715" s="1">
        <v>567023961.507899</v>
      </c>
      <c r="K715" s="1">
        <v>396415681.656523</v>
      </c>
      <c r="L715" s="1">
        <v>448040692.739129</v>
      </c>
      <c r="M715" s="1">
        <v>290586807.000938</v>
      </c>
      <c r="N715" s="1">
        <v>350997199.767368</v>
      </c>
      <c r="O715" s="1">
        <v>1007181803.07464</v>
      </c>
      <c r="P715" s="1">
        <v>301531391.870665</v>
      </c>
      <c r="Q715" s="1">
        <v>625144457.476781</v>
      </c>
    </row>
    <row r="716" spans="1:17">
      <c r="A716" s="1" t="s">
        <v>3817</v>
      </c>
      <c r="B716" s="1" t="s">
        <v>3818</v>
      </c>
      <c r="C716" s="1" t="s">
        <v>3819</v>
      </c>
      <c r="D716" s="1">
        <v>968534128.262508</v>
      </c>
      <c r="E716" s="1">
        <v>615885906.060468</v>
      </c>
      <c r="F716" s="1">
        <v>524849960.615825</v>
      </c>
      <c r="G716" s="1">
        <v>541727488.274257</v>
      </c>
      <c r="H716" s="1">
        <v>308495250.096413</v>
      </c>
      <c r="I716" s="1">
        <v>545464115.970133</v>
      </c>
      <c r="J716" s="1">
        <v>558319524.14896</v>
      </c>
      <c r="K716" s="1">
        <v>359283164.189996</v>
      </c>
      <c r="L716" s="1">
        <v>452540825.032849</v>
      </c>
      <c r="M716" s="1">
        <v>392351158.285986</v>
      </c>
      <c r="N716" s="1">
        <v>550106980.731161</v>
      </c>
      <c r="O716" s="1">
        <v>355845642.305473</v>
      </c>
      <c r="P716" s="1">
        <v>547911020.82969</v>
      </c>
      <c r="Q716" s="1">
        <v>432108580.425849</v>
      </c>
    </row>
    <row r="717" spans="1:17">
      <c r="A717" s="1" t="s">
        <v>3820</v>
      </c>
      <c r="B717" s="1" t="s">
        <v>3821</v>
      </c>
      <c r="C717" s="1" t="s">
        <v>3822</v>
      </c>
      <c r="D717" s="1">
        <v>6404848312.92605</v>
      </c>
      <c r="E717" s="1">
        <v>6119422862.82171</v>
      </c>
      <c r="F717" s="1">
        <v>5965971853.64627</v>
      </c>
      <c r="G717" s="1">
        <v>2034398255.84875</v>
      </c>
      <c r="H717" s="1">
        <v>6659348490.18841</v>
      </c>
      <c r="I717" s="1">
        <v>5019514402.40557</v>
      </c>
      <c r="J717" s="1">
        <v>5897215754.13333</v>
      </c>
      <c r="K717" s="1">
        <v>5649088088.79405</v>
      </c>
      <c r="L717" s="1">
        <v>6777624220.74604</v>
      </c>
      <c r="M717" s="1">
        <v>3992571569.33624</v>
      </c>
      <c r="N717" s="1">
        <v>5953976691.7441</v>
      </c>
      <c r="O717" s="1">
        <v>9871699684.53693</v>
      </c>
      <c r="P717" s="1">
        <v>5871090561.98636</v>
      </c>
      <c r="Q717" s="1">
        <v>6320922643.97885</v>
      </c>
    </row>
    <row r="718" spans="1:17">
      <c r="A718" s="1" t="s">
        <v>3823</v>
      </c>
      <c r="B718" s="1" t="s">
        <v>3824</v>
      </c>
      <c r="C718" s="1" t="s">
        <v>3825</v>
      </c>
      <c r="D718" s="1">
        <v>20030873.9311223</v>
      </c>
      <c r="E718" s="1">
        <v>2401444.28571429</v>
      </c>
      <c r="F718" s="1">
        <v>2401444.28571429</v>
      </c>
      <c r="G718" s="1">
        <v>2401444.28571429</v>
      </c>
      <c r="H718" s="1">
        <v>2401444.28571429</v>
      </c>
      <c r="I718" s="1">
        <v>7597822.13761992</v>
      </c>
      <c r="J718" s="1">
        <v>5252956.07894626</v>
      </c>
      <c r="K718" s="1">
        <v>2401444.28571429</v>
      </c>
      <c r="L718" s="1">
        <v>4531324.79773463</v>
      </c>
      <c r="M718" s="1">
        <v>2401444.28571429</v>
      </c>
      <c r="N718" s="1">
        <v>4859340.685427</v>
      </c>
      <c r="O718" s="1">
        <v>2401444.28571429</v>
      </c>
      <c r="P718" s="1">
        <v>2401444.28571429</v>
      </c>
      <c r="Q718" s="1">
        <v>8477602.72391149</v>
      </c>
    </row>
    <row r="719" spans="1:17">
      <c r="A719" s="1" t="s">
        <v>3826</v>
      </c>
      <c r="B719" s="1" t="s">
        <v>3827</v>
      </c>
      <c r="C719" s="1" t="s">
        <v>3828</v>
      </c>
      <c r="D719" s="1">
        <v>566288282.710448</v>
      </c>
      <c r="E719" s="1">
        <v>931781107.462766</v>
      </c>
      <c r="F719" s="1">
        <v>190393267.795153</v>
      </c>
      <c r="G719" s="1">
        <v>28014197.7963434</v>
      </c>
      <c r="H719" s="1">
        <v>57959663.565503</v>
      </c>
      <c r="I719" s="1">
        <v>372114530.409329</v>
      </c>
      <c r="J719" s="1">
        <v>999527248.69456</v>
      </c>
      <c r="K719" s="1">
        <v>222935748.484869</v>
      </c>
      <c r="L719" s="1">
        <v>169893852.565881</v>
      </c>
      <c r="M719" s="1">
        <v>170681672.666962</v>
      </c>
      <c r="N719" s="1">
        <v>162290191.56055</v>
      </c>
      <c r="O719" s="1">
        <v>255011176.22281</v>
      </c>
      <c r="P719" s="1">
        <v>212843359.634551</v>
      </c>
      <c r="Q719" s="1">
        <v>163562504.518932</v>
      </c>
    </row>
    <row r="720" spans="1:17">
      <c r="A720" s="1" t="s">
        <v>3829</v>
      </c>
      <c r="B720" s="1" t="s">
        <v>3830</v>
      </c>
      <c r="C720" s="1" t="s">
        <v>3831</v>
      </c>
      <c r="D720" s="1">
        <v>2401444.28571429</v>
      </c>
      <c r="E720" s="1">
        <v>2401444.28571429</v>
      </c>
      <c r="F720" s="1">
        <v>2401444.28571429</v>
      </c>
      <c r="G720" s="1">
        <v>2401444.28571429</v>
      </c>
      <c r="H720" s="1">
        <v>2401444.28571429</v>
      </c>
      <c r="I720" s="1">
        <v>33585480.2021534</v>
      </c>
      <c r="J720" s="1">
        <v>41899455.4197439</v>
      </c>
      <c r="K720" s="1">
        <v>2401444.28571429</v>
      </c>
      <c r="L720" s="1">
        <v>34436876.618123</v>
      </c>
      <c r="M720" s="1">
        <v>2401444.28571429</v>
      </c>
      <c r="N720" s="1">
        <v>43337771.0168292</v>
      </c>
      <c r="O720" s="1">
        <v>2401444.28571429</v>
      </c>
      <c r="P720" s="1">
        <v>42473767.7192983</v>
      </c>
      <c r="Q720" s="1">
        <v>27492086.6074038</v>
      </c>
    </row>
    <row r="721" spans="1:17">
      <c r="A721" s="1" t="s">
        <v>3832</v>
      </c>
      <c r="B721" s="1" t="s">
        <v>3833</v>
      </c>
      <c r="C721" s="1" t="s">
        <v>3834</v>
      </c>
      <c r="D721" s="1">
        <v>2401444.28571429</v>
      </c>
      <c r="E721" s="1">
        <v>2401444.28571429</v>
      </c>
      <c r="F721" s="1">
        <v>2401444.28571429</v>
      </c>
      <c r="G721" s="1">
        <v>2401444.28571429</v>
      </c>
      <c r="H721" s="1">
        <v>992191709.485479</v>
      </c>
      <c r="I721" s="1">
        <v>2401444.28571429</v>
      </c>
      <c r="J721" s="1">
        <v>2401444.28571429</v>
      </c>
      <c r="K721" s="1">
        <v>23119752.1803133</v>
      </c>
      <c r="L721" s="1">
        <v>2401444.28571429</v>
      </c>
      <c r="M721" s="1">
        <v>2401444.28571429</v>
      </c>
      <c r="N721" s="1">
        <v>2401444.28571429</v>
      </c>
      <c r="O721" s="1">
        <v>2401444.28571429</v>
      </c>
      <c r="P721" s="1">
        <v>26116226.8470595</v>
      </c>
      <c r="Q721" s="1">
        <v>2401444.28571429</v>
      </c>
    </row>
    <row r="722" spans="1:17">
      <c r="A722" s="1" t="s">
        <v>3835</v>
      </c>
      <c r="B722" s="1" t="s">
        <v>3836</v>
      </c>
      <c r="C722" s="1" t="s">
        <v>3837</v>
      </c>
      <c r="D722" s="1">
        <v>207176998.080938</v>
      </c>
      <c r="E722" s="1">
        <v>2401444.28571429</v>
      </c>
      <c r="F722" s="1">
        <v>181104109.20767</v>
      </c>
      <c r="G722" s="1">
        <v>19474727.0804015</v>
      </c>
      <c r="H722" s="1">
        <v>280863585.481628</v>
      </c>
      <c r="I722" s="1">
        <v>24295986.8359098</v>
      </c>
      <c r="J722" s="1">
        <v>91810473.124975</v>
      </c>
      <c r="K722" s="1">
        <v>67356829.1572712</v>
      </c>
      <c r="L722" s="1">
        <v>78182336.7405163</v>
      </c>
      <c r="M722" s="1">
        <v>301707535.652925</v>
      </c>
      <c r="N722" s="1">
        <v>2401444.28571429</v>
      </c>
      <c r="O722" s="1">
        <v>48285808.4220793</v>
      </c>
      <c r="P722" s="1">
        <v>148551513.682462</v>
      </c>
      <c r="Q722" s="1">
        <v>52126594.1144889</v>
      </c>
    </row>
    <row r="723" spans="1:17">
      <c r="A723" s="1" t="s">
        <v>3838</v>
      </c>
      <c r="B723" s="1" t="s">
        <v>3839</v>
      </c>
      <c r="C723" s="1" t="s">
        <v>3840</v>
      </c>
      <c r="D723" s="1">
        <v>39095500.5779168</v>
      </c>
      <c r="E723" s="1">
        <v>36178580.5223974</v>
      </c>
      <c r="F723" s="1">
        <v>40448778.4461153</v>
      </c>
      <c r="G723" s="1">
        <v>2401444.28571429</v>
      </c>
      <c r="H723" s="1">
        <v>4932350.52892668</v>
      </c>
      <c r="I723" s="1">
        <v>48889242.5390272</v>
      </c>
      <c r="J723" s="1">
        <v>43250913.4462488</v>
      </c>
      <c r="K723" s="1">
        <v>42887889.4296259</v>
      </c>
      <c r="L723" s="1">
        <v>33823843.2263912</v>
      </c>
      <c r="M723" s="1">
        <v>28023633.2642369</v>
      </c>
      <c r="N723" s="1">
        <v>35815164.0461842</v>
      </c>
      <c r="O723" s="1">
        <v>37862578.7926998</v>
      </c>
      <c r="P723" s="1">
        <v>58325266.9175847</v>
      </c>
      <c r="Q723" s="1">
        <v>45754325.1717356</v>
      </c>
    </row>
    <row r="724" spans="1:17">
      <c r="A724" s="1" t="s">
        <v>3841</v>
      </c>
      <c r="B724" s="1" t="s">
        <v>3842</v>
      </c>
      <c r="C724" s="1" t="s">
        <v>3843</v>
      </c>
      <c r="D724" s="1">
        <v>1044554565.56199</v>
      </c>
      <c r="E724" s="1">
        <v>649370008.896865</v>
      </c>
      <c r="F724" s="1">
        <v>860603081.832621</v>
      </c>
      <c r="G724" s="1">
        <v>706400589.435774</v>
      </c>
      <c r="H724" s="1">
        <v>352224563.81688</v>
      </c>
      <c r="I724" s="1">
        <v>751285161.237595</v>
      </c>
      <c r="J724" s="1">
        <v>830707126.320464</v>
      </c>
      <c r="K724" s="1">
        <v>398782822.480011</v>
      </c>
      <c r="L724" s="1">
        <v>608923338.650023</v>
      </c>
      <c r="M724" s="1">
        <v>847500398.28482</v>
      </c>
      <c r="N724" s="1">
        <v>704634981.491259</v>
      </c>
      <c r="O724" s="1">
        <v>749833342.659519</v>
      </c>
      <c r="P724" s="1">
        <v>521829008.183249</v>
      </c>
      <c r="Q724" s="1">
        <v>689959613.512498</v>
      </c>
    </row>
    <row r="725" spans="1:17">
      <c r="A725" s="1" t="s">
        <v>3844</v>
      </c>
      <c r="B725" s="1" t="s">
        <v>3845</v>
      </c>
      <c r="C725" s="1" t="s">
        <v>3846</v>
      </c>
      <c r="D725" s="1">
        <v>90089627.4447337</v>
      </c>
      <c r="E725" s="1">
        <v>43830387.1385412</v>
      </c>
      <c r="F725" s="1">
        <v>45912979.081347</v>
      </c>
      <c r="G725" s="1">
        <v>13390884.5314968</v>
      </c>
      <c r="H725" s="1">
        <v>2401444.28571429</v>
      </c>
      <c r="I725" s="1">
        <v>14128138.3939413</v>
      </c>
      <c r="J725" s="1">
        <v>56379495.2654171</v>
      </c>
      <c r="K725" s="1">
        <v>61448215.953879</v>
      </c>
      <c r="L725" s="1">
        <v>40989170.4412731</v>
      </c>
      <c r="M725" s="1">
        <v>2401444.28571429</v>
      </c>
      <c r="N725" s="1">
        <v>38030970.2012384</v>
      </c>
      <c r="O725" s="1">
        <v>2401444.28571429</v>
      </c>
      <c r="P725" s="1">
        <v>21520762.9250452</v>
      </c>
      <c r="Q725" s="1">
        <v>16305252.4023855</v>
      </c>
    </row>
    <row r="726" spans="1:17">
      <c r="A726" s="1" t="s">
        <v>3847</v>
      </c>
      <c r="B726" s="1" t="s">
        <v>3848</v>
      </c>
      <c r="C726" s="1" t="s">
        <v>3849</v>
      </c>
      <c r="D726" s="1">
        <v>50875435.3432279</v>
      </c>
      <c r="E726" s="1">
        <v>46649910.2083002</v>
      </c>
      <c r="F726" s="1">
        <v>2401444.28571429</v>
      </c>
      <c r="G726" s="1">
        <v>22097325.5236305</v>
      </c>
      <c r="H726" s="1">
        <v>2401444.28571429</v>
      </c>
      <c r="I726" s="1">
        <v>2401444.28571429</v>
      </c>
      <c r="J726" s="1">
        <v>87243664.6076225</v>
      </c>
      <c r="K726" s="1">
        <v>2401444.28571429</v>
      </c>
      <c r="L726" s="1">
        <v>27228286.8521425</v>
      </c>
      <c r="M726" s="1">
        <v>2401444.28571429</v>
      </c>
      <c r="N726" s="1">
        <v>2401444.28571429</v>
      </c>
      <c r="O726" s="1">
        <v>2401444.28571429</v>
      </c>
      <c r="P726" s="1">
        <v>2401444.28571429</v>
      </c>
      <c r="Q726" s="1">
        <v>18888207.3470227</v>
      </c>
    </row>
    <row r="727" spans="1:17">
      <c r="A727" s="1" t="s">
        <v>3850</v>
      </c>
      <c r="B727" s="1" t="s">
        <v>3851</v>
      </c>
      <c r="C727" s="1" t="s">
        <v>3852</v>
      </c>
      <c r="D727" s="1">
        <v>1384127477.44054</v>
      </c>
      <c r="E727" s="1">
        <v>859625898.348591</v>
      </c>
      <c r="F727" s="1">
        <v>1083033281.61208</v>
      </c>
      <c r="G727" s="1">
        <v>197486274.32473</v>
      </c>
      <c r="H727" s="1">
        <v>101851720.851291</v>
      </c>
      <c r="I727" s="1">
        <v>588475100.362558</v>
      </c>
      <c r="J727" s="1">
        <v>1147640770.08852</v>
      </c>
      <c r="K727" s="1">
        <v>721989787.365737</v>
      </c>
      <c r="L727" s="1">
        <v>901865968.963671</v>
      </c>
      <c r="M727" s="1">
        <v>767968447.574981</v>
      </c>
      <c r="N727" s="1">
        <v>1166742677.47459</v>
      </c>
      <c r="O727" s="1">
        <v>1116735239.11142</v>
      </c>
      <c r="P727" s="1">
        <v>1051868791.90709</v>
      </c>
      <c r="Q727" s="1">
        <v>1208048786.03433</v>
      </c>
    </row>
    <row r="728" spans="1:17">
      <c r="A728" s="1" t="s">
        <v>3853</v>
      </c>
      <c r="B728" s="1" t="s">
        <v>3854</v>
      </c>
      <c r="C728" s="1" t="s">
        <v>3855</v>
      </c>
      <c r="D728" s="1">
        <v>610390594.924045</v>
      </c>
      <c r="E728" s="1">
        <v>175077291.417271</v>
      </c>
      <c r="F728" s="1">
        <v>156860807.002308</v>
      </c>
      <c r="G728" s="1">
        <v>6192771.63851186</v>
      </c>
      <c r="H728" s="1">
        <v>6267874.53538141</v>
      </c>
      <c r="I728" s="1">
        <v>74095250.238215</v>
      </c>
      <c r="J728" s="1">
        <v>225779317.465511</v>
      </c>
      <c r="K728" s="1">
        <v>113761986.291148</v>
      </c>
      <c r="L728" s="1">
        <v>127341101.045697</v>
      </c>
      <c r="M728" s="1">
        <v>95736560.3472158</v>
      </c>
      <c r="N728" s="1">
        <v>191514859.18176</v>
      </c>
      <c r="O728" s="1">
        <v>149855634.139844</v>
      </c>
      <c r="P728" s="1">
        <v>180620719.34196</v>
      </c>
      <c r="Q728" s="1">
        <v>70089458.0485568</v>
      </c>
    </row>
    <row r="729" spans="1:17">
      <c r="A729" s="1" t="s">
        <v>3856</v>
      </c>
      <c r="B729" s="1" t="s">
        <v>3857</v>
      </c>
      <c r="C729" s="1" t="s">
        <v>3858</v>
      </c>
      <c r="D729" s="1">
        <v>271400126.813413</v>
      </c>
      <c r="E729" s="1">
        <v>194151987.764067</v>
      </c>
      <c r="F729" s="1">
        <v>155209479.888932</v>
      </c>
      <c r="G729" s="1">
        <v>14995337.4768089</v>
      </c>
      <c r="H729" s="1">
        <v>21289321.9434655</v>
      </c>
      <c r="I729" s="1">
        <v>155427041.982222</v>
      </c>
      <c r="J729" s="1">
        <v>216137036.627426</v>
      </c>
      <c r="K729" s="1">
        <v>178321045.462248</v>
      </c>
      <c r="L729" s="1">
        <v>180947804.81787</v>
      </c>
      <c r="M729" s="1">
        <v>125576111.844657</v>
      </c>
      <c r="N729" s="1">
        <v>153403159.089135</v>
      </c>
      <c r="O729" s="1">
        <v>177262877.763807</v>
      </c>
      <c r="P729" s="1">
        <v>133365870.898759</v>
      </c>
      <c r="Q729" s="1">
        <v>238944873.583558</v>
      </c>
    </row>
    <row r="730" spans="1:17">
      <c r="A730" s="1" t="s">
        <v>3859</v>
      </c>
      <c r="B730" s="1" t="s">
        <v>3860</v>
      </c>
      <c r="C730" s="1" t="s">
        <v>3861</v>
      </c>
      <c r="D730" s="1">
        <v>54014343248.2145</v>
      </c>
      <c r="E730" s="1">
        <v>82056087625.2182</v>
      </c>
      <c r="F730" s="1">
        <v>72860766080.8559</v>
      </c>
      <c r="G730" s="1">
        <v>14282104750.9722</v>
      </c>
      <c r="H730" s="1">
        <v>34527323995.7578</v>
      </c>
      <c r="I730" s="1">
        <v>54166559153.8999</v>
      </c>
      <c r="J730" s="1">
        <v>73847132754.4549</v>
      </c>
      <c r="K730" s="1">
        <v>80125754567.8937</v>
      </c>
      <c r="L730" s="1">
        <v>87533090170.8157</v>
      </c>
      <c r="M730" s="1">
        <v>77262602237.4538</v>
      </c>
      <c r="N730" s="1">
        <v>88312734956.9665</v>
      </c>
      <c r="O730" s="1">
        <v>116227037274.575</v>
      </c>
      <c r="P730" s="1">
        <v>75685186959.4039</v>
      </c>
      <c r="Q730" s="1">
        <v>88838743491.4404</v>
      </c>
    </row>
    <row r="731" spans="1:17">
      <c r="A731" s="1" t="s">
        <v>3862</v>
      </c>
      <c r="B731" s="1" t="s">
        <v>3863</v>
      </c>
      <c r="C731" s="1" t="s">
        <v>3864</v>
      </c>
      <c r="D731" s="1">
        <v>930609742.690627</v>
      </c>
      <c r="E731" s="1">
        <v>571854718.556209</v>
      </c>
      <c r="F731" s="1">
        <v>940422281.665409</v>
      </c>
      <c r="G731" s="1">
        <v>130265055.089117</v>
      </c>
      <c r="H731" s="1">
        <v>110922398.352677</v>
      </c>
      <c r="I731" s="1">
        <v>789163155.31743</v>
      </c>
      <c r="J731" s="1">
        <v>552126775.564577</v>
      </c>
      <c r="K731" s="1">
        <v>228408233.89698</v>
      </c>
      <c r="L731" s="1">
        <v>351566563.51741</v>
      </c>
      <c r="M731" s="1">
        <v>762049997.128811</v>
      </c>
      <c r="N731" s="1">
        <v>671857932.382564</v>
      </c>
      <c r="O731" s="1">
        <v>825885112.405556</v>
      </c>
      <c r="P731" s="1">
        <v>384585937.471586</v>
      </c>
      <c r="Q731" s="1">
        <v>685782254.404132</v>
      </c>
    </row>
    <row r="732" spans="1:17">
      <c r="A732" s="1" t="s">
        <v>3865</v>
      </c>
      <c r="B732" s="1" t="s">
        <v>3866</v>
      </c>
      <c r="C732" s="1" t="s">
        <v>3867</v>
      </c>
      <c r="D732" s="1">
        <v>6604949605.1328</v>
      </c>
      <c r="E732" s="1">
        <v>10142882631.6641</v>
      </c>
      <c r="F732" s="1">
        <v>8573258953.59599</v>
      </c>
      <c r="G732" s="1">
        <v>2664602351.77564</v>
      </c>
      <c r="H732" s="1">
        <v>3663844325.82064</v>
      </c>
      <c r="I732" s="1">
        <v>8539793851.35135</v>
      </c>
      <c r="J732" s="1">
        <v>7474574092.86983</v>
      </c>
      <c r="K732" s="1">
        <v>7022753715.27937</v>
      </c>
      <c r="L732" s="1">
        <v>8965344157.96773</v>
      </c>
      <c r="M732" s="1">
        <v>7830138984.9867</v>
      </c>
      <c r="N732" s="1">
        <v>10156396273.8052</v>
      </c>
      <c r="O732" s="1">
        <v>10875754309.2436</v>
      </c>
      <c r="P732" s="1">
        <v>9749679286.41371</v>
      </c>
      <c r="Q732" s="1">
        <v>10628435687.0933</v>
      </c>
    </row>
    <row r="733" spans="1:17">
      <c r="A733" s="1" t="s">
        <v>3868</v>
      </c>
      <c r="B733" s="1" t="s">
        <v>3869</v>
      </c>
      <c r="C733" s="1" t="s">
        <v>3870</v>
      </c>
      <c r="D733" s="1">
        <v>162400032.856524</v>
      </c>
      <c r="E733" s="1">
        <v>207955384.531949</v>
      </c>
      <c r="F733" s="1">
        <v>80822280.0517631</v>
      </c>
      <c r="G733" s="1">
        <v>10244054.4907724</v>
      </c>
      <c r="H733" s="1">
        <v>34874960.9860363</v>
      </c>
      <c r="I733" s="1">
        <v>141318377.815419</v>
      </c>
      <c r="J733" s="1">
        <v>262909377.462306</v>
      </c>
      <c r="K733" s="1">
        <v>175465536.768219</v>
      </c>
      <c r="L733" s="1">
        <v>169062536.626761</v>
      </c>
      <c r="M733" s="1">
        <v>140827494.505008</v>
      </c>
      <c r="N733" s="1">
        <v>134157691.925433</v>
      </c>
      <c r="O733" s="1">
        <v>208645690.326301</v>
      </c>
      <c r="P733" s="1">
        <v>111507410.38206</v>
      </c>
      <c r="Q733" s="1">
        <v>153502653.935888</v>
      </c>
    </row>
    <row r="734" spans="1:17">
      <c r="A734" s="1" t="s">
        <v>3871</v>
      </c>
      <c r="B734" s="1" t="s">
        <v>3872</v>
      </c>
      <c r="C734" s="1" t="s">
        <v>3873</v>
      </c>
      <c r="D734" s="1">
        <v>5698165394.86209</v>
      </c>
      <c r="E734" s="1">
        <v>6850105690.43455</v>
      </c>
      <c r="F734" s="1">
        <v>6136192113.49041</v>
      </c>
      <c r="G734" s="1">
        <v>6327127799.9238</v>
      </c>
      <c r="H734" s="1">
        <v>2900917539.86708</v>
      </c>
      <c r="I734" s="1">
        <v>6855271013.22852</v>
      </c>
      <c r="J734" s="1">
        <v>6348634020.51977</v>
      </c>
      <c r="K734" s="1">
        <v>5689755132.49822</v>
      </c>
      <c r="L734" s="1">
        <v>6251178441.55291</v>
      </c>
      <c r="M734" s="1">
        <v>6081777878.29707</v>
      </c>
      <c r="N734" s="1">
        <v>7389757126.41938</v>
      </c>
      <c r="O734" s="1">
        <v>5277206961.5676</v>
      </c>
      <c r="P734" s="1">
        <v>6723188425.07431</v>
      </c>
      <c r="Q734" s="1">
        <v>5383369675.06482</v>
      </c>
    </row>
    <row r="735" spans="1:17">
      <c r="A735" s="1" t="s">
        <v>3874</v>
      </c>
      <c r="B735" s="1" t="s">
        <v>3875</v>
      </c>
      <c r="C735" s="1" t="s">
        <v>3876</v>
      </c>
      <c r="D735" s="1">
        <v>10012163.8065111</v>
      </c>
      <c r="E735" s="1">
        <v>15713046.4569373</v>
      </c>
      <c r="F735" s="1">
        <v>14790710.4841511</v>
      </c>
      <c r="G735" s="1">
        <v>26900151.1908591</v>
      </c>
      <c r="H735" s="1">
        <v>17828566.7827726</v>
      </c>
      <c r="I735" s="1">
        <v>39698079.4944266</v>
      </c>
      <c r="J735" s="1">
        <v>16149850.6644052</v>
      </c>
      <c r="K735" s="1">
        <v>12009186.7096689</v>
      </c>
      <c r="L735" s="1">
        <v>16014475.0374115</v>
      </c>
      <c r="M735" s="1">
        <v>2401444.28571429</v>
      </c>
      <c r="N735" s="1">
        <v>2401444.28571429</v>
      </c>
      <c r="O735" s="1">
        <v>18433138.663544</v>
      </c>
      <c r="P735" s="1">
        <v>2401444.28571429</v>
      </c>
      <c r="Q735" s="1">
        <v>2401444.28571429</v>
      </c>
    </row>
    <row r="736" spans="1:17">
      <c r="A736" s="1" t="s">
        <v>3877</v>
      </c>
      <c r="B736" s="1" t="s">
        <v>3878</v>
      </c>
      <c r="C736" s="1" t="s">
        <v>3879</v>
      </c>
      <c r="D736" s="1">
        <v>8789519.55227169</v>
      </c>
      <c r="E736" s="1">
        <v>15905470.4736729</v>
      </c>
      <c r="F736" s="1">
        <v>59547935.1903695</v>
      </c>
      <c r="G736" s="1">
        <v>2401444.28571429</v>
      </c>
      <c r="H736" s="1">
        <v>2401444.28571429</v>
      </c>
      <c r="I736" s="1">
        <v>2401444.28571429</v>
      </c>
      <c r="J736" s="1">
        <v>22696188.501449</v>
      </c>
      <c r="K736" s="1">
        <v>17931184.1665896</v>
      </c>
      <c r="L736" s="1">
        <v>2401444.28571429</v>
      </c>
      <c r="M736" s="1">
        <v>21420922.5144309</v>
      </c>
      <c r="N736" s="1">
        <v>2401444.28571429</v>
      </c>
      <c r="O736" s="1">
        <v>74455792.0502686</v>
      </c>
      <c r="P736" s="1">
        <v>20952583.7591071</v>
      </c>
      <c r="Q736" s="1">
        <v>2401444.28571429</v>
      </c>
    </row>
    <row r="737" spans="1:17">
      <c r="A737" s="1" t="s">
        <v>3880</v>
      </c>
      <c r="B737" s="1" t="s">
        <v>3881</v>
      </c>
      <c r="C737" s="1" t="s">
        <v>3882</v>
      </c>
      <c r="D737" s="1">
        <v>834149269.556131</v>
      </c>
      <c r="E737" s="1">
        <v>708381981.603366</v>
      </c>
      <c r="F737" s="1">
        <v>1080218267.91142</v>
      </c>
      <c r="G737" s="1">
        <v>1109259999.7487</v>
      </c>
      <c r="H737" s="1">
        <v>254814972.842533</v>
      </c>
      <c r="I737" s="1">
        <v>817781053.195365</v>
      </c>
      <c r="J737" s="1">
        <v>1069778755.96073</v>
      </c>
      <c r="K737" s="1">
        <v>420022985.20687</v>
      </c>
      <c r="L737" s="1">
        <v>417274741.100324</v>
      </c>
      <c r="M737" s="1">
        <v>594755675.217456</v>
      </c>
      <c r="N737" s="1">
        <v>575644018.102034</v>
      </c>
      <c r="O737" s="1">
        <v>547028896.004246</v>
      </c>
      <c r="P737" s="1">
        <v>459396739.122516</v>
      </c>
      <c r="Q737" s="1">
        <v>627895455.892971</v>
      </c>
    </row>
    <row r="738" spans="1:17">
      <c r="A738" s="1" t="s">
        <v>3883</v>
      </c>
      <c r="B738" s="1" t="s">
        <v>3884</v>
      </c>
      <c r="C738" s="1" t="s">
        <v>3885</v>
      </c>
      <c r="D738" s="1">
        <v>111188358.345517</v>
      </c>
      <c r="E738" s="1">
        <v>11092096.8980419</v>
      </c>
      <c r="F738" s="1">
        <v>10319742.4511697</v>
      </c>
      <c r="G738" s="1">
        <v>2401444.28571429</v>
      </c>
      <c r="H738" s="1">
        <v>26686313.3907635</v>
      </c>
      <c r="I738" s="1">
        <v>2401444.28571429</v>
      </c>
      <c r="J738" s="1">
        <v>83141279.4708797</v>
      </c>
      <c r="K738" s="1">
        <v>2401444.28571429</v>
      </c>
      <c r="L738" s="1">
        <v>7588785.69189965</v>
      </c>
      <c r="M738" s="1">
        <v>2401444.28571429</v>
      </c>
      <c r="N738" s="1">
        <v>2401444.28571429</v>
      </c>
      <c r="O738" s="1">
        <v>111451224.641874</v>
      </c>
      <c r="P738" s="1">
        <v>7818339.19776185</v>
      </c>
      <c r="Q738" s="1">
        <v>9898160.0071025</v>
      </c>
    </row>
    <row r="739" spans="1:17">
      <c r="A739" s="1" t="s">
        <v>3886</v>
      </c>
      <c r="B739" s="1" t="s">
        <v>3887</v>
      </c>
      <c r="C739" s="1" t="s">
        <v>3888</v>
      </c>
      <c r="D739" s="1">
        <v>48448160.8862294</v>
      </c>
      <c r="E739" s="1">
        <v>2401444.28571429</v>
      </c>
      <c r="F739" s="1">
        <v>16838854.9282591</v>
      </c>
      <c r="G739" s="1">
        <v>21007465.8626369</v>
      </c>
      <c r="H739" s="1">
        <v>2401444.28571429</v>
      </c>
      <c r="I739" s="1">
        <v>2401444.28571429</v>
      </c>
      <c r="J739" s="1">
        <v>2401444.28571429</v>
      </c>
      <c r="K739" s="1">
        <v>2401444.28571429</v>
      </c>
      <c r="L739" s="1">
        <v>2401444.28571429</v>
      </c>
      <c r="M739" s="1">
        <v>2401444.28571429</v>
      </c>
      <c r="N739" s="1">
        <v>2401444.28571429</v>
      </c>
      <c r="O739" s="1">
        <v>2401444.28571429</v>
      </c>
      <c r="P739" s="1">
        <v>2401444.28571429</v>
      </c>
      <c r="Q739" s="1">
        <v>2401444.28571429</v>
      </c>
    </row>
    <row r="740" spans="1:17">
      <c r="A740" s="1" t="s">
        <v>3889</v>
      </c>
      <c r="B740" s="1" t="s">
        <v>3890</v>
      </c>
      <c r="C740" s="1" t="s">
        <v>3891</v>
      </c>
      <c r="D740" s="1">
        <v>230132525.498118</v>
      </c>
      <c r="E740" s="1">
        <v>443439176.315979</v>
      </c>
      <c r="F740" s="1">
        <v>232205592.530909</v>
      </c>
      <c r="G740" s="1">
        <v>448677109.398783</v>
      </c>
      <c r="H740" s="1">
        <v>172792607.360478</v>
      </c>
      <c r="I740" s="1">
        <v>429125753.224112</v>
      </c>
      <c r="J740" s="1">
        <v>391944748.13922</v>
      </c>
      <c r="K740" s="1">
        <v>288809483.587142</v>
      </c>
      <c r="L740" s="1">
        <v>362499362.106723</v>
      </c>
      <c r="M740" s="1">
        <v>271440768.659691</v>
      </c>
      <c r="N740" s="1">
        <v>402623612.860005</v>
      </c>
      <c r="O740" s="1">
        <v>397675225.307996</v>
      </c>
      <c r="P740" s="1">
        <v>281732148.997494</v>
      </c>
      <c r="Q740" s="1">
        <v>289425909.236385</v>
      </c>
    </row>
    <row r="741" spans="1:17">
      <c r="A741" s="1" t="s">
        <v>3892</v>
      </c>
      <c r="B741" s="1" t="s">
        <v>3893</v>
      </c>
      <c r="C741" s="1" t="s">
        <v>3894</v>
      </c>
      <c r="D741" s="1">
        <v>18689631.5963283</v>
      </c>
      <c r="E741" s="1">
        <v>2401444.28571429</v>
      </c>
      <c r="F741" s="1">
        <v>15531019.9945056</v>
      </c>
      <c r="G741" s="1">
        <v>2401444.28571429</v>
      </c>
      <c r="H741" s="1">
        <v>2401444.28571429</v>
      </c>
      <c r="I741" s="1">
        <v>9220154.55831404</v>
      </c>
      <c r="J741" s="1">
        <v>22738159.3198694</v>
      </c>
      <c r="K741" s="1">
        <v>16582650.3526387</v>
      </c>
      <c r="L741" s="1">
        <v>16716167.8808672</v>
      </c>
      <c r="M741" s="1">
        <v>2401444.28571429</v>
      </c>
      <c r="N741" s="1">
        <v>18092180.7519743</v>
      </c>
      <c r="O741" s="1">
        <v>13940977.2802229</v>
      </c>
      <c r="P741" s="1">
        <v>33881511.2056304</v>
      </c>
      <c r="Q741" s="1">
        <v>15887061.7298258</v>
      </c>
    </row>
    <row r="742" spans="1:17">
      <c r="A742" s="1" t="s">
        <v>3895</v>
      </c>
      <c r="B742" s="1" t="s">
        <v>3896</v>
      </c>
      <c r="C742" s="1" t="s">
        <v>3897</v>
      </c>
      <c r="D742" s="1">
        <v>27072326.3457205</v>
      </c>
      <c r="E742" s="1">
        <v>14791726.6961588</v>
      </c>
      <c r="F742" s="1">
        <v>21628284.5779913</v>
      </c>
      <c r="G742" s="1">
        <v>2401444.28571429</v>
      </c>
      <c r="H742" s="1">
        <v>2401444.28571429</v>
      </c>
      <c r="I742" s="1">
        <v>14894114.0982648</v>
      </c>
      <c r="J742" s="1">
        <v>22460536.5251495</v>
      </c>
      <c r="K742" s="1">
        <v>18327547.3258831</v>
      </c>
      <c r="L742" s="1">
        <v>13544711.9500207</v>
      </c>
      <c r="M742" s="1">
        <v>21053361.1772644</v>
      </c>
      <c r="N742" s="1">
        <v>2401444.28571429</v>
      </c>
      <c r="O742" s="1">
        <v>34272702.269517</v>
      </c>
      <c r="P742" s="1">
        <v>2401444.28571429</v>
      </c>
      <c r="Q742" s="1">
        <v>17247670.7095082</v>
      </c>
    </row>
    <row r="743" spans="1:17">
      <c r="A743" s="1" t="s">
        <v>3898</v>
      </c>
      <c r="B743" s="1" t="s">
        <v>3899</v>
      </c>
      <c r="C743" s="1" t="s">
        <v>3900</v>
      </c>
      <c r="D743" s="1">
        <v>71446664.0287317</v>
      </c>
      <c r="E743" s="1">
        <v>490882683.003771</v>
      </c>
      <c r="F743" s="1">
        <v>288496204.570126</v>
      </c>
      <c r="G743" s="1">
        <v>48912924.2682719</v>
      </c>
      <c r="H743" s="1">
        <v>458733944.729382</v>
      </c>
      <c r="I743" s="1">
        <v>142301660.947751</v>
      </c>
      <c r="J743" s="1">
        <v>89669791.8664334</v>
      </c>
      <c r="K743" s="1">
        <v>324581481.103884</v>
      </c>
      <c r="L743" s="1">
        <v>307003587.469888</v>
      </c>
      <c r="M743" s="1">
        <v>239207908.977356</v>
      </c>
      <c r="N743" s="1">
        <v>312521039.522761</v>
      </c>
      <c r="O743" s="1">
        <v>207412284.67186</v>
      </c>
      <c r="P743" s="1">
        <v>370306458.646617</v>
      </c>
      <c r="Q743" s="1">
        <v>361122968.995978</v>
      </c>
    </row>
    <row r="744" spans="1:17">
      <c r="A744" s="1" t="s">
        <v>3901</v>
      </c>
      <c r="B744" s="1" t="s">
        <v>3902</v>
      </c>
      <c r="C744" s="1" t="s">
        <v>3903</v>
      </c>
      <c r="D744" s="1">
        <v>10535190.3801011</v>
      </c>
      <c r="E744" s="1">
        <v>2401444.28571429</v>
      </c>
      <c r="F744" s="1">
        <v>24514119.7069421</v>
      </c>
      <c r="G744" s="1">
        <v>2401444.28571429</v>
      </c>
      <c r="H744" s="1">
        <v>28070921.0601382</v>
      </c>
      <c r="I744" s="1">
        <v>2401444.28571429</v>
      </c>
      <c r="J744" s="1">
        <v>17337461.4651638</v>
      </c>
      <c r="K744" s="1">
        <v>2401444.28571429</v>
      </c>
      <c r="L744" s="1">
        <v>2401444.28571429</v>
      </c>
      <c r="M744" s="1">
        <v>2401444.28571429</v>
      </c>
      <c r="N744" s="1">
        <v>8707435.54458654</v>
      </c>
      <c r="O744" s="1">
        <v>2401444.28571429</v>
      </c>
      <c r="P744" s="1">
        <v>2401444.28571429</v>
      </c>
      <c r="Q744" s="1">
        <v>2401444.28571429</v>
      </c>
    </row>
    <row r="745" spans="1:17">
      <c r="A745" s="1" t="s">
        <v>3904</v>
      </c>
      <c r="B745" s="1" t="s">
        <v>3905</v>
      </c>
      <c r="C745" s="1" t="s">
        <v>3906</v>
      </c>
      <c r="D745" s="1">
        <v>25906411039.3608</v>
      </c>
      <c r="E745" s="1">
        <v>24841584937.419</v>
      </c>
      <c r="F745" s="1">
        <v>25131528841.3854</v>
      </c>
      <c r="G745" s="1">
        <v>21599014172.9036</v>
      </c>
      <c r="H745" s="1">
        <v>18460831402.1669</v>
      </c>
      <c r="I745" s="1">
        <v>22640175651.0177</v>
      </c>
      <c r="J745" s="1">
        <v>24137661860.6129</v>
      </c>
      <c r="K745" s="1">
        <v>23058260774.6213</v>
      </c>
      <c r="L745" s="1">
        <v>23384027358.4447</v>
      </c>
      <c r="M745" s="1">
        <v>26709638366.8853</v>
      </c>
      <c r="N745" s="1">
        <v>25964581243.2151</v>
      </c>
      <c r="O745" s="1">
        <v>40632759051.0592</v>
      </c>
      <c r="P745" s="1">
        <v>23174967046.1911</v>
      </c>
      <c r="Q745" s="1">
        <v>26386915938.1527</v>
      </c>
    </row>
    <row r="746" spans="1:17">
      <c r="A746" s="1" t="s">
        <v>3907</v>
      </c>
      <c r="B746" s="1" t="s">
        <v>3908</v>
      </c>
      <c r="C746" s="1" t="s">
        <v>3909</v>
      </c>
      <c r="D746" s="1">
        <v>1615261519.95845</v>
      </c>
      <c r="E746" s="1">
        <v>766947657.655279</v>
      </c>
      <c r="F746" s="1">
        <v>977380266.820166</v>
      </c>
      <c r="G746" s="1">
        <v>881211559.418025</v>
      </c>
      <c r="H746" s="1">
        <v>583544709.112495</v>
      </c>
      <c r="I746" s="1">
        <v>742591607.104445</v>
      </c>
      <c r="J746" s="1">
        <v>767581106.041636</v>
      </c>
      <c r="K746" s="1">
        <v>991818650.411211</v>
      </c>
      <c r="L746" s="1">
        <v>865643616.596102</v>
      </c>
      <c r="M746" s="1">
        <v>959197027.031865</v>
      </c>
      <c r="N746" s="1">
        <v>1124180428.84105</v>
      </c>
      <c r="O746" s="1">
        <v>1340097275.99341</v>
      </c>
      <c r="P746" s="1">
        <v>1145432971.60051</v>
      </c>
      <c r="Q746" s="1">
        <v>951024632.870154</v>
      </c>
    </row>
    <row r="747" spans="1:17">
      <c r="A747" s="1" t="s">
        <v>3910</v>
      </c>
      <c r="B747" s="1" t="s">
        <v>3911</v>
      </c>
      <c r="C747" s="1" t="s">
        <v>3912</v>
      </c>
      <c r="D747" s="1">
        <v>64405384.351082</v>
      </c>
      <c r="E747" s="1">
        <v>140668931.448712</v>
      </c>
      <c r="F747" s="1">
        <v>45669248.4783387</v>
      </c>
      <c r="G747" s="1">
        <v>2401444.28571429</v>
      </c>
      <c r="H747" s="1">
        <v>13372611.8411611</v>
      </c>
      <c r="I747" s="1">
        <v>36825578.734245</v>
      </c>
      <c r="J747" s="1">
        <v>52345449.8045736</v>
      </c>
      <c r="K747" s="1">
        <v>50745044.7235851</v>
      </c>
      <c r="L747" s="1">
        <v>67393878.3810254</v>
      </c>
      <c r="M747" s="1">
        <v>53371626.6877196</v>
      </c>
      <c r="N747" s="1">
        <v>80122300.632499</v>
      </c>
      <c r="O747" s="1">
        <v>11311420.484274</v>
      </c>
      <c r="P747" s="1">
        <v>57968704.2769715</v>
      </c>
      <c r="Q747" s="1">
        <v>115553977.130113</v>
      </c>
    </row>
    <row r="748" spans="1:17">
      <c r="A748" s="1" t="s">
        <v>3913</v>
      </c>
      <c r="B748" s="1" t="s">
        <v>3914</v>
      </c>
      <c r="C748" s="1" t="s">
        <v>3915</v>
      </c>
      <c r="D748" s="1">
        <v>4402529504.98015</v>
      </c>
      <c r="E748" s="1">
        <v>9701915921.56373</v>
      </c>
      <c r="F748" s="1">
        <v>11197954973.6042</v>
      </c>
      <c r="G748" s="1">
        <v>3281878384.46383</v>
      </c>
      <c r="H748" s="1">
        <v>3276325260.11068</v>
      </c>
      <c r="I748" s="1">
        <v>8268031547.22667</v>
      </c>
      <c r="J748" s="1">
        <v>9320912197.23375</v>
      </c>
      <c r="K748" s="1">
        <v>9201754288.25623</v>
      </c>
      <c r="L748" s="1">
        <v>8541198665.04855</v>
      </c>
      <c r="M748" s="1">
        <v>6324631879.87746</v>
      </c>
      <c r="N748" s="1">
        <v>9510367060.46731</v>
      </c>
      <c r="O748" s="1">
        <v>6659655865.05242</v>
      </c>
      <c r="P748" s="1">
        <v>8252406609.08084</v>
      </c>
      <c r="Q748" s="1">
        <v>7350574474.85927</v>
      </c>
    </row>
    <row r="749" spans="1:17">
      <c r="A749" s="1" t="s">
        <v>3913</v>
      </c>
      <c r="B749" s="1" t="s">
        <v>3914</v>
      </c>
      <c r="C749" s="1" t="s">
        <v>3916</v>
      </c>
      <c r="D749" s="1">
        <v>4402529504.98015</v>
      </c>
      <c r="E749" s="1">
        <v>9701915921.56373</v>
      </c>
      <c r="F749" s="1">
        <v>11197954973.6042</v>
      </c>
      <c r="G749" s="1">
        <v>3281878384.46383</v>
      </c>
      <c r="H749" s="1">
        <v>3276325260.11068</v>
      </c>
      <c r="I749" s="1">
        <v>8268031547.22667</v>
      </c>
      <c r="J749" s="1">
        <v>9320912197.23375</v>
      </c>
      <c r="K749" s="1">
        <v>9201754288.25623</v>
      </c>
      <c r="L749" s="1">
        <v>8541198665.04855</v>
      </c>
      <c r="M749" s="1">
        <v>6324631879.87746</v>
      </c>
      <c r="N749" s="1">
        <v>9510367060.46731</v>
      </c>
      <c r="O749" s="1">
        <v>6659655865.05242</v>
      </c>
      <c r="P749" s="1">
        <v>8252406609.08084</v>
      </c>
      <c r="Q749" s="1">
        <v>7350574474.85927</v>
      </c>
    </row>
    <row r="750" spans="1:17">
      <c r="A750" s="1" t="s">
        <v>3913</v>
      </c>
      <c r="B750" s="1" t="s">
        <v>3914</v>
      </c>
      <c r="C750" s="1" t="s">
        <v>3917</v>
      </c>
      <c r="D750" s="1">
        <v>4402529504.98015</v>
      </c>
      <c r="E750" s="1">
        <v>9701915921.56373</v>
      </c>
      <c r="F750" s="1">
        <v>11197954973.6042</v>
      </c>
      <c r="G750" s="1">
        <v>3281878384.46383</v>
      </c>
      <c r="H750" s="1">
        <v>3276325260.11068</v>
      </c>
      <c r="I750" s="1">
        <v>8268031547.22667</v>
      </c>
      <c r="J750" s="1">
        <v>9320912197.23375</v>
      </c>
      <c r="K750" s="1">
        <v>9201754288.25623</v>
      </c>
      <c r="L750" s="1">
        <v>8541198665.04855</v>
      </c>
      <c r="M750" s="1">
        <v>6324631879.87746</v>
      </c>
      <c r="N750" s="1">
        <v>9510367060.46731</v>
      </c>
      <c r="O750" s="1">
        <v>6659655865.05242</v>
      </c>
      <c r="P750" s="1">
        <v>8252406609.08084</v>
      </c>
      <c r="Q750" s="1">
        <v>7350574474.85927</v>
      </c>
    </row>
    <row r="751" spans="1:17">
      <c r="A751" s="1" t="s">
        <v>3918</v>
      </c>
      <c r="B751" s="1" t="s">
        <v>3919</v>
      </c>
      <c r="C751" s="1" t="s">
        <v>3920</v>
      </c>
      <c r="D751" s="1">
        <v>242666719.05832</v>
      </c>
      <c r="E751" s="1">
        <v>120332371.809054</v>
      </c>
      <c r="F751" s="1">
        <v>173647038.869209</v>
      </c>
      <c r="G751" s="1">
        <v>247893550.962969</v>
      </c>
      <c r="H751" s="1">
        <v>513972763.727927</v>
      </c>
      <c r="I751" s="1">
        <v>87836321.8900911</v>
      </c>
      <c r="J751" s="1">
        <v>177931339.579076</v>
      </c>
      <c r="K751" s="1">
        <v>128685554.482088</v>
      </c>
      <c r="L751" s="1">
        <v>105217590.462807</v>
      </c>
      <c r="M751" s="1">
        <v>228664137.006624</v>
      </c>
      <c r="N751" s="1">
        <v>109030424.647061</v>
      </c>
      <c r="O751" s="1">
        <v>166141061.087984</v>
      </c>
      <c r="P751" s="1">
        <v>200271500.435682</v>
      </c>
      <c r="Q751" s="1">
        <v>210230892.038471</v>
      </c>
    </row>
    <row r="752" spans="1:17">
      <c r="A752" s="1" t="s">
        <v>3921</v>
      </c>
      <c r="B752" s="1" t="s">
        <v>3922</v>
      </c>
      <c r="C752" s="1" t="s">
        <v>3923</v>
      </c>
      <c r="D752" s="1">
        <v>86365620.9181592</v>
      </c>
      <c r="E752" s="1">
        <v>2401444.28571429</v>
      </c>
      <c r="F752" s="1">
        <v>14761081.7845145</v>
      </c>
      <c r="G752" s="1">
        <v>264082849.412253</v>
      </c>
      <c r="H752" s="1">
        <v>38288495.3538845</v>
      </c>
      <c r="I752" s="1">
        <v>91469507.037266</v>
      </c>
      <c r="J752" s="1">
        <v>2401444.28571429</v>
      </c>
      <c r="K752" s="1">
        <v>94467265.0389318</v>
      </c>
      <c r="L752" s="1">
        <v>99567751.7178869</v>
      </c>
      <c r="M752" s="1">
        <v>136024519.571594</v>
      </c>
      <c r="N752" s="1">
        <v>87109507.1155989</v>
      </c>
      <c r="O752" s="1">
        <v>69836124.3481104</v>
      </c>
      <c r="P752" s="1">
        <v>66853048.0525442</v>
      </c>
      <c r="Q752" s="1">
        <v>72778213.2856818</v>
      </c>
    </row>
    <row r="753" spans="1:17">
      <c r="A753" s="1" t="s">
        <v>3924</v>
      </c>
      <c r="B753" s="1" t="s">
        <v>3925</v>
      </c>
      <c r="C753" s="1" t="s">
        <v>3926</v>
      </c>
      <c r="D753" s="1">
        <v>729497292.167732</v>
      </c>
      <c r="E753" s="1">
        <v>237627093.8676</v>
      </c>
      <c r="F753" s="1">
        <v>347911459.292228</v>
      </c>
      <c r="G753" s="1">
        <v>310012703.954548</v>
      </c>
      <c r="H753" s="1">
        <v>179697013.2105</v>
      </c>
      <c r="I753" s="1">
        <v>145464426.872967</v>
      </c>
      <c r="J753" s="1">
        <v>184916890.863148</v>
      </c>
      <c r="K753" s="1">
        <v>76861972.8362174</v>
      </c>
      <c r="L753" s="1">
        <v>149439837.404494</v>
      </c>
      <c r="M753" s="1">
        <v>210038810.246366</v>
      </c>
      <c r="N753" s="1">
        <v>131289320.644999</v>
      </c>
      <c r="O753" s="1">
        <v>236319934.250752</v>
      </c>
      <c r="P753" s="1">
        <v>214922106.08498</v>
      </c>
      <c r="Q753" s="1">
        <v>129007364.355522</v>
      </c>
    </row>
    <row r="754" spans="1:17">
      <c r="A754" s="1" t="s">
        <v>3927</v>
      </c>
      <c r="B754" s="1" t="s">
        <v>3928</v>
      </c>
      <c r="C754" s="1" t="s">
        <v>3929</v>
      </c>
      <c r="D754" s="1">
        <v>38444850.8081122</v>
      </c>
      <c r="E754" s="1">
        <v>2401444.28571429</v>
      </c>
      <c r="F754" s="1">
        <v>19455885.1823708</v>
      </c>
      <c r="G754" s="1">
        <v>2401444.28571429</v>
      </c>
      <c r="H754" s="1">
        <v>10791478.0606937</v>
      </c>
      <c r="I754" s="1">
        <v>13742019.6493252</v>
      </c>
      <c r="J754" s="1">
        <v>18600330.0931058</v>
      </c>
      <c r="K754" s="1">
        <v>5650299.67879096</v>
      </c>
      <c r="L754" s="1">
        <v>2401444.28571429</v>
      </c>
      <c r="M754" s="1">
        <v>7727778.32106527</v>
      </c>
      <c r="N754" s="1">
        <v>2401444.28571429</v>
      </c>
      <c r="O754" s="1">
        <v>2401444.28571429</v>
      </c>
      <c r="P754" s="1">
        <v>9402904.3351256</v>
      </c>
      <c r="Q754" s="1">
        <v>2401444.28571429</v>
      </c>
    </row>
    <row r="755" spans="1:17">
      <c r="A755" s="1" t="s">
        <v>3930</v>
      </c>
      <c r="B755" s="1" t="s">
        <v>3931</v>
      </c>
      <c r="C755" s="1" t="s">
        <v>3932</v>
      </c>
      <c r="D755" s="1">
        <v>140588399.9133</v>
      </c>
      <c r="E755" s="1">
        <v>110975805.752391</v>
      </c>
      <c r="F755" s="1">
        <v>78427591.4802203</v>
      </c>
      <c r="G755" s="1">
        <v>60676400.82253</v>
      </c>
      <c r="H755" s="1">
        <v>72163374.4002931</v>
      </c>
      <c r="I755" s="1">
        <v>67834214.8063798</v>
      </c>
      <c r="J755" s="1">
        <v>121039527.038622</v>
      </c>
      <c r="K755" s="1">
        <v>85053409.5251069</v>
      </c>
      <c r="L755" s="1">
        <v>89197244.1200088</v>
      </c>
      <c r="M755" s="1">
        <v>133873096.481305</v>
      </c>
      <c r="N755" s="1">
        <v>97314278.9027066</v>
      </c>
      <c r="O755" s="1">
        <v>124582406.038196</v>
      </c>
      <c r="P755" s="1">
        <v>88797103.0352043</v>
      </c>
      <c r="Q755" s="1">
        <v>138098678.371399</v>
      </c>
    </row>
    <row r="756" spans="1:17">
      <c r="A756" s="1" t="s">
        <v>3933</v>
      </c>
      <c r="B756" s="1" t="s">
        <v>3934</v>
      </c>
      <c r="C756" s="1" t="s">
        <v>3935</v>
      </c>
      <c r="D756" s="1">
        <v>87426005.2359277</v>
      </c>
      <c r="E756" s="1">
        <v>18354384.7009896</v>
      </c>
      <c r="F756" s="1">
        <v>13974137.9277316</v>
      </c>
      <c r="G756" s="1">
        <v>95158914.3062488</v>
      </c>
      <c r="H756" s="1">
        <v>61495237.20675</v>
      </c>
      <c r="I756" s="1">
        <v>41472851.5105744</v>
      </c>
      <c r="J756" s="1">
        <v>69072589.4420777</v>
      </c>
      <c r="K756" s="1">
        <v>2401444.28571429</v>
      </c>
      <c r="L756" s="1">
        <v>11393816.6679137</v>
      </c>
      <c r="M756" s="1">
        <v>26019277.9090584</v>
      </c>
      <c r="N756" s="1">
        <v>22078962.6255301</v>
      </c>
      <c r="O756" s="1">
        <v>54259941.3968274</v>
      </c>
      <c r="P756" s="1">
        <v>15652537.0474733</v>
      </c>
      <c r="Q756" s="1">
        <v>19440611.5074469</v>
      </c>
    </row>
    <row r="757" spans="1:17">
      <c r="A757" s="1" t="s">
        <v>3936</v>
      </c>
      <c r="B757" s="1" t="s">
        <v>3937</v>
      </c>
      <c r="C757" s="1" t="s">
        <v>3938</v>
      </c>
      <c r="D757" s="1">
        <v>1106966462.67338</v>
      </c>
      <c r="E757" s="1">
        <v>613022303.252467</v>
      </c>
      <c r="F757" s="1">
        <v>711161681.365267</v>
      </c>
      <c r="G757" s="1">
        <v>750432316.638378</v>
      </c>
      <c r="H757" s="1">
        <v>223025991.946006</v>
      </c>
      <c r="I757" s="1">
        <v>586085167.061317</v>
      </c>
      <c r="J757" s="1">
        <v>790013992.708236</v>
      </c>
      <c r="K757" s="1">
        <v>339364031.936036</v>
      </c>
      <c r="L757" s="1">
        <v>315213256.381244</v>
      </c>
      <c r="M757" s="1">
        <v>263153084.395702</v>
      </c>
      <c r="N757" s="1">
        <v>388400169.846013</v>
      </c>
      <c r="O757" s="1">
        <v>342386500.099128</v>
      </c>
      <c r="P757" s="1">
        <v>374504440.046337</v>
      </c>
      <c r="Q757" s="1">
        <v>402044055.87148</v>
      </c>
    </row>
    <row r="758" spans="1:17">
      <c r="A758" s="1" t="s">
        <v>3939</v>
      </c>
      <c r="B758" s="1" t="s">
        <v>3940</v>
      </c>
      <c r="C758" s="1" t="s">
        <v>3941</v>
      </c>
      <c r="D758" s="1">
        <v>24534247885.5045</v>
      </c>
      <c r="E758" s="1">
        <v>17619920386.5025</v>
      </c>
      <c r="F758" s="1">
        <v>17510275478.6853</v>
      </c>
      <c r="G758" s="1">
        <v>11984865269.2895</v>
      </c>
      <c r="H758" s="1">
        <v>10692130346.1293</v>
      </c>
      <c r="I758" s="1">
        <v>15021896963.1457</v>
      </c>
      <c r="J758" s="1">
        <v>21120760313.4724</v>
      </c>
      <c r="K758" s="1">
        <v>12845516075.4168</v>
      </c>
      <c r="L758" s="1">
        <v>13113984122.7462</v>
      </c>
      <c r="M758" s="1">
        <v>12316289700.5665</v>
      </c>
      <c r="N758" s="1">
        <v>13976462231.2899</v>
      </c>
      <c r="O758" s="1">
        <v>17635453498.4473</v>
      </c>
      <c r="P758" s="1">
        <v>15093509846.7098</v>
      </c>
      <c r="Q758" s="1">
        <v>13970141930.2807</v>
      </c>
    </row>
    <row r="759" spans="1:17">
      <c r="A759" s="1" t="s">
        <v>3942</v>
      </c>
      <c r="B759" s="1" t="s">
        <v>3943</v>
      </c>
      <c r="C759" s="1" t="s">
        <v>3944</v>
      </c>
      <c r="D759" s="1">
        <v>360210482.618022</v>
      </c>
      <c r="E759" s="1">
        <v>135942021.705131</v>
      </c>
      <c r="F759" s="1">
        <v>227033774.262785</v>
      </c>
      <c r="G759" s="1">
        <v>283372827.716015</v>
      </c>
      <c r="H759" s="1">
        <v>164214593.499379</v>
      </c>
      <c r="I759" s="1">
        <v>126229907.335907</v>
      </c>
      <c r="J759" s="1">
        <v>178789549.665182</v>
      </c>
      <c r="K759" s="1">
        <v>14776899.2665342</v>
      </c>
      <c r="L759" s="1">
        <v>68683921.6439156</v>
      </c>
      <c r="M759" s="1">
        <v>137620742.387643</v>
      </c>
      <c r="N759" s="1">
        <v>106958450.335003</v>
      </c>
      <c r="O759" s="1">
        <v>144814513.510044</v>
      </c>
      <c r="P759" s="1">
        <v>95122081.452177</v>
      </c>
      <c r="Q759" s="1">
        <v>144929759.277899</v>
      </c>
    </row>
    <row r="760" spans="1:17">
      <c r="A760" s="1" t="s">
        <v>3945</v>
      </c>
      <c r="B760" s="1" t="s">
        <v>3946</v>
      </c>
      <c r="C760" s="1" t="s">
        <v>3947</v>
      </c>
      <c r="D760" s="1">
        <v>144327086.628728</v>
      </c>
      <c r="E760" s="1">
        <v>53308425.3524673</v>
      </c>
      <c r="F760" s="1">
        <v>107039077.3202</v>
      </c>
      <c r="G760" s="1">
        <v>60863793.4182046</v>
      </c>
      <c r="H760" s="1">
        <v>17679914.6757759</v>
      </c>
      <c r="I760" s="1">
        <v>91043989.822013</v>
      </c>
      <c r="J760" s="1">
        <v>89520491.0203462</v>
      </c>
      <c r="K760" s="1">
        <v>2401444.28571429</v>
      </c>
      <c r="L760" s="1">
        <v>23314475.3680317</v>
      </c>
      <c r="M760" s="1">
        <v>8397989.44607195</v>
      </c>
      <c r="N760" s="1">
        <v>83681937.2117479</v>
      </c>
      <c r="O760" s="1">
        <v>134087860.888406</v>
      </c>
      <c r="P760" s="1">
        <v>11377903.7186862</v>
      </c>
      <c r="Q760" s="1">
        <v>47958837.9131048</v>
      </c>
    </row>
    <row r="761" spans="1:17">
      <c r="A761" s="1" t="s">
        <v>3948</v>
      </c>
      <c r="B761" s="1" t="s">
        <v>3949</v>
      </c>
      <c r="C761" s="1" t="s">
        <v>3950</v>
      </c>
      <c r="D761" s="1">
        <v>848316170.618874</v>
      </c>
      <c r="E761" s="1">
        <v>559183913.000023</v>
      </c>
      <c r="F761" s="1">
        <v>157378644.380899</v>
      </c>
      <c r="G761" s="1">
        <v>95647624.3383717</v>
      </c>
      <c r="H761" s="1">
        <v>2401444.28571429</v>
      </c>
      <c r="I761" s="1">
        <v>782007386.021084</v>
      </c>
      <c r="J761" s="1">
        <v>712446024.928551</v>
      </c>
      <c r="K761" s="1">
        <v>306646340.637261</v>
      </c>
      <c r="L761" s="1">
        <v>192038903.598803</v>
      </c>
      <c r="M761" s="1">
        <v>352741591.407818</v>
      </c>
      <c r="N761" s="1">
        <v>306362775.526422</v>
      </c>
      <c r="O761" s="1">
        <v>994689671.883393</v>
      </c>
      <c r="P761" s="1">
        <v>253462663.322551</v>
      </c>
      <c r="Q761" s="1">
        <v>307908699.564303</v>
      </c>
    </row>
    <row r="762" spans="1:17">
      <c r="A762" s="1" t="s">
        <v>3951</v>
      </c>
      <c r="B762" s="1" t="s">
        <v>3952</v>
      </c>
      <c r="C762" s="1" t="s">
        <v>3953</v>
      </c>
      <c r="D762" s="1">
        <v>19373182.9710682</v>
      </c>
      <c r="E762" s="1">
        <v>29534092.3522931</v>
      </c>
      <c r="F762" s="1">
        <v>24254031.3902157</v>
      </c>
      <c r="G762" s="1">
        <v>2401444.28571429</v>
      </c>
      <c r="H762" s="1">
        <v>2401444.28571429</v>
      </c>
      <c r="I762" s="1">
        <v>2401444.28571429</v>
      </c>
      <c r="J762" s="1">
        <v>27276725.8365719</v>
      </c>
      <c r="K762" s="1">
        <v>21704776.0457841</v>
      </c>
      <c r="L762" s="1">
        <v>2401444.28571429</v>
      </c>
      <c r="M762" s="1">
        <v>2401444.28571429</v>
      </c>
      <c r="N762" s="1">
        <v>35531118.9658639</v>
      </c>
      <c r="O762" s="1">
        <v>29818482.6729772</v>
      </c>
      <c r="P762" s="1">
        <v>29160448.6286938</v>
      </c>
      <c r="Q762" s="1">
        <v>33508157.581357</v>
      </c>
    </row>
    <row r="763" spans="1:17">
      <c r="A763" s="1" t="s">
        <v>3954</v>
      </c>
      <c r="B763" s="1" t="s">
        <v>3955</v>
      </c>
      <c r="C763" s="1" t="s">
        <v>3956</v>
      </c>
      <c r="D763" s="1">
        <v>13623253.6527612</v>
      </c>
      <c r="E763" s="1">
        <v>18432007.9107323</v>
      </c>
      <c r="F763" s="1">
        <v>18754749.2558334</v>
      </c>
      <c r="G763" s="1">
        <v>2401444.28571429</v>
      </c>
      <c r="H763" s="1">
        <v>2401444.28571429</v>
      </c>
      <c r="I763" s="1">
        <v>2401444.28571429</v>
      </c>
      <c r="J763" s="1">
        <v>21419026.5871161</v>
      </c>
      <c r="K763" s="1">
        <v>37046914.0738452</v>
      </c>
      <c r="L763" s="1">
        <v>35354806.1719834</v>
      </c>
      <c r="M763" s="1">
        <v>29162872.2406574</v>
      </c>
      <c r="N763" s="1">
        <v>23519740.9580199</v>
      </c>
      <c r="O763" s="1">
        <v>35721188.4412575</v>
      </c>
      <c r="P763" s="1">
        <v>22504047.9467564</v>
      </c>
      <c r="Q763" s="1">
        <v>18623656.1697272</v>
      </c>
    </row>
    <row r="764" spans="1:17">
      <c r="A764" s="1" t="s">
        <v>3957</v>
      </c>
      <c r="B764" s="1" t="s">
        <v>3958</v>
      </c>
      <c r="C764" s="1" t="s">
        <v>3959</v>
      </c>
      <c r="D764" s="1">
        <v>93629040.3797943</v>
      </c>
      <c r="E764" s="1">
        <v>122402515.076021</v>
      </c>
      <c r="F764" s="1">
        <v>76744608.4066549</v>
      </c>
      <c r="G764" s="1">
        <v>22529683.3495121</v>
      </c>
      <c r="H764" s="1">
        <v>2401444.28571429</v>
      </c>
      <c r="I764" s="1">
        <v>47334477.3778753</v>
      </c>
      <c r="J764" s="1">
        <v>30103911.7322614</v>
      </c>
      <c r="K764" s="1">
        <v>54387343.9742899</v>
      </c>
      <c r="L764" s="1">
        <v>77045930.6470059</v>
      </c>
      <c r="M764" s="1">
        <v>54321516.3188757</v>
      </c>
      <c r="N764" s="1">
        <v>110434173.820147</v>
      </c>
      <c r="O764" s="1">
        <v>154250833.868146</v>
      </c>
      <c r="P764" s="1">
        <v>13748748.247042</v>
      </c>
      <c r="Q764" s="1">
        <v>112230570.389577</v>
      </c>
    </row>
    <row r="765" spans="1:17">
      <c r="A765" s="1" t="s">
        <v>3960</v>
      </c>
      <c r="B765" s="1" t="s">
        <v>3961</v>
      </c>
      <c r="C765" s="1" t="s">
        <v>3962</v>
      </c>
      <c r="D765" s="1">
        <v>2401444.28571429</v>
      </c>
      <c r="E765" s="1">
        <v>15689869.6847292</v>
      </c>
      <c r="F765" s="1">
        <v>15773394.5921795</v>
      </c>
      <c r="G765" s="1">
        <v>2401444.28571429</v>
      </c>
      <c r="H765" s="1">
        <v>12881450.6205318</v>
      </c>
      <c r="I765" s="1">
        <v>2401444.28571429</v>
      </c>
      <c r="J765" s="1">
        <v>2401444.28571429</v>
      </c>
      <c r="K765" s="1">
        <v>2401444.28571429</v>
      </c>
      <c r="L765" s="1">
        <v>2401444.28571429</v>
      </c>
      <c r="M765" s="1">
        <v>2401444.28571429</v>
      </c>
      <c r="N765" s="1">
        <v>10941958.981329</v>
      </c>
      <c r="O765" s="1">
        <v>12762512.1916684</v>
      </c>
      <c r="P765" s="1">
        <v>22408380.0941307</v>
      </c>
      <c r="Q765" s="1">
        <v>2401444.28571429</v>
      </c>
    </row>
    <row r="766" spans="1:17">
      <c r="A766" s="1" t="s">
        <v>3963</v>
      </c>
      <c r="B766" s="1" t="s">
        <v>3964</v>
      </c>
      <c r="C766" s="1" t="s">
        <v>3965</v>
      </c>
      <c r="D766" s="1">
        <v>31172967497.502</v>
      </c>
      <c r="E766" s="1">
        <v>19060326255.6504</v>
      </c>
      <c r="F766" s="1">
        <v>21988502896.4319</v>
      </c>
      <c r="G766" s="1">
        <v>13716665615.4328</v>
      </c>
      <c r="H766" s="1">
        <v>6468856456.38338</v>
      </c>
      <c r="I766" s="1">
        <v>18533916188.9562</v>
      </c>
      <c r="J766" s="1">
        <v>21828030767.4159</v>
      </c>
      <c r="K766" s="1">
        <v>14809482379.1422</v>
      </c>
      <c r="L766" s="1">
        <v>15126742478.2831</v>
      </c>
      <c r="M766" s="1">
        <v>14965505082.2049</v>
      </c>
      <c r="N766" s="1">
        <v>16422478393.4573</v>
      </c>
      <c r="O766" s="1">
        <v>19626746913.2534</v>
      </c>
      <c r="P766" s="1">
        <v>16988525539.8671</v>
      </c>
      <c r="Q766" s="1">
        <v>12625221242.4955</v>
      </c>
    </row>
    <row r="767" spans="1:17">
      <c r="A767" s="1" t="s">
        <v>3966</v>
      </c>
      <c r="B767" s="1" t="s">
        <v>3967</v>
      </c>
      <c r="C767" s="1" t="s">
        <v>3968</v>
      </c>
      <c r="D767" s="1">
        <v>822535263.776197</v>
      </c>
      <c r="E767" s="1">
        <v>1930030285.77107</v>
      </c>
      <c r="F767" s="1">
        <v>1321104516.64877</v>
      </c>
      <c r="G767" s="1">
        <v>91980267.1191922</v>
      </c>
      <c r="H767" s="1">
        <v>1142595829.18453</v>
      </c>
      <c r="I767" s="1">
        <v>1450840806.84159</v>
      </c>
      <c r="J767" s="1">
        <v>1375534635.71061</v>
      </c>
      <c r="K767" s="1">
        <v>1645079662.59855</v>
      </c>
      <c r="L767" s="1">
        <v>1875777359.94112</v>
      </c>
      <c r="M767" s="1">
        <v>953301189.814995</v>
      </c>
      <c r="N767" s="1">
        <v>1495059881.77821</v>
      </c>
      <c r="O767" s="1">
        <v>1530414909.16147</v>
      </c>
      <c r="P767" s="1">
        <v>1806068812.77613</v>
      </c>
      <c r="Q767" s="1">
        <v>2180499509.78232</v>
      </c>
    </row>
    <row r="768" spans="1:17">
      <c r="A768" s="1" t="s">
        <v>3969</v>
      </c>
      <c r="B768" s="1" t="s">
        <v>3970</v>
      </c>
      <c r="C768" s="1" t="s">
        <v>3971</v>
      </c>
      <c r="D768" s="1">
        <v>198297285.768218</v>
      </c>
      <c r="E768" s="1">
        <v>119019185.672262</v>
      </c>
      <c r="F768" s="1">
        <v>61767061.8238225</v>
      </c>
      <c r="G768" s="1">
        <v>59031461.5360977</v>
      </c>
      <c r="H768" s="1">
        <v>6162379.11168787</v>
      </c>
      <c r="I768" s="1">
        <v>72037658.4334311</v>
      </c>
      <c r="J768" s="1">
        <v>89832493.6313363</v>
      </c>
      <c r="K768" s="1">
        <v>10946140.4816281</v>
      </c>
      <c r="L768" s="1">
        <v>45348056.6038884</v>
      </c>
      <c r="M768" s="1">
        <v>73029112.6029156</v>
      </c>
      <c r="N768" s="1">
        <v>108564312.019728</v>
      </c>
      <c r="O768" s="1">
        <v>53085203.9686307</v>
      </c>
      <c r="P768" s="1">
        <v>84136715.4152824</v>
      </c>
      <c r="Q768" s="1">
        <v>104558168.191531</v>
      </c>
    </row>
    <row r="769" spans="1:17">
      <c r="A769" s="1" t="s">
        <v>3972</v>
      </c>
      <c r="B769" s="1" t="s">
        <v>3973</v>
      </c>
      <c r="C769" s="1" t="s">
        <v>3974</v>
      </c>
      <c r="D769" s="1">
        <v>2401444.28571429</v>
      </c>
      <c r="E769" s="1">
        <v>2401444.28571429</v>
      </c>
      <c r="F769" s="1">
        <v>10182306.8826321</v>
      </c>
      <c r="G769" s="1">
        <v>2401444.28571429</v>
      </c>
      <c r="H769" s="1">
        <v>2401444.28571429</v>
      </c>
      <c r="I769" s="1">
        <v>2401444.28571429</v>
      </c>
      <c r="J769" s="1">
        <v>2401444.28571429</v>
      </c>
      <c r="K769" s="1">
        <v>2401444.28571429</v>
      </c>
      <c r="L769" s="1">
        <v>2401444.28571429</v>
      </c>
      <c r="M769" s="1">
        <v>2401444.28571429</v>
      </c>
      <c r="N769" s="1">
        <v>2401444.28571429</v>
      </c>
      <c r="O769" s="1">
        <v>2401444.28571429</v>
      </c>
      <c r="P769" s="1">
        <v>9293965.22174623</v>
      </c>
      <c r="Q769" s="1">
        <v>11929394.4301995</v>
      </c>
    </row>
    <row r="770" spans="1:17">
      <c r="A770" s="1" t="s">
        <v>3975</v>
      </c>
      <c r="B770" s="1" t="s">
        <v>3976</v>
      </c>
      <c r="C770" s="1" t="s">
        <v>3977</v>
      </c>
      <c r="D770" s="1">
        <v>83237177.5638784</v>
      </c>
      <c r="E770" s="1">
        <v>334870433.625605</v>
      </c>
      <c r="F770" s="1">
        <v>256173627.187269</v>
      </c>
      <c r="G770" s="1">
        <v>45308884.1823811</v>
      </c>
      <c r="H770" s="1">
        <v>26242528.9851243</v>
      </c>
      <c r="I770" s="1">
        <v>220913150.115731</v>
      </c>
      <c r="J770" s="1">
        <v>239764941.337024</v>
      </c>
      <c r="K770" s="1">
        <v>413668204.441263</v>
      </c>
      <c r="L770" s="1">
        <v>479031827.304913</v>
      </c>
      <c r="M770" s="1">
        <v>398155132.720295</v>
      </c>
      <c r="N770" s="1">
        <v>379575051.620775</v>
      </c>
      <c r="O770" s="1">
        <v>265995143.843157</v>
      </c>
      <c r="P770" s="1">
        <v>299579675.861165</v>
      </c>
      <c r="Q770" s="1">
        <v>407674233.733625</v>
      </c>
    </row>
    <row r="771" spans="1:17">
      <c r="A771" s="1" t="s">
        <v>3978</v>
      </c>
      <c r="B771" s="1" t="s">
        <v>3979</v>
      </c>
      <c r="C771" s="1" t="s">
        <v>3980</v>
      </c>
      <c r="D771" s="1">
        <v>15782154.7749064</v>
      </c>
      <c r="E771" s="1">
        <v>2401444.28571429</v>
      </c>
      <c r="F771" s="1">
        <v>2401444.28571429</v>
      </c>
      <c r="G771" s="1">
        <v>2401444.28571429</v>
      </c>
      <c r="H771" s="1">
        <v>17868632.1022511</v>
      </c>
      <c r="I771" s="1">
        <v>2401444.28571429</v>
      </c>
      <c r="J771" s="1">
        <v>17534978.7573953</v>
      </c>
      <c r="K771" s="1">
        <v>14624004.9776658</v>
      </c>
      <c r="L771" s="1">
        <v>2401444.28571429</v>
      </c>
      <c r="M771" s="1">
        <v>2401444.28571429</v>
      </c>
      <c r="N771" s="1">
        <v>2401444.28571429</v>
      </c>
      <c r="O771" s="1">
        <v>18629905.363397</v>
      </c>
      <c r="P771" s="1">
        <v>16146394.0094422</v>
      </c>
      <c r="Q771" s="1">
        <v>2401444.28571429</v>
      </c>
    </row>
    <row r="772" spans="1:17">
      <c r="A772" s="1" t="s">
        <v>3981</v>
      </c>
      <c r="B772" s="1" t="s">
        <v>3982</v>
      </c>
      <c r="C772" s="1" t="s">
        <v>3983</v>
      </c>
      <c r="D772" s="1">
        <v>8529168920.99537</v>
      </c>
      <c r="E772" s="1">
        <v>4575334192.354</v>
      </c>
      <c r="F772" s="1">
        <v>5873608844.98481</v>
      </c>
      <c r="G772" s="1">
        <v>22213698229.6986</v>
      </c>
      <c r="H772" s="1">
        <v>93719611662.4751</v>
      </c>
      <c r="I772" s="1">
        <v>5897576492.589</v>
      </c>
      <c r="J772" s="1">
        <v>4569689041.40347</v>
      </c>
      <c r="K772" s="1">
        <v>3440547745.19707</v>
      </c>
      <c r="L772" s="1">
        <v>2764560839.87274</v>
      </c>
      <c r="M772" s="1">
        <v>3543264262.21298</v>
      </c>
      <c r="N772" s="1">
        <v>2097039728.07668</v>
      </c>
      <c r="O772" s="1">
        <v>7982004335.20365</v>
      </c>
      <c r="P772" s="1">
        <v>3144722050.70816</v>
      </c>
      <c r="Q772" s="1">
        <v>4004069896.14691</v>
      </c>
    </row>
    <row r="773" spans="1:17">
      <c r="A773" s="1" t="s">
        <v>3984</v>
      </c>
      <c r="B773" s="1" t="s">
        <v>3985</v>
      </c>
      <c r="C773" s="1" t="s">
        <v>3986</v>
      </c>
      <c r="D773" s="1">
        <v>2401444.28571429</v>
      </c>
      <c r="E773" s="1">
        <v>2401444.28571429</v>
      </c>
      <c r="F773" s="1">
        <v>16720379.8443678</v>
      </c>
      <c r="G773" s="1">
        <v>39718648.0976601</v>
      </c>
      <c r="H773" s="1">
        <v>13601752.8414764</v>
      </c>
      <c r="I773" s="1">
        <v>10799753.0053132</v>
      </c>
      <c r="J773" s="1">
        <v>208351766.585091</v>
      </c>
      <c r="K773" s="1">
        <v>13097883.998414</v>
      </c>
      <c r="L773" s="1">
        <v>2401444.28571429</v>
      </c>
      <c r="M773" s="1">
        <v>2401444.28571429</v>
      </c>
      <c r="N773" s="1">
        <v>2401444.28571429</v>
      </c>
      <c r="O773" s="1">
        <v>2401444.28571429</v>
      </c>
      <c r="P773" s="1">
        <v>2401444.28571429</v>
      </c>
      <c r="Q773" s="1">
        <v>12390759.5116531</v>
      </c>
    </row>
    <row r="774" spans="1:17">
      <c r="A774" s="1" t="s">
        <v>3987</v>
      </c>
      <c r="B774" s="1" t="s">
        <v>3988</v>
      </c>
      <c r="C774" s="1" t="s">
        <v>3989</v>
      </c>
      <c r="D774" s="1">
        <v>202842503.92917</v>
      </c>
      <c r="E774" s="1">
        <v>303854071.38882</v>
      </c>
      <c r="F774" s="1">
        <v>155662925.491921</v>
      </c>
      <c r="G774" s="1">
        <v>109492199.381188</v>
      </c>
      <c r="H774" s="1">
        <v>226252258.647485</v>
      </c>
      <c r="I774" s="1">
        <v>147057342.059417</v>
      </c>
      <c r="J774" s="1">
        <v>182548172.55934</v>
      </c>
      <c r="K774" s="1">
        <v>162325343.894961</v>
      </c>
      <c r="L774" s="1">
        <v>216576872.807018</v>
      </c>
      <c r="M774" s="1">
        <v>188725189.6589</v>
      </c>
      <c r="N774" s="1">
        <v>201241923.992507</v>
      </c>
      <c r="O774" s="1">
        <v>249613893.726022</v>
      </c>
      <c r="P774" s="1">
        <v>212086402.491694</v>
      </c>
      <c r="Q774" s="1">
        <v>328089484.245198</v>
      </c>
    </row>
    <row r="775" spans="1:17">
      <c r="A775" s="1" t="s">
        <v>3990</v>
      </c>
      <c r="B775" s="1" t="s">
        <v>3991</v>
      </c>
      <c r="C775" s="1" t="s">
        <v>3992</v>
      </c>
      <c r="D775" s="1">
        <v>2401444.28571429</v>
      </c>
      <c r="E775" s="1">
        <v>3341321.19138481</v>
      </c>
      <c r="F775" s="1">
        <v>3722521.43854126</v>
      </c>
      <c r="G775" s="1">
        <v>2401444.28571429</v>
      </c>
      <c r="H775" s="1">
        <v>2401444.28571429</v>
      </c>
      <c r="I775" s="1">
        <v>2401444.28571429</v>
      </c>
      <c r="J775" s="1">
        <v>5318290.87884008</v>
      </c>
      <c r="K775" s="1">
        <v>2401444.28571429</v>
      </c>
      <c r="L775" s="1">
        <v>2401444.28571429</v>
      </c>
      <c r="M775" s="1">
        <v>2401444.28571429</v>
      </c>
      <c r="N775" s="1">
        <v>2401444.28571429</v>
      </c>
      <c r="O775" s="1">
        <v>2401444.28571429</v>
      </c>
      <c r="P775" s="1">
        <v>32184365.6603719</v>
      </c>
      <c r="Q775" s="1">
        <v>2401444.28571429</v>
      </c>
    </row>
    <row r="776" spans="1:17">
      <c r="A776" s="1" t="s">
        <v>3993</v>
      </c>
      <c r="B776" s="1" t="s">
        <v>3994</v>
      </c>
      <c r="C776" s="1" t="s">
        <v>3995</v>
      </c>
      <c r="D776" s="1">
        <v>636894259.037075</v>
      </c>
      <c r="E776" s="1">
        <v>341419415.131484</v>
      </c>
      <c r="F776" s="1">
        <v>400816354.59755</v>
      </c>
      <c r="G776" s="1">
        <v>413962993.1183</v>
      </c>
      <c r="H776" s="1">
        <v>217256042.708794</v>
      </c>
      <c r="I776" s="1">
        <v>320985621.775269</v>
      </c>
      <c r="J776" s="1">
        <v>450763824.263145</v>
      </c>
      <c r="K776" s="1">
        <v>295908881.083329</v>
      </c>
      <c r="L776" s="1">
        <v>405582659.117454</v>
      </c>
      <c r="M776" s="1">
        <v>440055030.150522</v>
      </c>
      <c r="N776" s="1">
        <v>472369035.217802</v>
      </c>
      <c r="O776" s="1">
        <v>340155556.887288</v>
      </c>
      <c r="P776" s="1">
        <v>345376390.723903</v>
      </c>
      <c r="Q776" s="1">
        <v>435463799.662443</v>
      </c>
    </row>
    <row r="777" spans="1:17">
      <c r="A777" s="1" t="s">
        <v>3996</v>
      </c>
      <c r="B777" s="1" t="s">
        <v>3997</v>
      </c>
      <c r="C777" s="1" t="s">
        <v>3998</v>
      </c>
      <c r="D777" s="1">
        <v>12984617.2910588</v>
      </c>
      <c r="E777" s="1">
        <v>6759717.63737137</v>
      </c>
      <c r="F777" s="1">
        <v>11396603.8616964</v>
      </c>
      <c r="G777" s="1">
        <v>2401444.28571429</v>
      </c>
      <c r="H777" s="1">
        <v>2401444.28571429</v>
      </c>
      <c r="I777" s="1">
        <v>2401444.28571429</v>
      </c>
      <c r="J777" s="1">
        <v>15110643.7602666</v>
      </c>
      <c r="K777" s="1">
        <v>11424742.511305</v>
      </c>
      <c r="L777" s="1">
        <v>2401444.28571429</v>
      </c>
      <c r="M777" s="1">
        <v>11587497.3915497</v>
      </c>
      <c r="N777" s="1">
        <v>2401444.28571429</v>
      </c>
      <c r="O777" s="1">
        <v>14705363.0508536</v>
      </c>
      <c r="P777" s="1">
        <v>2401444.28571429</v>
      </c>
      <c r="Q777" s="1">
        <v>10802420.7277834</v>
      </c>
    </row>
    <row r="778" spans="1:17">
      <c r="A778" s="1" t="s">
        <v>3999</v>
      </c>
      <c r="B778" s="1" t="s">
        <v>4000</v>
      </c>
      <c r="C778" s="1" t="s">
        <v>4001</v>
      </c>
      <c r="D778" s="1">
        <v>18224360.2070174</v>
      </c>
      <c r="E778" s="1">
        <v>13594585.4346497</v>
      </c>
      <c r="F778" s="1">
        <v>41815527.7387999</v>
      </c>
      <c r="G778" s="1">
        <v>15418832.5578557</v>
      </c>
      <c r="H778" s="1">
        <v>2401444.28571429</v>
      </c>
      <c r="I778" s="1">
        <v>2401444.28571429</v>
      </c>
      <c r="J778" s="1">
        <v>12877382.7058488</v>
      </c>
      <c r="K778" s="1">
        <v>47260885.227668</v>
      </c>
      <c r="L778" s="1">
        <v>51741241.5164124</v>
      </c>
      <c r="M778" s="1">
        <v>37119933.8088879</v>
      </c>
      <c r="N778" s="1">
        <v>31609092.5826677</v>
      </c>
      <c r="O778" s="1">
        <v>6140683.97906931</v>
      </c>
      <c r="P778" s="1">
        <v>61933645.0166113</v>
      </c>
      <c r="Q778" s="1">
        <v>28744780.7329667</v>
      </c>
    </row>
    <row r="779" spans="1:17">
      <c r="A779" s="1" t="s">
        <v>4002</v>
      </c>
      <c r="B779" s="1" t="s">
        <v>4003</v>
      </c>
      <c r="C779" s="1" t="s">
        <v>4004</v>
      </c>
      <c r="D779" s="1">
        <v>2194103468.16524</v>
      </c>
      <c r="E779" s="1">
        <v>831294742.765145</v>
      </c>
      <c r="F779" s="1">
        <v>717877196.719953</v>
      </c>
      <c r="G779" s="1">
        <v>443164413.224859</v>
      </c>
      <c r="H779" s="1">
        <v>446349984.338537</v>
      </c>
      <c r="I779" s="1">
        <v>617156472.39597</v>
      </c>
      <c r="J779" s="1">
        <v>879223221.385502</v>
      </c>
      <c r="K779" s="1">
        <v>739063575.253647</v>
      </c>
      <c r="L779" s="1">
        <v>783330173.163491</v>
      </c>
      <c r="M779" s="1">
        <v>870811080.286365</v>
      </c>
      <c r="N779" s="1">
        <v>831391034.346049</v>
      </c>
      <c r="O779" s="1">
        <v>1018321834.51981</v>
      </c>
      <c r="P779" s="1">
        <v>785356767.788658</v>
      </c>
      <c r="Q779" s="1">
        <v>759894164.900414</v>
      </c>
    </row>
    <row r="780" spans="1:17">
      <c r="A780" s="1" t="s">
        <v>4005</v>
      </c>
      <c r="B780" s="1" t="s">
        <v>4006</v>
      </c>
      <c r="C780" s="1" t="s">
        <v>4007</v>
      </c>
      <c r="D780" s="1">
        <v>324651088.934772</v>
      </c>
      <c r="E780" s="1">
        <v>460254388.992686</v>
      </c>
      <c r="F780" s="1">
        <v>444704260.655438</v>
      </c>
      <c r="G780" s="1">
        <v>193323468.272476</v>
      </c>
      <c r="H780" s="1">
        <v>10623701.0994235</v>
      </c>
      <c r="I780" s="1">
        <v>270906292.023731</v>
      </c>
      <c r="J780" s="1">
        <v>299123897.574754</v>
      </c>
      <c r="K780" s="1">
        <v>365662469.037362</v>
      </c>
      <c r="L780" s="1">
        <v>348863434.824926</v>
      </c>
      <c r="M780" s="1">
        <v>416588461.587064</v>
      </c>
      <c r="N780" s="1">
        <v>283968929.032632</v>
      </c>
      <c r="O780" s="1">
        <v>375857327.886745</v>
      </c>
      <c r="P780" s="1">
        <v>400511136.027569</v>
      </c>
      <c r="Q780" s="1">
        <v>502565578.85692</v>
      </c>
    </row>
    <row r="781" spans="1:17">
      <c r="A781" s="1" t="s">
        <v>4008</v>
      </c>
      <c r="B781" s="1" t="s">
        <v>4009</v>
      </c>
      <c r="C781" s="1" t="s">
        <v>4010</v>
      </c>
      <c r="D781" s="1">
        <v>208613344.80928</v>
      </c>
      <c r="E781" s="1">
        <v>172658869.579538</v>
      </c>
      <c r="F781" s="1">
        <v>218782332.979104</v>
      </c>
      <c r="G781" s="1">
        <v>41195622.1747072</v>
      </c>
      <c r="H781" s="1">
        <v>2401444.28571429</v>
      </c>
      <c r="I781" s="1">
        <v>95246643.3400781</v>
      </c>
      <c r="J781" s="1">
        <v>117612673.046515</v>
      </c>
      <c r="K781" s="1">
        <v>819465097.147187</v>
      </c>
      <c r="L781" s="1">
        <v>111598413.25705</v>
      </c>
      <c r="M781" s="1">
        <v>93697966.8154711</v>
      </c>
      <c r="N781" s="1">
        <v>114705276.934038</v>
      </c>
      <c r="O781" s="1">
        <v>224012579.496452</v>
      </c>
      <c r="P781" s="1">
        <v>167536217.551582</v>
      </c>
      <c r="Q781" s="1">
        <v>120759973.281078</v>
      </c>
    </row>
    <row r="782" spans="1:17">
      <c r="A782" s="1" t="s">
        <v>4011</v>
      </c>
      <c r="B782" s="1" t="s">
        <v>4012</v>
      </c>
      <c r="C782" s="1" t="s">
        <v>4013</v>
      </c>
      <c r="D782" s="1">
        <v>871884076.033502</v>
      </c>
      <c r="E782" s="1">
        <v>508798667.855439</v>
      </c>
      <c r="F782" s="1">
        <v>517199954.590123</v>
      </c>
      <c r="G782" s="1">
        <v>352351609.540946</v>
      </c>
      <c r="H782" s="1">
        <v>140845789.372908</v>
      </c>
      <c r="I782" s="1">
        <v>322876981.782902</v>
      </c>
      <c r="J782" s="1">
        <v>427280441.478919</v>
      </c>
      <c r="K782" s="1">
        <v>551456745.659441</v>
      </c>
      <c r="L782" s="1">
        <v>472126638.203519</v>
      </c>
      <c r="M782" s="1">
        <v>490129382.445286</v>
      </c>
      <c r="N782" s="1">
        <v>616742626.971841</v>
      </c>
      <c r="O782" s="1">
        <v>382034638.837521</v>
      </c>
      <c r="P782" s="1">
        <v>492185039.561112</v>
      </c>
      <c r="Q782" s="1">
        <v>604979773.608914</v>
      </c>
    </row>
    <row r="783" spans="1:17">
      <c r="A783" s="1" t="s">
        <v>4014</v>
      </c>
      <c r="B783" s="1" t="s">
        <v>4015</v>
      </c>
      <c r="C783" s="1" t="s">
        <v>4016</v>
      </c>
      <c r="D783" s="1">
        <v>156472393.992528</v>
      </c>
      <c r="E783" s="1">
        <v>98909191.7066079</v>
      </c>
      <c r="F783" s="1">
        <v>120069716.590679</v>
      </c>
      <c r="G783" s="1">
        <v>62398467.3339431</v>
      </c>
      <c r="H783" s="1">
        <v>2401444.28571429</v>
      </c>
      <c r="I783" s="1">
        <v>90067823.8817215</v>
      </c>
      <c r="J783" s="1">
        <v>122709022.167708</v>
      </c>
      <c r="K783" s="1">
        <v>85954903.1285651</v>
      </c>
      <c r="L783" s="1">
        <v>104332774.601552</v>
      </c>
      <c r="M783" s="1">
        <v>91035061.6757837</v>
      </c>
      <c r="N783" s="1">
        <v>96910865.6121469</v>
      </c>
      <c r="O783" s="1">
        <v>96471442.7836635</v>
      </c>
      <c r="P783" s="1">
        <v>90739298.1463834</v>
      </c>
      <c r="Q783" s="1">
        <v>84094676.2690579</v>
      </c>
    </row>
    <row r="784" spans="1:17">
      <c r="A784" s="1" t="s">
        <v>4017</v>
      </c>
      <c r="B784" s="1" t="s">
        <v>4018</v>
      </c>
      <c r="C784" s="1" t="s">
        <v>4019</v>
      </c>
      <c r="D784" s="1">
        <v>2520847525.60112</v>
      </c>
      <c r="E784" s="1">
        <v>1355994906.29046</v>
      </c>
      <c r="F784" s="1">
        <v>1731489303.41812</v>
      </c>
      <c r="G784" s="1">
        <v>1693163826.53061</v>
      </c>
      <c r="H784" s="1">
        <v>960668937.724318</v>
      </c>
      <c r="I784" s="1">
        <v>1621147777.11727</v>
      </c>
      <c r="J784" s="1">
        <v>1264038531.3439</v>
      </c>
      <c r="K784" s="1">
        <v>881948825.823455</v>
      </c>
      <c r="L784" s="1">
        <v>894847678.005694</v>
      </c>
      <c r="M784" s="1">
        <v>872930877.628784</v>
      </c>
      <c r="N784" s="1">
        <v>876757400.601811</v>
      </c>
      <c r="O784" s="1">
        <v>424857537.073921</v>
      </c>
      <c r="P784" s="1">
        <v>1205399260.39226</v>
      </c>
      <c r="Q784" s="1">
        <v>1001871803.94772</v>
      </c>
    </row>
    <row r="785" spans="1:17">
      <c r="A785" s="1" t="s">
        <v>4020</v>
      </c>
      <c r="B785" s="1" t="s">
        <v>4021</v>
      </c>
      <c r="C785" s="1" t="s">
        <v>4022</v>
      </c>
      <c r="D785" s="1">
        <v>2401444.28571429</v>
      </c>
      <c r="E785" s="1">
        <v>86498499.5396346</v>
      </c>
      <c r="F785" s="1">
        <v>21348576.9743508</v>
      </c>
      <c r="G785" s="1">
        <v>2401444.28571429</v>
      </c>
      <c r="H785" s="1">
        <v>2401444.28571429</v>
      </c>
      <c r="I785" s="1">
        <v>32835894.4761376</v>
      </c>
      <c r="J785" s="1">
        <v>26799376.7825425</v>
      </c>
      <c r="K785" s="1">
        <v>28338884.6323184</v>
      </c>
      <c r="L785" s="1">
        <v>53121329.9967151</v>
      </c>
      <c r="M785" s="1">
        <v>10638680.8217822</v>
      </c>
      <c r="N785" s="1">
        <v>38951445.2496352</v>
      </c>
      <c r="O785" s="1">
        <v>13007999.5477229</v>
      </c>
      <c r="P785" s="1">
        <v>39358986.0845428</v>
      </c>
      <c r="Q785" s="1">
        <v>39267226.0831366</v>
      </c>
    </row>
    <row r="786" spans="1:17">
      <c r="A786" s="1" t="s">
        <v>4023</v>
      </c>
      <c r="B786" s="1" t="s">
        <v>4024</v>
      </c>
      <c r="C786" s="1" t="s">
        <v>4025</v>
      </c>
      <c r="D786" s="1">
        <v>59063218.9993272</v>
      </c>
      <c r="E786" s="1">
        <v>92237227.9304757</v>
      </c>
      <c r="F786" s="1">
        <v>98653092.5121504</v>
      </c>
      <c r="G786" s="1">
        <v>2401444.28571429</v>
      </c>
      <c r="H786" s="1">
        <v>2401444.28571429</v>
      </c>
      <c r="I786" s="1">
        <v>10453329.2161848</v>
      </c>
      <c r="J786" s="1">
        <v>99097062.3265535</v>
      </c>
      <c r="K786" s="1">
        <v>2401444.28571429</v>
      </c>
      <c r="L786" s="1">
        <v>23125575.4191304</v>
      </c>
      <c r="M786" s="1">
        <v>2401444.28571429</v>
      </c>
      <c r="N786" s="1">
        <v>43970992.7036843</v>
      </c>
      <c r="O786" s="1">
        <v>53431731.1142232</v>
      </c>
      <c r="P786" s="1">
        <v>46473431.1138311</v>
      </c>
      <c r="Q786" s="1">
        <v>56717556.4048925</v>
      </c>
    </row>
    <row r="787" spans="1:17">
      <c r="A787" s="1" t="s">
        <v>4026</v>
      </c>
      <c r="B787" s="1" t="s">
        <v>4027</v>
      </c>
      <c r="C787" s="1" t="s">
        <v>4028</v>
      </c>
      <c r="D787" s="1">
        <v>117029808.710517</v>
      </c>
      <c r="E787" s="1">
        <v>118810068.773709</v>
      </c>
      <c r="F787" s="1">
        <v>127149307.238842</v>
      </c>
      <c r="G787" s="1">
        <v>2401444.28571429</v>
      </c>
      <c r="H787" s="1">
        <v>2401444.28571429</v>
      </c>
      <c r="I787" s="1">
        <v>30466202.7724015</v>
      </c>
      <c r="J787" s="1">
        <v>85888776.9796939</v>
      </c>
      <c r="K787" s="1">
        <v>67101848.6003913</v>
      </c>
      <c r="L787" s="1">
        <v>120827582.336606</v>
      </c>
      <c r="M787" s="1">
        <v>75001896.7948515</v>
      </c>
      <c r="N787" s="1">
        <v>87987994.9300154</v>
      </c>
      <c r="O787" s="1">
        <v>102118200.511415</v>
      </c>
      <c r="P787" s="1">
        <v>109027701.929825</v>
      </c>
      <c r="Q787" s="1">
        <v>110787508.504451</v>
      </c>
    </row>
    <row r="788" spans="1:17">
      <c r="A788" s="1" t="s">
        <v>4029</v>
      </c>
      <c r="B788" s="1" t="s">
        <v>4030</v>
      </c>
      <c r="C788" s="1" t="s">
        <v>4031</v>
      </c>
      <c r="D788" s="1">
        <v>4863774121.51197</v>
      </c>
      <c r="E788" s="1">
        <v>2310247752.59523</v>
      </c>
      <c r="F788" s="1">
        <v>1954944305.84821</v>
      </c>
      <c r="G788" s="1">
        <v>5205263591.8913</v>
      </c>
      <c r="H788" s="1">
        <v>3030870652.50054</v>
      </c>
      <c r="I788" s="1">
        <v>3592993137.01607</v>
      </c>
      <c r="J788" s="1">
        <v>2684739498.37182</v>
      </c>
      <c r="K788" s="1">
        <v>1592709910.27188</v>
      </c>
      <c r="L788" s="1">
        <v>1591801113.40244</v>
      </c>
      <c r="M788" s="1">
        <v>1004470478.60521</v>
      </c>
      <c r="N788" s="1">
        <v>108805577.976654</v>
      </c>
      <c r="O788" s="1">
        <v>2531570354.44772</v>
      </c>
      <c r="P788" s="1">
        <v>1971335832.95448</v>
      </c>
      <c r="Q788" s="1">
        <v>1472103288.00332</v>
      </c>
    </row>
    <row r="789" spans="1:17">
      <c r="A789" s="1" t="s">
        <v>4032</v>
      </c>
      <c r="B789" s="1" t="s">
        <v>4033</v>
      </c>
      <c r="C789" s="1" t="s">
        <v>4034</v>
      </c>
      <c r="D789" s="1">
        <v>2708092939.39619</v>
      </c>
      <c r="E789" s="1">
        <v>1032031188.22169</v>
      </c>
      <c r="F789" s="1">
        <v>1200232996.39677</v>
      </c>
      <c r="G789" s="1">
        <v>764847299.802696</v>
      </c>
      <c r="H789" s="1">
        <v>573362971.943853</v>
      </c>
      <c r="I789" s="1">
        <v>1028972324.90174</v>
      </c>
      <c r="J789" s="1">
        <v>958792240.372802</v>
      </c>
      <c r="K789" s="1">
        <v>372861373.083509</v>
      </c>
      <c r="L789" s="1">
        <v>685233796.590992</v>
      </c>
      <c r="M789" s="1">
        <v>559524732.275906</v>
      </c>
      <c r="N789" s="1">
        <v>713274014.540027</v>
      </c>
      <c r="O789" s="1">
        <v>862442750.886119</v>
      </c>
      <c r="P789" s="1">
        <v>441711819.872355</v>
      </c>
      <c r="Q789" s="1">
        <v>801613295.491969</v>
      </c>
    </row>
    <row r="790" spans="1:17">
      <c r="A790" s="1" t="s">
        <v>4035</v>
      </c>
      <c r="B790" s="1" t="s">
        <v>4036</v>
      </c>
      <c r="C790" s="1" t="s">
        <v>4037</v>
      </c>
      <c r="D790" s="1">
        <v>11963626487.3344</v>
      </c>
      <c r="E790" s="1">
        <v>7244514493.9861</v>
      </c>
      <c r="F790" s="1">
        <v>7091080027.08138</v>
      </c>
      <c r="G790" s="1">
        <v>6142016634.54856</v>
      </c>
      <c r="H790" s="1">
        <v>3075227846.68523</v>
      </c>
      <c r="I790" s="1">
        <v>6677819410.69508</v>
      </c>
      <c r="J790" s="1">
        <v>7535250767.31572</v>
      </c>
      <c r="K790" s="1">
        <v>5125399271.4113</v>
      </c>
      <c r="L790" s="1">
        <v>5499552637.57087</v>
      </c>
      <c r="M790" s="1">
        <v>5556979807.38854</v>
      </c>
      <c r="N790" s="1">
        <v>6155952650.55924</v>
      </c>
      <c r="O790" s="1">
        <v>7415329728.80841</v>
      </c>
      <c r="P790" s="1">
        <v>5726960207.49548</v>
      </c>
      <c r="Q790" s="1">
        <v>5712977241.60803</v>
      </c>
    </row>
    <row r="791" spans="1:17">
      <c r="A791" s="1" t="s">
        <v>4038</v>
      </c>
      <c r="B791" s="1" t="s">
        <v>4039</v>
      </c>
      <c r="C791" s="1" t="s">
        <v>4040</v>
      </c>
      <c r="D791" s="1">
        <v>4226975787.30021</v>
      </c>
      <c r="E791" s="1">
        <v>3299300774.02721</v>
      </c>
      <c r="F791" s="1">
        <v>3117473810.30464</v>
      </c>
      <c r="G791" s="1">
        <v>1360408368.54742</v>
      </c>
      <c r="H791" s="1">
        <v>707491948.602084</v>
      </c>
      <c r="I791" s="1">
        <v>2703137956.95567</v>
      </c>
      <c r="J791" s="1">
        <v>3536167895.78854</v>
      </c>
      <c r="K791" s="1">
        <v>2996169829.82367</v>
      </c>
      <c r="L791" s="1">
        <v>3040101255.20111</v>
      </c>
      <c r="M791" s="1">
        <v>2445133873.04922</v>
      </c>
      <c r="N791" s="1">
        <v>2989103531.75326</v>
      </c>
      <c r="O791" s="1">
        <v>2957689124.46011</v>
      </c>
      <c r="P791" s="1">
        <v>3408929063.88063</v>
      </c>
      <c r="Q791" s="1">
        <v>2773586420.37543</v>
      </c>
    </row>
    <row r="792" spans="1:17">
      <c r="A792" s="1" t="s">
        <v>4041</v>
      </c>
      <c r="B792" s="1" t="s">
        <v>4042</v>
      </c>
      <c r="C792" s="1" t="s">
        <v>4043</v>
      </c>
      <c r="D792" s="1">
        <v>18446392.2798651</v>
      </c>
      <c r="E792" s="1">
        <v>102164761.734491</v>
      </c>
      <c r="F792" s="1">
        <v>2401444.28571429</v>
      </c>
      <c r="G792" s="1">
        <v>2401444.28571429</v>
      </c>
      <c r="H792" s="1">
        <v>2401444.28571429</v>
      </c>
      <c r="I792" s="1">
        <v>29158017.9396043</v>
      </c>
      <c r="J792" s="1">
        <v>69957897.0964267</v>
      </c>
      <c r="K792" s="1">
        <v>35879891.4795076</v>
      </c>
      <c r="L792" s="1">
        <v>20725542.8273353</v>
      </c>
      <c r="M792" s="1">
        <v>2401444.28571429</v>
      </c>
      <c r="N792" s="1">
        <v>63086912.0333174</v>
      </c>
      <c r="O792" s="1">
        <v>67105277.9039467</v>
      </c>
      <c r="P792" s="1">
        <v>12784041.0995803</v>
      </c>
      <c r="Q792" s="1">
        <v>103543247.288834</v>
      </c>
    </row>
    <row r="793" spans="1:17">
      <c r="A793" s="1" t="s">
        <v>4044</v>
      </c>
      <c r="B793" s="1" t="s">
        <v>4045</v>
      </c>
      <c r="C793" s="1" t="s">
        <v>4046</v>
      </c>
      <c r="D793" s="1">
        <v>124871647.066623</v>
      </c>
      <c r="E793" s="1">
        <v>162647252.993511</v>
      </c>
      <c r="F793" s="1">
        <v>100380142.857143</v>
      </c>
      <c r="G793" s="1">
        <v>41783264.5525914</v>
      </c>
      <c r="H793" s="1">
        <v>118580195.903086</v>
      </c>
      <c r="I793" s="1">
        <v>180902507.479146</v>
      </c>
      <c r="J793" s="1">
        <v>125786861.474512</v>
      </c>
      <c r="K793" s="1">
        <v>130149116.556009</v>
      </c>
      <c r="L793" s="1">
        <v>135969668.295131</v>
      </c>
      <c r="M793" s="1">
        <v>132672908.695341</v>
      </c>
      <c r="N793" s="1">
        <v>131938827.972258</v>
      </c>
      <c r="O793" s="1">
        <v>102962484.429183</v>
      </c>
      <c r="P793" s="1">
        <v>131198226.985487</v>
      </c>
      <c r="Q793" s="1">
        <v>147210399.810639</v>
      </c>
    </row>
    <row r="794" spans="1:17">
      <c r="A794" s="1" t="s">
        <v>4047</v>
      </c>
      <c r="B794" s="1" t="s">
        <v>4048</v>
      </c>
      <c r="C794" s="1" t="s">
        <v>4049</v>
      </c>
      <c r="D794" s="1">
        <v>10803847.4416358</v>
      </c>
      <c r="E794" s="1">
        <v>25830513.7084592</v>
      </c>
      <c r="F794" s="1">
        <v>32859430.4408437</v>
      </c>
      <c r="G794" s="1">
        <v>21176385.4931446</v>
      </c>
      <c r="H794" s="1">
        <v>56633830.9214397</v>
      </c>
      <c r="I794" s="1">
        <v>33034884.4012222</v>
      </c>
      <c r="J794" s="1">
        <v>22652378.473938</v>
      </c>
      <c r="K794" s="1">
        <v>152917488.768964</v>
      </c>
      <c r="L794" s="1">
        <v>79367231.3246709</v>
      </c>
      <c r="M794" s="1">
        <v>147100616.958119</v>
      </c>
      <c r="N794" s="1">
        <v>147283888.797075</v>
      </c>
      <c r="O794" s="1">
        <v>284527753.541029</v>
      </c>
      <c r="P794" s="1">
        <v>123498859.313983</v>
      </c>
      <c r="Q794" s="1">
        <v>232983254.642428</v>
      </c>
    </row>
    <row r="795" spans="1:17">
      <c r="A795" s="1" t="s">
        <v>4050</v>
      </c>
      <c r="B795" s="1" t="s">
        <v>4051</v>
      </c>
      <c r="C795" s="1" t="s">
        <v>4052</v>
      </c>
      <c r="D795" s="1">
        <v>1157936060.22723</v>
      </c>
      <c r="E795" s="1">
        <v>956237769.74536</v>
      </c>
      <c r="F795" s="1">
        <v>672614832.246841</v>
      </c>
      <c r="G795" s="1">
        <v>171551838.715773</v>
      </c>
      <c r="H795" s="1">
        <v>251290314.577627</v>
      </c>
      <c r="I795" s="1">
        <v>474720353.466478</v>
      </c>
      <c r="J795" s="1">
        <v>843668297.517217</v>
      </c>
      <c r="K795" s="1">
        <v>597960368.461087</v>
      </c>
      <c r="L795" s="1">
        <v>627251324.549237</v>
      </c>
      <c r="M795" s="1">
        <v>476649755.896286</v>
      </c>
      <c r="N795" s="1">
        <v>697140102.544423</v>
      </c>
      <c r="O795" s="1">
        <v>553356426.933659</v>
      </c>
      <c r="P795" s="1">
        <v>711015936.002798</v>
      </c>
      <c r="Q795" s="1">
        <v>884700271.437384</v>
      </c>
    </row>
    <row r="796" spans="1:17">
      <c r="A796" s="1" t="s">
        <v>4053</v>
      </c>
      <c r="B796" s="1" t="s">
        <v>4054</v>
      </c>
      <c r="C796" s="1" t="s">
        <v>4055</v>
      </c>
      <c r="D796" s="1">
        <v>221938217.609822</v>
      </c>
      <c r="E796" s="1">
        <v>72822475.6309202</v>
      </c>
      <c r="F796" s="1">
        <v>93422157.5050849</v>
      </c>
      <c r="G796" s="1">
        <v>93081740.580323</v>
      </c>
      <c r="H796" s="1">
        <v>55542361.0117933</v>
      </c>
      <c r="I796" s="1">
        <v>81324014.160938</v>
      </c>
      <c r="J796" s="1">
        <v>138528611.267289</v>
      </c>
      <c r="K796" s="1">
        <v>81360951.408467</v>
      </c>
      <c r="L796" s="1">
        <v>42570266.456189</v>
      </c>
      <c r="M796" s="1">
        <v>31108918.4981685</v>
      </c>
      <c r="N796" s="1">
        <v>89211999.5577178</v>
      </c>
      <c r="O796" s="1">
        <v>98242367.0028308</v>
      </c>
      <c r="P796" s="1">
        <v>59290182.5549338</v>
      </c>
      <c r="Q796" s="1">
        <v>22449702.8840222</v>
      </c>
    </row>
    <row r="797" spans="1:17">
      <c r="A797" s="1" t="s">
        <v>4056</v>
      </c>
      <c r="B797" s="1" t="s">
        <v>4057</v>
      </c>
      <c r="C797" s="1" t="s">
        <v>4058</v>
      </c>
      <c r="D797" s="1">
        <v>155026760.922908</v>
      </c>
      <c r="E797" s="1">
        <v>62310637.4122618</v>
      </c>
      <c r="F797" s="1">
        <v>51938792.0212766</v>
      </c>
      <c r="G797" s="1">
        <v>135023054.84299</v>
      </c>
      <c r="H797" s="1">
        <v>12178404.9554249</v>
      </c>
      <c r="I797" s="1">
        <v>20372863.7131309</v>
      </c>
      <c r="J797" s="1">
        <v>81732431.8961258</v>
      </c>
      <c r="K797" s="1">
        <v>102617671.003404</v>
      </c>
      <c r="L797" s="1">
        <v>87664858.6174173</v>
      </c>
      <c r="M797" s="1">
        <v>90217624.8268538</v>
      </c>
      <c r="N797" s="1">
        <v>91734799.0983475</v>
      </c>
      <c r="O797" s="1">
        <v>162869094.065874</v>
      </c>
      <c r="P797" s="1">
        <v>117227602.214548</v>
      </c>
      <c r="Q797" s="1">
        <v>72094004.8363699</v>
      </c>
    </row>
    <row r="798" spans="1:17">
      <c r="A798" s="1" t="s">
        <v>4059</v>
      </c>
      <c r="B798" s="1" t="s">
        <v>4060</v>
      </c>
      <c r="C798" s="1" t="s">
        <v>4061</v>
      </c>
      <c r="D798" s="1">
        <v>1132874999.30169</v>
      </c>
      <c r="E798" s="1">
        <v>557990187.827954</v>
      </c>
      <c r="F798" s="1">
        <v>790588372.614668</v>
      </c>
      <c r="G798" s="1">
        <v>689267878.661752</v>
      </c>
      <c r="H798" s="1">
        <v>364891946.011251</v>
      </c>
      <c r="I798" s="1">
        <v>406538500.20445</v>
      </c>
      <c r="J798" s="1">
        <v>946942719.212551</v>
      </c>
      <c r="K798" s="1">
        <v>528785255.854372</v>
      </c>
      <c r="L798" s="1">
        <v>527034452.368786</v>
      </c>
      <c r="M798" s="1">
        <v>426736691.878168</v>
      </c>
      <c r="N798" s="1">
        <v>533420593.938251</v>
      </c>
      <c r="O798" s="1">
        <v>751346012.155216</v>
      </c>
      <c r="P798" s="1">
        <v>354929275.332226</v>
      </c>
      <c r="Q798" s="1">
        <v>406863374.787215</v>
      </c>
    </row>
    <row r="799" spans="1:17">
      <c r="A799" s="1" t="s">
        <v>4059</v>
      </c>
      <c r="B799" s="1" t="s">
        <v>4060</v>
      </c>
      <c r="C799" s="1" t="s">
        <v>4062</v>
      </c>
      <c r="D799" s="1">
        <v>1132874999.30169</v>
      </c>
      <c r="E799" s="1">
        <v>557990187.827954</v>
      </c>
      <c r="F799" s="1">
        <v>790588372.614668</v>
      </c>
      <c r="G799" s="1">
        <v>689267878.661752</v>
      </c>
      <c r="H799" s="1">
        <v>364891946.011251</v>
      </c>
      <c r="I799" s="1">
        <v>406538500.20445</v>
      </c>
      <c r="J799" s="1">
        <v>946942719.212551</v>
      </c>
      <c r="K799" s="1">
        <v>528785255.854372</v>
      </c>
      <c r="L799" s="1">
        <v>527034452.368786</v>
      </c>
      <c r="M799" s="1">
        <v>426736691.878168</v>
      </c>
      <c r="N799" s="1">
        <v>533420593.938251</v>
      </c>
      <c r="O799" s="1">
        <v>751346012.155216</v>
      </c>
      <c r="P799" s="1">
        <v>354929275.332226</v>
      </c>
      <c r="Q799" s="1">
        <v>406863374.787215</v>
      </c>
    </row>
    <row r="800" spans="1:17">
      <c r="A800" s="1" t="s">
        <v>4063</v>
      </c>
      <c r="B800" s="1" t="s">
        <v>4064</v>
      </c>
      <c r="C800" s="1" t="s">
        <v>4065</v>
      </c>
      <c r="D800" s="1">
        <v>3899049411.3181</v>
      </c>
      <c r="E800" s="1">
        <v>1609596601.96375</v>
      </c>
      <c r="F800" s="1">
        <v>1393781695.28304</v>
      </c>
      <c r="G800" s="1">
        <v>576521111.160014</v>
      </c>
      <c r="H800" s="1">
        <v>276736748.785339</v>
      </c>
      <c r="I800" s="1">
        <v>1055856178.34344</v>
      </c>
      <c r="J800" s="1">
        <v>2052166228.10579</v>
      </c>
      <c r="K800" s="1">
        <v>1369568337.47767</v>
      </c>
      <c r="L800" s="1">
        <v>1432934275.26644</v>
      </c>
      <c r="M800" s="1">
        <v>1101982533.16813</v>
      </c>
      <c r="N800" s="1">
        <v>1392781142.28359</v>
      </c>
      <c r="O800" s="1">
        <v>1492088496.59689</v>
      </c>
      <c r="P800" s="1">
        <v>1642203772.09302</v>
      </c>
      <c r="Q800" s="1">
        <v>1084018010.86615</v>
      </c>
    </row>
    <row r="801" spans="1:17">
      <c r="A801" s="1" t="s">
        <v>4066</v>
      </c>
      <c r="B801" s="1" t="s">
        <v>4067</v>
      </c>
      <c r="C801" s="1" t="s">
        <v>4068</v>
      </c>
      <c r="D801" s="1">
        <v>41946487.8816398</v>
      </c>
      <c r="E801" s="1">
        <v>23771420.7465416</v>
      </c>
      <c r="F801" s="1">
        <v>64331280.9360026</v>
      </c>
      <c r="G801" s="1">
        <v>17213910.4116766</v>
      </c>
      <c r="H801" s="1">
        <v>43077435.6114336</v>
      </c>
      <c r="I801" s="1">
        <v>77035878.5315299</v>
      </c>
      <c r="J801" s="1">
        <v>21375616.370244</v>
      </c>
      <c r="K801" s="1">
        <v>14055215.0609701</v>
      </c>
      <c r="L801" s="1">
        <v>17805694.8469475</v>
      </c>
      <c r="M801" s="1">
        <v>22048246.220067</v>
      </c>
      <c r="N801" s="1">
        <v>27181377.1371158</v>
      </c>
      <c r="O801" s="1">
        <v>145376309.521157</v>
      </c>
      <c r="P801" s="1">
        <v>32745556.2452643</v>
      </c>
      <c r="Q801" s="1">
        <v>65482537.0187112</v>
      </c>
    </row>
    <row r="802" spans="1:17">
      <c r="A802" s="1" t="s">
        <v>4069</v>
      </c>
      <c r="B802" s="1" t="s">
        <v>4070</v>
      </c>
      <c r="C802" s="1" t="s">
        <v>4071</v>
      </c>
      <c r="D802" s="1">
        <v>281572998.686034</v>
      </c>
      <c r="E802" s="1">
        <v>292086888.569611</v>
      </c>
      <c r="F802" s="1">
        <v>241173048.435108</v>
      </c>
      <c r="G802" s="1">
        <v>591201727.569018</v>
      </c>
      <c r="H802" s="1">
        <v>216856858.974702</v>
      </c>
      <c r="I802" s="1">
        <v>348304124.56446</v>
      </c>
      <c r="J802" s="1">
        <v>284412543.152953</v>
      </c>
      <c r="K802" s="1">
        <v>243900919.98234</v>
      </c>
      <c r="L802" s="1">
        <v>252452958.622284</v>
      </c>
      <c r="M802" s="1">
        <v>239697245.998197</v>
      </c>
      <c r="N802" s="1">
        <v>251251995.422261</v>
      </c>
      <c r="O802" s="1">
        <v>181591612.083518</v>
      </c>
      <c r="P802" s="1">
        <v>252071550.083056</v>
      </c>
      <c r="Q802" s="1">
        <v>258230217.51344</v>
      </c>
    </row>
    <row r="803" spans="1:17">
      <c r="A803" s="1" t="s">
        <v>4072</v>
      </c>
      <c r="B803" s="1" t="s">
        <v>4073</v>
      </c>
      <c r="C803" s="1" t="s">
        <v>4074</v>
      </c>
      <c r="D803" s="1">
        <v>274275568.532342</v>
      </c>
      <c r="E803" s="1">
        <v>141299222.724769</v>
      </c>
      <c r="F803" s="1">
        <v>101996672.821491</v>
      </c>
      <c r="G803" s="1">
        <v>35059693.0701707</v>
      </c>
      <c r="H803" s="1">
        <v>28387694.7146038</v>
      </c>
      <c r="I803" s="1">
        <v>53184005.9381521</v>
      </c>
      <c r="J803" s="1">
        <v>230794727.415786</v>
      </c>
      <c r="K803" s="1">
        <v>170476103.047655</v>
      </c>
      <c r="L803" s="1">
        <v>172617836.082926</v>
      </c>
      <c r="M803" s="1">
        <v>243055997.278264</v>
      </c>
      <c r="N803" s="1">
        <v>329129716.933297</v>
      </c>
      <c r="O803" s="1">
        <v>229531393.055399</v>
      </c>
      <c r="P803" s="1">
        <v>265952693.208311</v>
      </c>
      <c r="Q803" s="1">
        <v>254609000.31251</v>
      </c>
    </row>
    <row r="804" spans="1:17">
      <c r="A804" s="1" t="s">
        <v>4075</v>
      </c>
      <c r="B804" s="1" t="s">
        <v>4076</v>
      </c>
      <c r="C804" s="1" t="s">
        <v>4077</v>
      </c>
      <c r="D804" s="1">
        <v>261726148.403201</v>
      </c>
      <c r="E804" s="1">
        <v>314492428.864836</v>
      </c>
      <c r="F804" s="1">
        <v>219712261.91238</v>
      </c>
      <c r="G804" s="1">
        <v>38171176.8848448</v>
      </c>
      <c r="H804" s="1">
        <v>38930100.7274246</v>
      </c>
      <c r="I804" s="1">
        <v>212551038.410958</v>
      </c>
      <c r="J804" s="1">
        <v>248897656.335555</v>
      </c>
      <c r="K804" s="1">
        <v>173813408.457248</v>
      </c>
      <c r="L804" s="1">
        <v>216202043.491617</v>
      </c>
      <c r="M804" s="1">
        <v>106935289.659791</v>
      </c>
      <c r="N804" s="1">
        <v>242002967.856493</v>
      </c>
      <c r="O804" s="1">
        <v>119391362.541634</v>
      </c>
      <c r="P804" s="1">
        <v>254347665.732645</v>
      </c>
      <c r="Q804" s="1">
        <v>185535003.159889</v>
      </c>
    </row>
    <row r="805" spans="1:17">
      <c r="A805" s="1" t="s">
        <v>4078</v>
      </c>
      <c r="B805" s="1" t="s">
        <v>4079</v>
      </c>
      <c r="C805" s="1" t="s">
        <v>4080</v>
      </c>
      <c r="D805" s="1">
        <v>966848983.376649</v>
      </c>
      <c r="E805" s="1">
        <v>698575431.331349</v>
      </c>
      <c r="F805" s="1">
        <v>850304655.254207</v>
      </c>
      <c r="G805" s="1">
        <v>204460274.089301</v>
      </c>
      <c r="H805" s="1">
        <v>129980918.654625</v>
      </c>
      <c r="I805" s="1">
        <v>636360631.113876</v>
      </c>
      <c r="J805" s="1">
        <v>662885560.73966</v>
      </c>
      <c r="K805" s="1">
        <v>681536244.44533</v>
      </c>
      <c r="L805" s="1">
        <v>700941190.695185</v>
      </c>
      <c r="M805" s="1">
        <v>614791348.424592</v>
      </c>
      <c r="N805" s="1">
        <v>829562220.908319</v>
      </c>
      <c r="O805" s="1">
        <v>788567992.386098</v>
      </c>
      <c r="P805" s="1">
        <v>791848193.106312</v>
      </c>
      <c r="Q805" s="1">
        <v>860691405.257823</v>
      </c>
    </row>
    <row r="806" spans="1:17">
      <c r="A806" s="1" t="s">
        <v>4081</v>
      </c>
      <c r="B806" s="1" t="s">
        <v>4082</v>
      </c>
      <c r="C806" s="1" t="s">
        <v>4083</v>
      </c>
      <c r="D806" s="1">
        <v>6260687156.51909</v>
      </c>
      <c r="E806" s="1">
        <v>4844843772.45985</v>
      </c>
      <c r="F806" s="1">
        <v>6512724749.37344</v>
      </c>
      <c r="G806" s="1">
        <v>6224911995.79832</v>
      </c>
      <c r="H806" s="1">
        <v>3701694903.46045</v>
      </c>
      <c r="I806" s="1">
        <v>5325260567.72617</v>
      </c>
      <c r="J806" s="1">
        <v>6464615491.57084</v>
      </c>
      <c r="K806" s="1">
        <v>4045431666.88154</v>
      </c>
      <c r="L806" s="1">
        <v>4167010623.2815</v>
      </c>
      <c r="M806" s="1">
        <v>4546666217.12653</v>
      </c>
      <c r="N806" s="1">
        <v>3488672768.68642</v>
      </c>
      <c r="O806" s="1">
        <v>4149699658.90728</v>
      </c>
      <c r="P806" s="1">
        <v>3648766531.48861</v>
      </c>
      <c r="Q806" s="1">
        <v>4342520488.59038</v>
      </c>
    </row>
    <row r="807" spans="1:17">
      <c r="A807" s="1" t="s">
        <v>4084</v>
      </c>
      <c r="B807" s="1" t="s">
        <v>4085</v>
      </c>
      <c r="C807" s="1" t="s">
        <v>4086</v>
      </c>
      <c r="D807" s="1">
        <v>12026244.2691214</v>
      </c>
      <c r="E807" s="1">
        <v>16830198.5906042</v>
      </c>
      <c r="F807" s="1">
        <v>22745408.6120506</v>
      </c>
      <c r="G807" s="1">
        <v>2401444.28571429</v>
      </c>
      <c r="H807" s="1">
        <v>2401444.28571429</v>
      </c>
      <c r="I807" s="1">
        <v>8297392.99307721</v>
      </c>
      <c r="J807" s="1">
        <v>23669568.4659584</v>
      </c>
      <c r="K807" s="1">
        <v>17116437.1130633</v>
      </c>
      <c r="L807" s="1">
        <v>15460846.3823393</v>
      </c>
      <c r="M807" s="1">
        <v>2401444.28571429</v>
      </c>
      <c r="N807" s="1">
        <v>9662474.07001303</v>
      </c>
      <c r="O807" s="1">
        <v>13426135.2401946</v>
      </c>
      <c r="P807" s="1">
        <v>20907841.0452002</v>
      </c>
      <c r="Q807" s="1">
        <v>2401444.28571429</v>
      </c>
    </row>
    <row r="808" spans="1:17">
      <c r="A808" s="1" t="s">
        <v>4087</v>
      </c>
      <c r="B808" s="1" t="s">
        <v>4088</v>
      </c>
      <c r="C808" s="1" t="s">
        <v>4089</v>
      </c>
      <c r="D808" s="1">
        <v>5448387075.48294</v>
      </c>
      <c r="E808" s="1">
        <v>4487397130.47725</v>
      </c>
      <c r="F808" s="1">
        <v>4892952395.7881</v>
      </c>
      <c r="G808" s="1">
        <v>3364479971.9888</v>
      </c>
      <c r="H808" s="1">
        <v>2100449398.67781</v>
      </c>
      <c r="I808" s="1">
        <v>3317208265.6336</v>
      </c>
      <c r="J808" s="1">
        <v>4217691480.08788</v>
      </c>
      <c r="K808" s="1">
        <v>3703943879.87925</v>
      </c>
      <c r="L808" s="1">
        <v>3584525097.87819</v>
      </c>
      <c r="M808" s="1">
        <v>4817855570.73032</v>
      </c>
      <c r="N808" s="1">
        <v>4297982114.81046</v>
      </c>
      <c r="O808" s="1">
        <v>5162547101.83246</v>
      </c>
      <c r="P808" s="1">
        <v>4008719064.17205</v>
      </c>
      <c r="Q808" s="1">
        <v>3877219637.23312</v>
      </c>
    </row>
    <row r="809" spans="1:17">
      <c r="A809" s="1" t="s">
        <v>4090</v>
      </c>
      <c r="B809" s="1" t="s">
        <v>4091</v>
      </c>
      <c r="C809" s="1" t="s">
        <v>4092</v>
      </c>
      <c r="D809" s="1">
        <v>3354854510.08198</v>
      </c>
      <c r="E809" s="1">
        <v>2223682261.0624</v>
      </c>
      <c r="F809" s="1">
        <v>3334164511.9638</v>
      </c>
      <c r="G809" s="1">
        <v>3718950275.56477</v>
      </c>
      <c r="H809" s="1">
        <v>796785332.853145</v>
      </c>
      <c r="I809" s="1">
        <v>3094223741.30779</v>
      </c>
      <c r="J809" s="1">
        <v>3176204756.88555</v>
      </c>
      <c r="K809" s="1">
        <v>2183992547.95027</v>
      </c>
      <c r="L809" s="1">
        <v>2583771830.79057</v>
      </c>
      <c r="M809" s="1">
        <v>2457327783.44698</v>
      </c>
      <c r="N809" s="1">
        <v>2056794312.33991</v>
      </c>
      <c r="O809" s="1">
        <v>2656386737.31447</v>
      </c>
      <c r="P809" s="1">
        <v>2429450752.89969</v>
      </c>
      <c r="Q809" s="1">
        <v>2295557990.01958</v>
      </c>
    </row>
    <row r="810" spans="1:17">
      <c r="A810" s="1" t="s">
        <v>4093</v>
      </c>
      <c r="B810" s="1" t="s">
        <v>4094</v>
      </c>
      <c r="C810" s="1" t="s">
        <v>4095</v>
      </c>
      <c r="D810" s="1">
        <v>413266840.81575</v>
      </c>
      <c r="E810" s="1">
        <v>389730272.107762</v>
      </c>
      <c r="F810" s="1">
        <v>322372918.187376</v>
      </c>
      <c r="G810" s="1">
        <v>112375056.261739</v>
      </c>
      <c r="H810" s="1">
        <v>102069225.072978</v>
      </c>
      <c r="I810" s="1">
        <v>314730652.808273</v>
      </c>
      <c r="J810" s="1">
        <v>408135722.454449</v>
      </c>
      <c r="K810" s="1">
        <v>190946428.976153</v>
      </c>
      <c r="L810" s="1">
        <v>224277776.991021</v>
      </c>
      <c r="M810" s="1">
        <v>284704615.347556</v>
      </c>
      <c r="N810" s="1">
        <v>275276964.120745</v>
      </c>
      <c r="O810" s="1">
        <v>261499189.904791</v>
      </c>
      <c r="P810" s="1">
        <v>249424395.829691</v>
      </c>
      <c r="Q810" s="1">
        <v>269318075.011712</v>
      </c>
    </row>
    <row r="811" spans="1:17">
      <c r="A811" s="1" t="s">
        <v>4096</v>
      </c>
      <c r="B811" s="1" t="s">
        <v>4097</v>
      </c>
      <c r="C811" s="1" t="s">
        <v>4098</v>
      </c>
      <c r="D811" s="1">
        <v>1827901943.17893</v>
      </c>
      <c r="E811" s="1">
        <v>2346142318.4415</v>
      </c>
      <c r="F811" s="1">
        <v>1397254793.38734</v>
      </c>
      <c r="G811" s="1">
        <v>1617165535.48596</v>
      </c>
      <c r="H811" s="1">
        <v>478830744.395151</v>
      </c>
      <c r="I811" s="1">
        <v>1808408958.09894</v>
      </c>
      <c r="J811" s="1">
        <v>2349825083.18087</v>
      </c>
      <c r="K811" s="1">
        <v>1440304714.2322</v>
      </c>
      <c r="L811" s="1">
        <v>1477786099.78222</v>
      </c>
      <c r="M811" s="1">
        <v>1560363080.0956</v>
      </c>
      <c r="N811" s="1">
        <v>1413087879.78962</v>
      </c>
      <c r="O811" s="1">
        <v>1303922451.12092</v>
      </c>
      <c r="P811" s="1">
        <v>1811466363.76406</v>
      </c>
      <c r="Q811" s="1">
        <v>1577956870.52107</v>
      </c>
    </row>
    <row r="812" spans="1:17">
      <c r="A812" s="1" t="s">
        <v>4099</v>
      </c>
      <c r="B812" s="1" t="s">
        <v>4100</v>
      </c>
      <c r="C812" s="1" t="s">
        <v>4101</v>
      </c>
      <c r="D812" s="1">
        <v>602285054.365329</v>
      </c>
      <c r="E812" s="1">
        <v>487627424.292415</v>
      </c>
      <c r="F812" s="1">
        <v>380034669.241493</v>
      </c>
      <c r="G812" s="1">
        <v>243974025.270395</v>
      </c>
      <c r="H812" s="1">
        <v>145945503.33897</v>
      </c>
      <c r="I812" s="1">
        <v>484611094.748861</v>
      </c>
      <c r="J812" s="1">
        <v>442903969.174157</v>
      </c>
      <c r="K812" s="1">
        <v>351799016.095723</v>
      </c>
      <c r="L812" s="1">
        <v>386615712.618926</v>
      </c>
      <c r="M812" s="1">
        <v>318406539.141973</v>
      </c>
      <c r="N812" s="1">
        <v>364294080.23381</v>
      </c>
      <c r="O812" s="1">
        <v>359942971.068377</v>
      </c>
      <c r="P812" s="1">
        <v>328850882.336656</v>
      </c>
      <c r="Q812" s="1">
        <v>362031777.845292</v>
      </c>
    </row>
    <row r="813" spans="1:17">
      <c r="A813" s="1" t="s">
        <v>4102</v>
      </c>
      <c r="B813" s="1" t="s">
        <v>4103</v>
      </c>
      <c r="C813" s="1" t="s">
        <v>4104</v>
      </c>
      <c r="D813" s="1">
        <v>101273849.51479</v>
      </c>
      <c r="E813" s="1">
        <v>2401444.28571429</v>
      </c>
      <c r="F813" s="1">
        <v>37289996.2148913</v>
      </c>
      <c r="G813" s="1">
        <v>22984754.406308</v>
      </c>
      <c r="H813" s="1">
        <v>2401444.28571429</v>
      </c>
      <c r="I813" s="1">
        <v>20741851.9264955</v>
      </c>
      <c r="J813" s="1">
        <v>21558395.1953596</v>
      </c>
      <c r="K813" s="1">
        <v>38653043.200974</v>
      </c>
      <c r="L813" s="1">
        <v>2401444.28571429</v>
      </c>
      <c r="M813" s="1">
        <v>64602341.2087507</v>
      </c>
      <c r="N813" s="1">
        <v>16075829.2220209</v>
      </c>
      <c r="O813" s="1">
        <v>15911655.4543172</v>
      </c>
      <c r="P813" s="1">
        <v>2401444.28571429</v>
      </c>
      <c r="Q813" s="1">
        <v>16924875.8569388</v>
      </c>
    </row>
    <row r="814" spans="1:17">
      <c r="A814" s="1" t="s">
        <v>4105</v>
      </c>
      <c r="B814" s="1" t="s">
        <v>4106</v>
      </c>
      <c r="C814" s="1" t="s">
        <v>4107</v>
      </c>
      <c r="D814" s="1">
        <v>877216031.741204</v>
      </c>
      <c r="E814" s="1">
        <v>1022871605.99384</v>
      </c>
      <c r="F814" s="1">
        <v>886135278.983934</v>
      </c>
      <c r="G814" s="1">
        <v>711280481.433483</v>
      </c>
      <c r="H814" s="1">
        <v>316423995.403147</v>
      </c>
      <c r="I814" s="1">
        <v>944517994.443921</v>
      </c>
      <c r="J814" s="1">
        <v>1015174419.37437</v>
      </c>
      <c r="K814" s="1">
        <v>717269680.101459</v>
      </c>
      <c r="L814" s="1">
        <v>614474850.101589</v>
      </c>
      <c r="M814" s="1">
        <v>689606480.318443</v>
      </c>
      <c r="N814" s="1">
        <v>682593927.829956</v>
      </c>
      <c r="O814" s="1">
        <v>706486135.257894</v>
      </c>
      <c r="P814" s="1">
        <v>550340902.465466</v>
      </c>
      <c r="Q814" s="1">
        <v>816573818.041788</v>
      </c>
    </row>
    <row r="815" spans="1:17">
      <c r="A815" s="1" t="s">
        <v>4108</v>
      </c>
      <c r="B815" s="1" t="s">
        <v>4109</v>
      </c>
      <c r="C815" s="1" t="s">
        <v>4110</v>
      </c>
      <c r="D815" s="1">
        <v>2511473957.59456</v>
      </c>
      <c r="E815" s="1">
        <v>4531418316.16428</v>
      </c>
      <c r="F815" s="1">
        <v>4708453961.65185</v>
      </c>
      <c r="G815" s="1">
        <v>1434689868.6745</v>
      </c>
      <c r="H815" s="1">
        <v>2108374416.39889</v>
      </c>
      <c r="I815" s="1">
        <v>3498021882.49133</v>
      </c>
      <c r="J815" s="1">
        <v>4618691158.01827</v>
      </c>
      <c r="K815" s="1">
        <v>6506051199.41353</v>
      </c>
      <c r="L815" s="1">
        <v>6969042117.18617</v>
      </c>
      <c r="M815" s="1">
        <v>4089902515.61961</v>
      </c>
      <c r="N815" s="1">
        <v>6481903230.35096</v>
      </c>
      <c r="O815" s="1">
        <v>1795836575.05178</v>
      </c>
      <c r="P815" s="1">
        <v>6491783922.45148</v>
      </c>
      <c r="Q815" s="1">
        <v>6350498463.57489</v>
      </c>
    </row>
    <row r="816" spans="1:17">
      <c r="A816" s="1" t="s">
        <v>4111</v>
      </c>
      <c r="B816" s="1" t="s">
        <v>4112</v>
      </c>
      <c r="C816" s="1" t="s">
        <v>4113</v>
      </c>
      <c r="D816" s="1">
        <v>395630547.900892</v>
      </c>
      <c r="E816" s="1">
        <v>193510290.508939</v>
      </c>
      <c r="F816" s="1">
        <v>172022603.034943</v>
      </c>
      <c r="G816" s="1">
        <v>182369710.51253</v>
      </c>
      <c r="H816" s="1">
        <v>98349888.6600627</v>
      </c>
      <c r="I816" s="1">
        <v>213846555.875516</v>
      </c>
      <c r="J816" s="1">
        <v>310248028.842087</v>
      </c>
      <c r="K816" s="1">
        <v>208659664.802069</v>
      </c>
      <c r="L816" s="1">
        <v>215264137.70774</v>
      </c>
      <c r="M816" s="1">
        <v>221336564.291304</v>
      </c>
      <c r="N816" s="1">
        <v>294111712.087312</v>
      </c>
      <c r="O816" s="1">
        <v>189589713.923777</v>
      </c>
      <c r="P816" s="1">
        <v>234969187.497814</v>
      </c>
      <c r="Q816" s="1">
        <v>250570944.476398</v>
      </c>
    </row>
    <row r="817" spans="1:17">
      <c r="A817" s="1" t="s">
        <v>4114</v>
      </c>
      <c r="B817" s="1" t="s">
        <v>4115</v>
      </c>
      <c r="C817" s="1" t="s">
        <v>4116</v>
      </c>
      <c r="D817" s="1">
        <v>45183788.1782748</v>
      </c>
      <c r="E817" s="1">
        <v>24044010.5213941</v>
      </c>
      <c r="F817" s="1">
        <v>2401444.28571429</v>
      </c>
      <c r="G817" s="1">
        <v>28206343.254766</v>
      </c>
      <c r="H817" s="1">
        <v>2401444.28571429</v>
      </c>
      <c r="I817" s="1">
        <v>2401444.28571429</v>
      </c>
      <c r="J817" s="1">
        <v>2401444.28571429</v>
      </c>
      <c r="K817" s="1">
        <v>58063673.4897337</v>
      </c>
      <c r="L817" s="1">
        <v>2401444.28571429</v>
      </c>
      <c r="M817" s="1">
        <v>31719453.649071</v>
      </c>
      <c r="N817" s="1">
        <v>2401444.28571429</v>
      </c>
      <c r="O817" s="1">
        <v>30919352.3992169</v>
      </c>
      <c r="P817" s="1">
        <v>2401444.28571429</v>
      </c>
      <c r="Q817" s="1">
        <v>46958641.764227</v>
      </c>
    </row>
    <row r="818" spans="1:17">
      <c r="A818" s="1" t="s">
        <v>4117</v>
      </c>
      <c r="B818" s="1" t="s">
        <v>4118</v>
      </c>
      <c r="C818" s="1" t="s">
        <v>4119</v>
      </c>
      <c r="D818" s="1">
        <v>2401444.28571429</v>
      </c>
      <c r="E818" s="1">
        <v>2401444.28571429</v>
      </c>
      <c r="F818" s="1">
        <v>2401444.28571429</v>
      </c>
      <c r="G818" s="1">
        <v>2401444.28571429</v>
      </c>
      <c r="H818" s="1">
        <v>2401444.28571429</v>
      </c>
      <c r="I818" s="1">
        <v>2401444.28571429</v>
      </c>
      <c r="J818" s="1">
        <v>114729395.367415</v>
      </c>
      <c r="K818" s="1">
        <v>2401444.28571429</v>
      </c>
      <c r="L818" s="1">
        <v>5486722.15325936</v>
      </c>
      <c r="M818" s="1">
        <v>2401444.28571429</v>
      </c>
      <c r="N818" s="1">
        <v>73610470.1203504</v>
      </c>
      <c r="O818" s="1">
        <v>82720412.5282156</v>
      </c>
      <c r="P818" s="1">
        <v>34107112.2654019</v>
      </c>
      <c r="Q818" s="1">
        <v>91882012.1086569</v>
      </c>
    </row>
    <row r="819" spans="1:17">
      <c r="A819" s="1" t="s">
        <v>4120</v>
      </c>
      <c r="B819" s="1" t="s">
        <v>4121</v>
      </c>
      <c r="C819" s="1" t="s">
        <v>4122</v>
      </c>
      <c r="D819" s="1">
        <v>65156829.8754689</v>
      </c>
      <c r="E819" s="1">
        <v>72731632.0295641</v>
      </c>
      <c r="F819" s="1">
        <v>83505209.5293325</v>
      </c>
      <c r="G819" s="1">
        <v>7485060.49406365</v>
      </c>
      <c r="H819" s="1">
        <v>60887740.4967867</v>
      </c>
      <c r="I819" s="1">
        <v>73948157.4732811</v>
      </c>
      <c r="J819" s="1">
        <v>77324301.6919519</v>
      </c>
      <c r="K819" s="1">
        <v>50073267.2238162</v>
      </c>
      <c r="L819" s="1">
        <v>26213383.3540161</v>
      </c>
      <c r="M819" s="1">
        <v>45111706.4777328</v>
      </c>
      <c r="N819" s="1">
        <v>44412026.1287952</v>
      </c>
      <c r="O819" s="1">
        <v>41741124.1683293</v>
      </c>
      <c r="P819" s="1">
        <v>47611128.4749665</v>
      </c>
      <c r="Q819" s="1">
        <v>38338877.6538238</v>
      </c>
    </row>
    <row r="820" spans="1:17">
      <c r="A820" s="1" t="s">
        <v>4123</v>
      </c>
      <c r="B820" s="1" t="s">
        <v>4124</v>
      </c>
      <c r="C820" s="1" t="s">
        <v>4125</v>
      </c>
      <c r="D820" s="1">
        <v>95359501.9090083</v>
      </c>
      <c r="E820" s="1">
        <v>88058027.1616541</v>
      </c>
      <c r="F820" s="1">
        <v>104276966.333387</v>
      </c>
      <c r="G820" s="1">
        <v>45819223.4271699</v>
      </c>
      <c r="H820" s="1">
        <v>12639619.9433346</v>
      </c>
      <c r="I820" s="1">
        <v>83414423.3968656</v>
      </c>
      <c r="J820" s="1">
        <v>101607569.702509</v>
      </c>
      <c r="K820" s="1">
        <v>53466020.1079778</v>
      </c>
      <c r="L820" s="1">
        <v>42916509.5618293</v>
      </c>
      <c r="M820" s="1">
        <v>103885665.350452</v>
      </c>
      <c r="N820" s="1">
        <v>57660148.2498319</v>
      </c>
      <c r="O820" s="1">
        <v>141489338.137552</v>
      </c>
      <c r="P820" s="1">
        <v>51933507.7242525</v>
      </c>
      <c r="Q820" s="1">
        <v>70224154.793523</v>
      </c>
    </row>
    <row r="821" spans="1:17">
      <c r="A821" s="1" t="s">
        <v>4126</v>
      </c>
      <c r="B821" s="1" t="s">
        <v>4127</v>
      </c>
      <c r="C821" s="1" t="s">
        <v>4128</v>
      </c>
      <c r="D821" s="1">
        <v>6246490390.0951</v>
      </c>
      <c r="E821" s="1">
        <v>3023330446.73617</v>
      </c>
      <c r="F821" s="1">
        <v>3980245447.67123</v>
      </c>
      <c r="G821" s="1">
        <v>7410624332.78574</v>
      </c>
      <c r="H821" s="1">
        <v>2964704862.30552</v>
      </c>
      <c r="I821" s="1">
        <v>3068967578.84328</v>
      </c>
      <c r="J821" s="1">
        <v>3719615801.82695</v>
      </c>
      <c r="K821" s="1">
        <v>2441712390.06709</v>
      </c>
      <c r="L821" s="1">
        <v>2003503474.7366</v>
      </c>
      <c r="M821" s="1">
        <v>2977295393.57443</v>
      </c>
      <c r="N821" s="1">
        <v>2621294841.13082</v>
      </c>
      <c r="O821" s="1">
        <v>2941352957.7536</v>
      </c>
      <c r="P821" s="1">
        <v>2796320035.11686</v>
      </c>
      <c r="Q821" s="1">
        <v>2188732121.28872</v>
      </c>
    </row>
    <row r="822" spans="1:17">
      <c r="A822" s="1" t="s">
        <v>4129</v>
      </c>
      <c r="B822" s="1" t="s">
        <v>4130</v>
      </c>
      <c r="C822" s="1" t="s">
        <v>4131</v>
      </c>
      <c r="D822" s="1">
        <v>3045344374.54631</v>
      </c>
      <c r="E822" s="1">
        <v>1772732223.61322</v>
      </c>
      <c r="F822" s="1">
        <v>2033137683.31924</v>
      </c>
      <c r="G822" s="1">
        <v>2577164856.8973</v>
      </c>
      <c r="H822" s="1">
        <v>2150303974.5287</v>
      </c>
      <c r="I822" s="1">
        <v>2517553939.49607</v>
      </c>
      <c r="J822" s="1">
        <v>1680149359.71534</v>
      </c>
      <c r="K822" s="1">
        <v>1507238340.35651</v>
      </c>
      <c r="L822" s="1">
        <v>1639745957.24749</v>
      </c>
      <c r="M822" s="1">
        <v>1960747009.59858</v>
      </c>
      <c r="N822" s="1">
        <v>1468495169.23245</v>
      </c>
      <c r="O822" s="1">
        <v>2384365406.25582</v>
      </c>
      <c r="P822" s="1">
        <v>1607949838.03695</v>
      </c>
      <c r="Q822" s="1">
        <v>1605122867.47096</v>
      </c>
    </row>
    <row r="823" spans="1:17">
      <c r="A823" s="1" t="s">
        <v>4132</v>
      </c>
      <c r="B823" s="1" t="s">
        <v>4133</v>
      </c>
      <c r="C823" s="1" t="s">
        <v>4134</v>
      </c>
      <c r="D823" s="1">
        <v>45019193.5543663</v>
      </c>
      <c r="E823" s="1">
        <v>41193076.7083873</v>
      </c>
      <c r="F823" s="1">
        <v>42571827.0619558</v>
      </c>
      <c r="G823" s="1">
        <v>2401444.28571429</v>
      </c>
      <c r="H823" s="1">
        <v>2401444.28571429</v>
      </c>
      <c r="I823" s="1">
        <v>44731512.1982197</v>
      </c>
      <c r="J823" s="1">
        <v>44327923.8281093</v>
      </c>
      <c r="K823" s="1">
        <v>35616891.0384077</v>
      </c>
      <c r="L823" s="1">
        <v>34588850.6800983</v>
      </c>
      <c r="M823" s="1">
        <v>46577287.0602087</v>
      </c>
      <c r="N823" s="1">
        <v>23771727.8028155</v>
      </c>
      <c r="O823" s="1">
        <v>30995648.391998</v>
      </c>
      <c r="P823" s="1">
        <v>37460841.1027569</v>
      </c>
      <c r="Q823" s="1">
        <v>45340479.5911741</v>
      </c>
    </row>
    <row r="824" spans="1:17">
      <c r="A824" s="1" t="s">
        <v>4135</v>
      </c>
      <c r="B824" s="1" t="s">
        <v>4136</v>
      </c>
      <c r="C824" s="1" t="s">
        <v>4137</v>
      </c>
      <c r="D824" s="1">
        <v>2401444.28571429</v>
      </c>
      <c r="E824" s="1">
        <v>18966537.9324444</v>
      </c>
      <c r="F824" s="1">
        <v>17256279.0593505</v>
      </c>
      <c r="G824" s="1">
        <v>2401444.28571429</v>
      </c>
      <c r="H824" s="1">
        <v>2401444.28571429</v>
      </c>
      <c r="I824" s="1">
        <v>2401444.28571429</v>
      </c>
      <c r="J824" s="1">
        <v>14502758.2963292</v>
      </c>
      <c r="K824" s="1">
        <v>32682599.3433316</v>
      </c>
      <c r="L824" s="1">
        <v>53391230.0989123</v>
      </c>
      <c r="M824" s="1">
        <v>40803745.4763282</v>
      </c>
      <c r="N824" s="1">
        <v>22449305.6835033</v>
      </c>
      <c r="O824" s="1">
        <v>25422216.5366412</v>
      </c>
      <c r="P824" s="1">
        <v>31210234.5783062</v>
      </c>
      <c r="Q824" s="1">
        <v>37938412.8253816</v>
      </c>
    </row>
    <row r="825" spans="1:17">
      <c r="A825" s="1" t="s">
        <v>4138</v>
      </c>
      <c r="B825" s="1" t="s">
        <v>4139</v>
      </c>
      <c r="C825" s="1" t="s">
        <v>4140</v>
      </c>
      <c r="D825" s="1">
        <v>49436996.1821453</v>
      </c>
      <c r="E825" s="1">
        <v>67770476.1704109</v>
      </c>
      <c r="F825" s="1">
        <v>97355360.016683</v>
      </c>
      <c r="G825" s="1">
        <v>75685192.5586024</v>
      </c>
      <c r="H825" s="1">
        <v>133038213.361488</v>
      </c>
      <c r="I825" s="1">
        <v>80991633.1579195</v>
      </c>
      <c r="J825" s="1">
        <v>53366231.2124672</v>
      </c>
      <c r="K825" s="1">
        <v>96259509.1628497</v>
      </c>
      <c r="L825" s="1">
        <v>42817109.3756844</v>
      </c>
      <c r="M825" s="1">
        <v>109467477.831456</v>
      </c>
      <c r="N825" s="1">
        <v>85081245.9266285</v>
      </c>
      <c r="O825" s="1">
        <v>137608528.906338</v>
      </c>
      <c r="P825" s="1">
        <v>61207321.3852946</v>
      </c>
      <c r="Q825" s="1">
        <v>155838765.146132</v>
      </c>
    </row>
    <row r="826" spans="1:17">
      <c r="A826" s="1" t="s">
        <v>4141</v>
      </c>
      <c r="B826" s="1" t="s">
        <v>4142</v>
      </c>
      <c r="C826" s="1" t="s">
        <v>4143</v>
      </c>
      <c r="D826" s="1">
        <v>2401444.28571429</v>
      </c>
      <c r="E826" s="1">
        <v>2401444.28571429</v>
      </c>
      <c r="F826" s="1">
        <v>2401444.28571429</v>
      </c>
      <c r="G826" s="1">
        <v>2401444.28571429</v>
      </c>
      <c r="H826" s="1">
        <v>12284531.3400334</v>
      </c>
      <c r="I826" s="1">
        <v>2401444.28571429</v>
      </c>
      <c r="J826" s="1">
        <v>2401444.28571429</v>
      </c>
      <c r="K826" s="1">
        <v>39902915.5317118</v>
      </c>
      <c r="L826" s="1">
        <v>11816452.1198628</v>
      </c>
      <c r="M826" s="1">
        <v>42386922.9495239</v>
      </c>
      <c r="N826" s="1">
        <v>2401444.28571429</v>
      </c>
      <c r="O826" s="1">
        <v>2401444.28571429</v>
      </c>
      <c r="P826" s="1">
        <v>46219054.5969575</v>
      </c>
      <c r="Q826" s="1">
        <v>60784526.8479457</v>
      </c>
    </row>
    <row r="827" spans="1:17">
      <c r="A827" s="1" t="s">
        <v>4144</v>
      </c>
      <c r="B827" s="1" t="s">
        <v>4145</v>
      </c>
      <c r="C827" s="1" t="s">
        <v>4146</v>
      </c>
      <c r="D827" s="1">
        <v>6955576203.18133</v>
      </c>
      <c r="E827" s="1">
        <v>5686564308.43915</v>
      </c>
      <c r="F827" s="1">
        <v>5565185394.33691</v>
      </c>
      <c r="G827" s="1">
        <v>2732824365.09532</v>
      </c>
      <c r="H827" s="1">
        <v>1711500919.30911</v>
      </c>
      <c r="I827" s="1">
        <v>4975017667.18419</v>
      </c>
      <c r="J827" s="1">
        <v>5396857509.23713</v>
      </c>
      <c r="K827" s="1">
        <v>4384048349.07553</v>
      </c>
      <c r="L827" s="1">
        <v>4397634331.49013</v>
      </c>
      <c r="M827" s="1">
        <v>4594466013.00439</v>
      </c>
      <c r="N827" s="1">
        <v>4962219625.76897</v>
      </c>
      <c r="O827" s="1">
        <v>5228888117.6535</v>
      </c>
      <c r="P827" s="1">
        <v>4964419226.29248</v>
      </c>
      <c r="Q827" s="1">
        <v>4791790024.1833</v>
      </c>
    </row>
    <row r="828" spans="1:17">
      <c r="A828" s="1" t="s">
        <v>4147</v>
      </c>
      <c r="B828" s="1" t="s">
        <v>4148</v>
      </c>
      <c r="C828" s="1" t="s">
        <v>4149</v>
      </c>
      <c r="D828" s="1">
        <v>583443838.225732</v>
      </c>
      <c r="E828" s="1">
        <v>85958935.8713059</v>
      </c>
      <c r="F828" s="1">
        <v>79961117.5689033</v>
      </c>
      <c r="G828" s="1">
        <v>258958666.0401</v>
      </c>
      <c r="H828" s="1">
        <v>63616504.1446512</v>
      </c>
      <c r="I828" s="1">
        <v>122477197.365261</v>
      </c>
      <c r="J828" s="1">
        <v>184565699.195535</v>
      </c>
      <c r="K828" s="1">
        <v>208027043.979854</v>
      </c>
      <c r="L828" s="1">
        <v>107054054.726622</v>
      </c>
      <c r="M828" s="1">
        <v>207511920.317317</v>
      </c>
      <c r="N828" s="1">
        <v>242863409.747237</v>
      </c>
      <c r="O828" s="1">
        <v>315438323.214219</v>
      </c>
      <c r="P828" s="1">
        <v>155127132.093606</v>
      </c>
      <c r="Q828" s="1">
        <v>200736519.943829</v>
      </c>
    </row>
    <row r="829" spans="1:17">
      <c r="A829" s="1" t="s">
        <v>4150</v>
      </c>
      <c r="B829" s="1" t="s">
        <v>4151</v>
      </c>
      <c r="C829" s="1" t="s">
        <v>4152</v>
      </c>
      <c r="D829" s="1">
        <v>144136341.358904</v>
      </c>
      <c r="E829" s="1">
        <v>41740878.8908639</v>
      </c>
      <c r="F829" s="1">
        <v>88861561.1165071</v>
      </c>
      <c r="G829" s="1">
        <v>32960247.901553</v>
      </c>
      <c r="H829" s="1">
        <v>2401444.28571429</v>
      </c>
      <c r="I829" s="1">
        <v>10754593.0309872</v>
      </c>
      <c r="J829" s="1">
        <v>122049649.757164</v>
      </c>
      <c r="K829" s="1">
        <v>63143485.4633754</v>
      </c>
      <c r="L829" s="1">
        <v>55900690.765141</v>
      </c>
      <c r="M829" s="1">
        <v>22673488.2804944</v>
      </c>
      <c r="N829" s="1">
        <v>97100551.3662853</v>
      </c>
      <c r="O829" s="1">
        <v>73394912.2453604</v>
      </c>
      <c r="P829" s="1">
        <v>76907799.6131317</v>
      </c>
      <c r="Q829" s="1">
        <v>38875612.0337859</v>
      </c>
    </row>
    <row r="830" spans="1:17">
      <c r="A830" s="1" t="s">
        <v>4153</v>
      </c>
      <c r="B830" s="1" t="s">
        <v>4154</v>
      </c>
      <c r="C830" s="1" t="s">
        <v>4155</v>
      </c>
      <c r="D830" s="1">
        <v>1430206298.1052</v>
      </c>
      <c r="E830" s="1">
        <v>1002019980.3739</v>
      </c>
      <c r="F830" s="1">
        <v>804324187.955641</v>
      </c>
      <c r="G830" s="1">
        <v>1292903086.18184</v>
      </c>
      <c r="H830" s="1">
        <v>609439121.249398</v>
      </c>
      <c r="I830" s="1">
        <v>846867323.057975</v>
      </c>
      <c r="J830" s="1">
        <v>1177189083.51029</v>
      </c>
      <c r="K830" s="1">
        <v>911344638.847807</v>
      </c>
      <c r="L830" s="1">
        <v>1012663816.60158</v>
      </c>
      <c r="M830" s="1">
        <v>852421032.534471</v>
      </c>
      <c r="N830" s="1">
        <v>1061372430.13361</v>
      </c>
      <c r="O830" s="1">
        <v>1216439046.91605</v>
      </c>
      <c r="P830" s="1">
        <v>853517205.204872</v>
      </c>
      <c r="Q830" s="1">
        <v>1326640032.54338</v>
      </c>
    </row>
    <row r="831" spans="1:17">
      <c r="A831" s="1" t="s">
        <v>4156</v>
      </c>
      <c r="B831" s="1" t="s">
        <v>4157</v>
      </c>
      <c r="C831" s="1" t="s">
        <v>4158</v>
      </c>
      <c r="D831" s="1">
        <v>1520860178.40631</v>
      </c>
      <c r="E831" s="1">
        <v>962014951.159053</v>
      </c>
      <c r="F831" s="1">
        <v>1259367983.13698</v>
      </c>
      <c r="G831" s="1">
        <v>740633163.36056</v>
      </c>
      <c r="H831" s="1">
        <v>430091209.864797</v>
      </c>
      <c r="I831" s="1">
        <v>641922563.790822</v>
      </c>
      <c r="J831" s="1">
        <v>1296686243.53958</v>
      </c>
      <c r="K831" s="1">
        <v>1018900751.95267</v>
      </c>
      <c r="L831" s="1">
        <v>1151484119.04762</v>
      </c>
      <c r="M831" s="1">
        <v>1015758729.47155</v>
      </c>
      <c r="N831" s="1">
        <v>1389292645.39435</v>
      </c>
      <c r="O831" s="1">
        <v>1458394559.31636</v>
      </c>
      <c r="P831" s="1">
        <v>1311499945.34884</v>
      </c>
      <c r="Q831" s="1">
        <v>1404513256.1068</v>
      </c>
    </row>
    <row r="832" spans="1:17">
      <c r="A832" s="1" t="s">
        <v>4159</v>
      </c>
      <c r="B832" s="1" t="s">
        <v>4160</v>
      </c>
      <c r="C832" s="1" t="s">
        <v>4161</v>
      </c>
      <c r="D832" s="1">
        <v>9305764666.86842</v>
      </c>
      <c r="E832" s="1">
        <v>7320457805.49373</v>
      </c>
      <c r="F832" s="1">
        <v>7576505624.81431</v>
      </c>
      <c r="G832" s="1">
        <v>8620981474.00587</v>
      </c>
      <c r="H832" s="1">
        <v>4039515402.01355</v>
      </c>
      <c r="I832" s="1">
        <v>6781986752.64297</v>
      </c>
      <c r="J832" s="1">
        <v>7821797365.97266</v>
      </c>
      <c r="K832" s="1">
        <v>6252528620.1694</v>
      </c>
      <c r="L832" s="1">
        <v>6503511983.66061</v>
      </c>
      <c r="M832" s="1">
        <v>7212490450.41094</v>
      </c>
      <c r="N832" s="1">
        <v>6330945089.40644</v>
      </c>
      <c r="O832" s="1">
        <v>8282482447.48221</v>
      </c>
      <c r="P832" s="1">
        <v>6342323309.75695</v>
      </c>
      <c r="Q832" s="1">
        <v>6793794218.97395</v>
      </c>
    </row>
    <row r="833" spans="1:17">
      <c r="A833" s="1" t="s">
        <v>4162</v>
      </c>
      <c r="B833" s="1" t="s">
        <v>4163</v>
      </c>
      <c r="C833" s="1" t="s">
        <v>4164</v>
      </c>
      <c r="D833" s="1">
        <v>2825868783.21041</v>
      </c>
      <c r="E833" s="1">
        <v>2487046201.05399</v>
      </c>
      <c r="F833" s="1">
        <v>2406446147.61067</v>
      </c>
      <c r="G833" s="1">
        <v>1916664754.87013</v>
      </c>
      <c r="H833" s="1">
        <v>989707173.926838</v>
      </c>
      <c r="I833" s="1">
        <v>2419144310.68814</v>
      </c>
      <c r="J833" s="1">
        <v>2557780591.63451</v>
      </c>
      <c r="K833" s="1">
        <v>1583087130.32014</v>
      </c>
      <c r="L833" s="1">
        <v>1849992849.30774</v>
      </c>
      <c r="M833" s="1">
        <v>1973535581.03403</v>
      </c>
      <c r="N833" s="1">
        <v>1959174544.56978</v>
      </c>
      <c r="O833" s="1">
        <v>2024468491.63962</v>
      </c>
      <c r="P833" s="1">
        <v>1825088107.88016</v>
      </c>
      <c r="Q833" s="1">
        <v>1989746086.89174</v>
      </c>
    </row>
    <row r="834" spans="1:17">
      <c r="A834" s="1" t="s">
        <v>4165</v>
      </c>
      <c r="B834" s="1" t="s">
        <v>4166</v>
      </c>
      <c r="C834" s="1" t="s">
        <v>4167</v>
      </c>
      <c r="D834" s="1">
        <v>2401444.28571429</v>
      </c>
      <c r="E834" s="1">
        <v>2401444.28571429</v>
      </c>
      <c r="F834" s="1">
        <v>20062099.6891926</v>
      </c>
      <c r="G834" s="1">
        <v>7911965.82587102</v>
      </c>
      <c r="H834" s="1">
        <v>2401444.28571429</v>
      </c>
      <c r="I834" s="1">
        <v>2401444.28571429</v>
      </c>
      <c r="J834" s="1">
        <v>2401444.28571429</v>
      </c>
      <c r="K834" s="1">
        <v>14986500.1952674</v>
      </c>
      <c r="L834" s="1">
        <v>10331633.6925445</v>
      </c>
      <c r="M834" s="1">
        <v>2401444.28571429</v>
      </c>
      <c r="N834" s="1">
        <v>16117814.0452874</v>
      </c>
      <c r="O834" s="1">
        <v>11531033.1397988</v>
      </c>
      <c r="P834" s="1">
        <v>20998692.7089526</v>
      </c>
      <c r="Q834" s="1">
        <v>2401444.28571429</v>
      </c>
    </row>
    <row r="835" spans="1:17">
      <c r="A835" s="1" t="s">
        <v>4168</v>
      </c>
      <c r="B835" s="1" t="s">
        <v>4169</v>
      </c>
      <c r="C835" s="1" t="s">
        <v>4170</v>
      </c>
      <c r="D835" s="1">
        <v>33805889.2360763</v>
      </c>
      <c r="E835" s="1">
        <v>30043911.2745989</v>
      </c>
      <c r="F835" s="1">
        <v>23234881.1782496</v>
      </c>
      <c r="G835" s="1">
        <v>2401444.28571429</v>
      </c>
      <c r="H835" s="1">
        <v>2401444.28571429</v>
      </c>
      <c r="I835" s="1">
        <v>7339770.58910873</v>
      </c>
      <c r="J835" s="1">
        <v>21981941.4608902</v>
      </c>
      <c r="K835" s="1">
        <v>21878038.4696779</v>
      </c>
      <c r="L835" s="1">
        <v>38739040.4941358</v>
      </c>
      <c r="M835" s="1">
        <v>20972525.279545</v>
      </c>
      <c r="N835" s="1">
        <v>26621563.8931002</v>
      </c>
      <c r="O835" s="1">
        <v>32238091.6527217</v>
      </c>
      <c r="P835" s="1">
        <v>34821106.7105263</v>
      </c>
      <c r="Q835" s="1">
        <v>29582713.8810165</v>
      </c>
    </row>
    <row r="836" spans="1:17">
      <c r="A836" s="1" t="s">
        <v>4171</v>
      </c>
      <c r="B836" s="1" t="s">
        <v>4172</v>
      </c>
      <c r="C836" s="1" t="s">
        <v>4173</v>
      </c>
      <c r="D836" s="1">
        <v>6529055586.18807</v>
      </c>
      <c r="E836" s="1">
        <v>4161698970.65171</v>
      </c>
      <c r="F836" s="1">
        <v>4233943218.28507</v>
      </c>
      <c r="G836" s="1">
        <v>4981732156.12082</v>
      </c>
      <c r="H836" s="1">
        <v>3180272943.41714</v>
      </c>
      <c r="I836" s="1">
        <v>4509326868.90058</v>
      </c>
      <c r="J836" s="1">
        <v>4101164177.46186</v>
      </c>
      <c r="K836" s="1">
        <v>3890782448.4679</v>
      </c>
      <c r="L836" s="1">
        <v>3702417540.45307</v>
      </c>
      <c r="M836" s="1">
        <v>4844174536.96458</v>
      </c>
      <c r="N836" s="1">
        <v>4171350469.1857</v>
      </c>
      <c r="O836" s="1">
        <v>4633947791.34093</v>
      </c>
      <c r="P836" s="1">
        <v>4276702356.662</v>
      </c>
      <c r="Q836" s="1">
        <v>4026354154.55859</v>
      </c>
    </row>
    <row r="837" spans="1:17">
      <c r="A837" s="1" t="s">
        <v>4174</v>
      </c>
      <c r="B837" s="1" t="s">
        <v>4175</v>
      </c>
      <c r="C837" s="1" t="s">
        <v>4176</v>
      </c>
      <c r="D837" s="1">
        <v>5157597414.54704</v>
      </c>
      <c r="E837" s="1">
        <v>3459504811.85971</v>
      </c>
      <c r="F837" s="1">
        <v>4201188615.5358</v>
      </c>
      <c r="G837" s="1">
        <v>7497452793.6342</v>
      </c>
      <c r="H837" s="1">
        <v>3463510083.59067</v>
      </c>
      <c r="I837" s="1">
        <v>3742962104.9286</v>
      </c>
      <c r="J837" s="1">
        <v>4600090207.65724</v>
      </c>
      <c r="K837" s="1">
        <v>4084696831.59999</v>
      </c>
      <c r="L837" s="1">
        <v>3830959212.71626</v>
      </c>
      <c r="M837" s="1">
        <v>4914494025.61024</v>
      </c>
      <c r="N837" s="1">
        <v>3327625069.89005</v>
      </c>
      <c r="O837" s="1">
        <v>4652622261.77929</v>
      </c>
      <c r="P837" s="1">
        <v>3672699232.10643</v>
      </c>
      <c r="Q837" s="1">
        <v>4161365475.89671</v>
      </c>
    </row>
    <row r="838" spans="1:17">
      <c r="A838" s="1" t="s">
        <v>4177</v>
      </c>
      <c r="B838" s="1" t="s">
        <v>4178</v>
      </c>
      <c r="C838" s="1" t="s">
        <v>4179</v>
      </c>
      <c r="D838" s="1">
        <v>1695962601.64536</v>
      </c>
      <c r="E838" s="1">
        <v>1578728105.49315</v>
      </c>
      <c r="F838" s="1">
        <v>1497535877.03967</v>
      </c>
      <c r="G838" s="1">
        <v>384423170.835798</v>
      </c>
      <c r="H838" s="1">
        <v>616799607.424824</v>
      </c>
      <c r="I838" s="1">
        <v>1288636464.85921</v>
      </c>
      <c r="J838" s="1">
        <v>1582789685.15427</v>
      </c>
      <c r="K838" s="1">
        <v>1272742862.69499</v>
      </c>
      <c r="L838" s="1">
        <v>1317605362.46867</v>
      </c>
      <c r="M838" s="1">
        <v>1243065315.2427</v>
      </c>
      <c r="N838" s="1">
        <v>1324530717.33537</v>
      </c>
      <c r="O838" s="1">
        <v>1320864827.63773</v>
      </c>
      <c r="P838" s="1">
        <v>1420698724.6022</v>
      </c>
      <c r="Q838" s="1">
        <v>1117144788.80924</v>
      </c>
    </row>
    <row r="839" spans="1:17">
      <c r="A839" s="1" t="s">
        <v>4180</v>
      </c>
      <c r="B839" s="1" t="s">
        <v>4181</v>
      </c>
      <c r="C839" s="1" t="s">
        <v>4182</v>
      </c>
      <c r="D839" s="1">
        <v>8421734787.07136</v>
      </c>
      <c r="E839" s="1">
        <v>6257299936.36849</v>
      </c>
      <c r="F839" s="1">
        <v>7308061101.82371</v>
      </c>
      <c r="G839" s="1">
        <v>5295722305.09429</v>
      </c>
      <c r="H839" s="1">
        <v>2507258114.86222</v>
      </c>
      <c r="I839" s="1">
        <v>4598328159.09665</v>
      </c>
      <c r="J839" s="1">
        <v>7587755780.99334</v>
      </c>
      <c r="K839" s="1">
        <v>4858827486.64365</v>
      </c>
      <c r="L839" s="1">
        <v>3974726310.77086</v>
      </c>
      <c r="M839" s="1">
        <v>5463931476.76074</v>
      </c>
      <c r="N839" s="1">
        <v>6602284291.19255</v>
      </c>
      <c r="O839" s="1">
        <v>8702527741.7079</v>
      </c>
      <c r="P839" s="1">
        <v>4502902635.90662</v>
      </c>
      <c r="Q839" s="1">
        <v>6256550129.85695</v>
      </c>
    </row>
    <row r="840" spans="1:17">
      <c r="A840" s="1" t="s">
        <v>4183</v>
      </c>
      <c r="B840" s="1" t="s">
        <v>4184</v>
      </c>
      <c r="C840" s="1" t="s">
        <v>4185</v>
      </c>
      <c r="D840" s="1">
        <v>1215943022.00122</v>
      </c>
      <c r="E840" s="1">
        <v>655679940.440224</v>
      </c>
      <c r="F840" s="1">
        <v>1155386434.56476</v>
      </c>
      <c r="G840" s="1">
        <v>694815188.130755</v>
      </c>
      <c r="H840" s="1">
        <v>338508165.275248</v>
      </c>
      <c r="I840" s="1">
        <v>416464734.537398</v>
      </c>
      <c r="J840" s="1">
        <v>1244238511.64545</v>
      </c>
      <c r="K840" s="1">
        <v>996803937.860463</v>
      </c>
      <c r="L840" s="1">
        <v>872780408.010317</v>
      </c>
      <c r="M840" s="1">
        <v>1185530186.20323</v>
      </c>
      <c r="N840" s="1">
        <v>743725971.012385</v>
      </c>
      <c r="O840" s="1">
        <v>1607397479.83533</v>
      </c>
      <c r="P840" s="1">
        <v>819510255.166987</v>
      </c>
      <c r="Q840" s="1">
        <v>749395068.355072</v>
      </c>
    </row>
    <row r="841" spans="1:17">
      <c r="A841" s="1" t="s">
        <v>4186</v>
      </c>
      <c r="B841" s="1" t="s">
        <v>4187</v>
      </c>
      <c r="C841" s="1" t="s">
        <v>4188</v>
      </c>
      <c r="D841" s="1">
        <v>7233099243.62425</v>
      </c>
      <c r="E841" s="1">
        <v>5489169457.64146</v>
      </c>
      <c r="F841" s="1">
        <v>6369380572.99403</v>
      </c>
      <c r="G841" s="1">
        <v>10166993325.5671</v>
      </c>
      <c r="H841" s="1">
        <v>4941727249.65728</v>
      </c>
      <c r="I841" s="1">
        <v>5604615645.86317</v>
      </c>
      <c r="J841" s="1">
        <v>7107694139.65642</v>
      </c>
      <c r="K841" s="1">
        <v>4738987314.61458</v>
      </c>
      <c r="L841" s="1">
        <v>4440595239.61603</v>
      </c>
      <c r="M841" s="1">
        <v>5441386917.21425</v>
      </c>
      <c r="N841" s="1">
        <v>3687955469.43109</v>
      </c>
      <c r="O841" s="1">
        <v>6154232838.5355</v>
      </c>
      <c r="P841" s="1">
        <v>4292342383.75008</v>
      </c>
      <c r="Q841" s="1">
        <v>5013805657.04244</v>
      </c>
    </row>
    <row r="842" spans="1:17">
      <c r="A842" s="1" t="s">
        <v>4189</v>
      </c>
      <c r="B842" s="1" t="s">
        <v>4190</v>
      </c>
      <c r="C842" s="1" t="s">
        <v>4191</v>
      </c>
      <c r="D842" s="1">
        <v>4569061733.35927</v>
      </c>
      <c r="E842" s="1">
        <v>2942642515.42754</v>
      </c>
      <c r="F842" s="1">
        <v>4045273117.10126</v>
      </c>
      <c r="G842" s="1">
        <v>2365333267.52519</v>
      </c>
      <c r="H842" s="1">
        <v>1202487896.56939</v>
      </c>
      <c r="I842" s="1">
        <v>1044238332.51719</v>
      </c>
      <c r="J842" s="1">
        <v>3303174527.0147</v>
      </c>
      <c r="K842" s="1">
        <v>2967088691.03363</v>
      </c>
      <c r="L842" s="1">
        <v>2300925816.11796</v>
      </c>
      <c r="M842" s="1">
        <v>4323261105.78442</v>
      </c>
      <c r="N842" s="1">
        <v>2819158939.94876</v>
      </c>
      <c r="O842" s="1">
        <v>4466502407.08773</v>
      </c>
      <c r="P842" s="1">
        <v>2660023443.06988</v>
      </c>
      <c r="Q842" s="1">
        <v>3146414947.23855</v>
      </c>
    </row>
    <row r="843" spans="1:17">
      <c r="A843" s="1" t="s">
        <v>4192</v>
      </c>
      <c r="B843" s="1" t="s">
        <v>4193</v>
      </c>
      <c r="C843" s="1" t="s">
        <v>4194</v>
      </c>
      <c r="D843" s="1">
        <v>410173474.863048</v>
      </c>
      <c r="E843" s="1">
        <v>245778848.056698</v>
      </c>
      <c r="F843" s="1">
        <v>251144865.181571</v>
      </c>
      <c r="G843" s="1">
        <v>66844567.4999426</v>
      </c>
      <c r="H843" s="1">
        <v>2401444.28571429</v>
      </c>
      <c r="I843" s="1">
        <v>76415975.2942219</v>
      </c>
      <c r="J843" s="1">
        <v>362016583.038413</v>
      </c>
      <c r="K843" s="1">
        <v>217933490.573733</v>
      </c>
      <c r="L843" s="1">
        <v>199376523.369102</v>
      </c>
      <c r="M843" s="1">
        <v>245583326.156374</v>
      </c>
      <c r="N843" s="1">
        <v>226883897.340867</v>
      </c>
      <c r="O843" s="1">
        <v>314875508.705461</v>
      </c>
      <c r="P843" s="1">
        <v>224216827.679664</v>
      </c>
      <c r="Q843" s="1">
        <v>246262729.081727</v>
      </c>
    </row>
    <row r="844" spans="1:17">
      <c r="A844" s="1" t="s">
        <v>4195</v>
      </c>
      <c r="B844" s="1" t="s">
        <v>4196</v>
      </c>
      <c r="C844" s="1" t="s">
        <v>4197</v>
      </c>
      <c r="D844" s="1">
        <v>92135163.1553131</v>
      </c>
      <c r="E844" s="1">
        <v>55580949.476694</v>
      </c>
      <c r="F844" s="1">
        <v>54343030.8536348</v>
      </c>
      <c r="G844" s="1">
        <v>2401444.28571429</v>
      </c>
      <c r="H844" s="1">
        <v>2401444.28571429</v>
      </c>
      <c r="I844" s="1">
        <v>14525056.2343565</v>
      </c>
      <c r="J844" s="1">
        <v>62397393.7393996</v>
      </c>
      <c r="K844" s="1">
        <v>40777249.5518155</v>
      </c>
      <c r="L844" s="1">
        <v>35951798.6321994</v>
      </c>
      <c r="M844" s="1">
        <v>41770886.2250366</v>
      </c>
      <c r="N844" s="1">
        <v>36340247.2138588</v>
      </c>
      <c r="O844" s="1">
        <v>37524988.2720884</v>
      </c>
      <c r="P844" s="1">
        <v>50315037.1718541</v>
      </c>
      <c r="Q844" s="1">
        <v>37710820.2831841</v>
      </c>
    </row>
    <row r="845" spans="1:17">
      <c r="A845" s="1" t="s">
        <v>4198</v>
      </c>
      <c r="B845" s="1" t="s">
        <v>4199</v>
      </c>
      <c r="C845" s="1" t="s">
        <v>4200</v>
      </c>
      <c r="D845" s="1">
        <v>31948555.0513147</v>
      </c>
      <c r="E845" s="1">
        <v>22316093.7481544</v>
      </c>
      <c r="F845" s="1">
        <v>25070188.2858743</v>
      </c>
      <c r="G845" s="1">
        <v>32247048.0457733</v>
      </c>
      <c r="H845" s="1">
        <v>27682450.1805806</v>
      </c>
      <c r="I845" s="1">
        <v>34996789.0749451</v>
      </c>
      <c r="J845" s="1">
        <v>65652707.2192025</v>
      </c>
      <c r="K845" s="1">
        <v>23078763.4209675</v>
      </c>
      <c r="L845" s="1">
        <v>18621426.3668881</v>
      </c>
      <c r="M845" s="1">
        <v>25447971.888958</v>
      </c>
      <c r="N845" s="1">
        <v>2401444.28571429</v>
      </c>
      <c r="O845" s="1">
        <v>55709970.8201258</v>
      </c>
      <c r="P845" s="1">
        <v>23369346.8686251</v>
      </c>
      <c r="Q845" s="1">
        <v>21644478.0602609</v>
      </c>
    </row>
    <row r="846" spans="1:17">
      <c r="A846" s="1" t="s">
        <v>4201</v>
      </c>
      <c r="B846" s="1" t="s">
        <v>4202</v>
      </c>
      <c r="C846" s="1" t="s">
        <v>4203</v>
      </c>
      <c r="D846" s="1">
        <v>427373018.74485</v>
      </c>
      <c r="E846" s="1">
        <v>328434087.079481</v>
      </c>
      <c r="F846" s="1">
        <v>306479273.030601</v>
      </c>
      <c r="G846" s="1">
        <v>60504107.3841977</v>
      </c>
      <c r="H846" s="1">
        <v>37558548.0610573</v>
      </c>
      <c r="I846" s="1">
        <v>197794668.231018</v>
      </c>
      <c r="J846" s="1">
        <v>476883899.841745</v>
      </c>
      <c r="K846" s="1">
        <v>363315743.485817</v>
      </c>
      <c r="L846" s="1">
        <v>232647526.705112</v>
      </c>
      <c r="M846" s="1">
        <v>327366554.79621</v>
      </c>
      <c r="N846" s="1">
        <v>345234222.938007</v>
      </c>
      <c r="O846" s="1">
        <v>209721409.412594</v>
      </c>
      <c r="P846" s="1">
        <v>299037871.486857</v>
      </c>
      <c r="Q846" s="1">
        <v>160094062.399405</v>
      </c>
    </row>
    <row r="847" spans="1:17">
      <c r="A847" s="1" t="s">
        <v>4204</v>
      </c>
      <c r="B847" s="1" t="s">
        <v>4205</v>
      </c>
      <c r="C847" s="1" t="s">
        <v>4206</v>
      </c>
      <c r="D847" s="1">
        <v>481808737.001346</v>
      </c>
      <c r="E847" s="1">
        <v>247827967.460191</v>
      </c>
      <c r="F847" s="1">
        <v>299193799.792033</v>
      </c>
      <c r="G847" s="1">
        <v>20214709.0183202</v>
      </c>
      <c r="H847" s="1">
        <v>16900407.4563632</v>
      </c>
      <c r="I847" s="1">
        <v>135596587.512948</v>
      </c>
      <c r="J847" s="1">
        <v>304072539.224393</v>
      </c>
      <c r="K847" s="1">
        <v>256052496.292292</v>
      </c>
      <c r="L847" s="1">
        <v>200063600.801153</v>
      </c>
      <c r="M847" s="1">
        <v>215735217.413281</v>
      </c>
      <c r="N847" s="1">
        <v>226428400.251178</v>
      </c>
      <c r="O847" s="1">
        <v>267529100.377051</v>
      </c>
      <c r="P847" s="1">
        <v>237765344.395873</v>
      </c>
      <c r="Q847" s="1">
        <v>249274285.117096</v>
      </c>
    </row>
    <row r="848" spans="1:17">
      <c r="A848" s="1" t="s">
        <v>4207</v>
      </c>
      <c r="B848" s="1" t="s">
        <v>4208</v>
      </c>
      <c r="C848" s="1" t="s">
        <v>4209</v>
      </c>
      <c r="D848" s="1">
        <v>513639988.12983</v>
      </c>
      <c r="E848" s="1">
        <v>546906674.499693</v>
      </c>
      <c r="F848" s="1">
        <v>336960477.498838</v>
      </c>
      <c r="G848" s="1">
        <v>47801788.3866465</v>
      </c>
      <c r="H848" s="1">
        <v>72616870.1592994</v>
      </c>
      <c r="I848" s="1">
        <v>248761409.446077</v>
      </c>
      <c r="J848" s="1">
        <v>478527379.12944</v>
      </c>
      <c r="K848" s="1">
        <v>329473987.596478</v>
      </c>
      <c r="L848" s="1">
        <v>411081760.362679</v>
      </c>
      <c r="M848" s="1">
        <v>339531060.62425</v>
      </c>
      <c r="N848" s="1">
        <v>475585071.95659</v>
      </c>
      <c r="O848" s="1">
        <v>342982382.080622</v>
      </c>
      <c r="P848" s="1">
        <v>479974697.295565</v>
      </c>
      <c r="Q848" s="1">
        <v>351522449.27653</v>
      </c>
    </row>
    <row r="849" spans="1:17">
      <c r="A849" s="1" t="s">
        <v>4210</v>
      </c>
      <c r="B849" s="1" t="s">
        <v>4211</v>
      </c>
      <c r="C849" s="1" t="s">
        <v>4212</v>
      </c>
      <c r="D849" s="1">
        <v>2154244241.29487</v>
      </c>
      <c r="E849" s="1">
        <v>1139481878.86446</v>
      </c>
      <c r="F849" s="1">
        <v>1266059379.07078</v>
      </c>
      <c r="G849" s="1">
        <v>155864616.717117</v>
      </c>
      <c r="H849" s="1">
        <v>255324036.628449</v>
      </c>
      <c r="I849" s="1">
        <v>773229661.432338</v>
      </c>
      <c r="J849" s="1">
        <v>1350014128.84787</v>
      </c>
      <c r="K849" s="1">
        <v>965875881.588069</v>
      </c>
      <c r="L849" s="1">
        <v>1170579279.05322</v>
      </c>
      <c r="M849" s="1">
        <v>923204859.414414</v>
      </c>
      <c r="N849" s="1">
        <v>1341606762.0924</v>
      </c>
      <c r="O849" s="1">
        <v>1159537175.13843</v>
      </c>
      <c r="P849" s="1">
        <v>1230910175.4386</v>
      </c>
      <c r="Q849" s="1">
        <v>1257374676.8935</v>
      </c>
    </row>
    <row r="850" spans="1:17">
      <c r="A850" s="1" t="s">
        <v>4213</v>
      </c>
      <c r="B850" s="1" t="s">
        <v>4214</v>
      </c>
      <c r="C850" s="1" t="s">
        <v>4215</v>
      </c>
      <c r="D850" s="1">
        <v>94873098.6895782</v>
      </c>
      <c r="E850" s="1">
        <v>135561849.244713</v>
      </c>
      <c r="F850" s="1">
        <v>58087198.2642777</v>
      </c>
      <c r="G850" s="1">
        <v>2401444.28571429</v>
      </c>
      <c r="H850" s="1">
        <v>6416348.95621096</v>
      </c>
      <c r="I850" s="1">
        <v>52794390.5648267</v>
      </c>
      <c r="J850" s="1">
        <v>151417762.907491</v>
      </c>
      <c r="K850" s="1">
        <v>81734494.4457958</v>
      </c>
      <c r="L850" s="1">
        <v>20415920.9838918</v>
      </c>
      <c r="M850" s="1">
        <v>11175678.0803738</v>
      </c>
      <c r="N850" s="1">
        <v>25640343.4952591</v>
      </c>
      <c r="O850" s="1">
        <v>45614017.7049165</v>
      </c>
      <c r="P850" s="1">
        <v>72446513.5252375</v>
      </c>
      <c r="Q850" s="1">
        <v>64057548.4375652</v>
      </c>
    </row>
    <row r="851" spans="1:17">
      <c r="A851" s="1" t="s">
        <v>4216</v>
      </c>
      <c r="B851" s="1" t="s">
        <v>4217</v>
      </c>
      <c r="C851" s="1" t="s">
        <v>4218</v>
      </c>
      <c r="D851" s="1">
        <v>98539524.5123875</v>
      </c>
      <c r="E851" s="1">
        <v>2401444.28571429</v>
      </c>
      <c r="F851" s="1">
        <v>25852525.7435953</v>
      </c>
      <c r="G851" s="1">
        <v>21325995.4125191</v>
      </c>
      <c r="H851" s="1">
        <v>11336391.7259277</v>
      </c>
      <c r="I851" s="1">
        <v>2401444.28571429</v>
      </c>
      <c r="J851" s="1">
        <v>32784943.0764968</v>
      </c>
      <c r="K851" s="1">
        <v>34570765.0434319</v>
      </c>
      <c r="L851" s="1">
        <v>27072011.0783634</v>
      </c>
      <c r="M851" s="1">
        <v>41902268.437942</v>
      </c>
      <c r="N851" s="1">
        <v>12057779.3299602</v>
      </c>
      <c r="O851" s="1">
        <v>27166352.1437249</v>
      </c>
      <c r="P851" s="1">
        <v>14834943.3281168</v>
      </c>
      <c r="Q851" s="1">
        <v>2401444.28571429</v>
      </c>
    </row>
    <row r="852" spans="1:17">
      <c r="A852" s="1" t="s">
        <v>4219</v>
      </c>
      <c r="B852" s="1" t="s">
        <v>4220</v>
      </c>
      <c r="C852" s="1" t="s">
        <v>4221</v>
      </c>
      <c r="D852" s="1">
        <v>10661018745.8575</v>
      </c>
      <c r="E852" s="1">
        <v>9113031124.83815</v>
      </c>
      <c r="F852" s="1">
        <v>8171320355.54311</v>
      </c>
      <c r="G852" s="1">
        <v>6069759542.1087</v>
      </c>
      <c r="H852" s="1">
        <v>3847942530.94713</v>
      </c>
      <c r="I852" s="1">
        <v>8493425551.68408</v>
      </c>
      <c r="J852" s="1">
        <v>8908653050.81087</v>
      </c>
      <c r="K852" s="1">
        <v>6677120979.02169</v>
      </c>
      <c r="L852" s="1">
        <v>7084333141.22685</v>
      </c>
      <c r="M852" s="1">
        <v>7410624332.78574</v>
      </c>
      <c r="N852" s="1">
        <v>7581986977.21419</v>
      </c>
      <c r="O852" s="1">
        <v>7672749590.2589</v>
      </c>
      <c r="P852" s="1">
        <v>6787267043.32051</v>
      </c>
      <c r="Q852" s="1">
        <v>6658263054.92294</v>
      </c>
    </row>
    <row r="853" spans="1:17">
      <c r="A853" s="1" t="s">
        <v>4222</v>
      </c>
      <c r="B853" s="1" t="s">
        <v>4223</v>
      </c>
      <c r="C853" s="1" t="s">
        <v>4224</v>
      </c>
      <c r="D853" s="1">
        <v>162281564.807637</v>
      </c>
      <c r="E853" s="1">
        <v>186594866.55574</v>
      </c>
      <c r="F853" s="1">
        <v>171615526.787714</v>
      </c>
      <c r="G853" s="1">
        <v>25811218.7288791</v>
      </c>
      <c r="H853" s="1">
        <v>51036909.4691521</v>
      </c>
      <c r="I853" s="1">
        <v>126432200.452949</v>
      </c>
      <c r="J853" s="1">
        <v>137085854.298268</v>
      </c>
      <c r="K853" s="1">
        <v>141308875.689507</v>
      </c>
      <c r="L853" s="1">
        <v>173424058.31995</v>
      </c>
      <c r="M853" s="1">
        <v>100258117.808662</v>
      </c>
      <c r="N853" s="1">
        <v>172426953.935395</v>
      </c>
      <c r="O853" s="1">
        <v>88199862.0563944</v>
      </c>
      <c r="P853" s="1">
        <v>165908102.196188</v>
      </c>
      <c r="Q853" s="1">
        <v>112849968.931041</v>
      </c>
    </row>
    <row r="854" spans="1:17">
      <c r="A854" s="1" t="s">
        <v>4225</v>
      </c>
      <c r="B854" s="1" t="s">
        <v>4226</v>
      </c>
      <c r="C854" s="1" t="s">
        <v>4227</v>
      </c>
      <c r="D854" s="1">
        <v>203873184.011327</v>
      </c>
      <c r="E854" s="1">
        <v>99480536.1197556</v>
      </c>
      <c r="F854" s="1">
        <v>67958390.8281342</v>
      </c>
      <c r="G854" s="1">
        <v>46653114.5953118</v>
      </c>
      <c r="H854" s="1">
        <v>45587345.0015905</v>
      </c>
      <c r="I854" s="1">
        <v>61484855.7823985</v>
      </c>
      <c r="J854" s="1">
        <v>176490507.441339</v>
      </c>
      <c r="K854" s="1">
        <v>2401444.28571429</v>
      </c>
      <c r="L854" s="1">
        <v>11024581.8526596</v>
      </c>
      <c r="M854" s="1">
        <v>13173223.0450277</v>
      </c>
      <c r="N854" s="1">
        <v>19141948.8711161</v>
      </c>
      <c r="O854" s="1">
        <v>6667704.61863444</v>
      </c>
      <c r="P854" s="1">
        <v>17351917.7694236</v>
      </c>
      <c r="Q854" s="1">
        <v>13127471.0683788</v>
      </c>
    </row>
    <row r="855" spans="1:17">
      <c r="A855" s="1" t="s">
        <v>4228</v>
      </c>
      <c r="B855" s="1" t="s">
        <v>4229</v>
      </c>
      <c r="C855" s="1" t="s">
        <v>4230</v>
      </c>
      <c r="D855" s="1">
        <v>3220108693.28952</v>
      </c>
      <c r="E855" s="1">
        <v>1949138164.85511</v>
      </c>
      <c r="F855" s="1">
        <v>4630319169.1996</v>
      </c>
      <c r="G855" s="1">
        <v>4541466447.36842</v>
      </c>
      <c r="H855" s="1">
        <v>1158157009.1048</v>
      </c>
      <c r="I855" s="1">
        <v>1236339713.54102</v>
      </c>
      <c r="J855" s="1">
        <v>3035383799.05692</v>
      </c>
      <c r="K855" s="1">
        <v>2832496003.04749</v>
      </c>
      <c r="L855" s="1">
        <v>2352164228.46558</v>
      </c>
      <c r="M855" s="1">
        <v>3295004148.01751</v>
      </c>
      <c r="N855" s="1">
        <v>1879463329.23828</v>
      </c>
      <c r="O855" s="1">
        <v>3620627336.89544</v>
      </c>
      <c r="P855" s="1">
        <v>2037336028.48691</v>
      </c>
      <c r="Q855" s="1">
        <v>2905630656.88783</v>
      </c>
    </row>
    <row r="856" spans="1:17">
      <c r="A856" s="1" t="s">
        <v>4231</v>
      </c>
      <c r="B856" s="1" t="s">
        <v>4232</v>
      </c>
      <c r="C856" s="1" t="s">
        <v>4233</v>
      </c>
      <c r="D856" s="1">
        <v>255891633.242918</v>
      </c>
      <c r="E856" s="1">
        <v>73461213.8418175</v>
      </c>
      <c r="F856" s="1">
        <v>196459794.259776</v>
      </c>
      <c r="G856" s="1">
        <v>243418210.783596</v>
      </c>
      <c r="H856" s="1">
        <v>127944568.016529</v>
      </c>
      <c r="I856" s="1">
        <v>44921159.737759</v>
      </c>
      <c r="J856" s="1">
        <v>175926958.385529</v>
      </c>
      <c r="K856" s="1">
        <v>319537069.258393</v>
      </c>
      <c r="L856" s="1">
        <v>136553594.857897</v>
      </c>
      <c r="M856" s="1">
        <v>335027339.419168</v>
      </c>
      <c r="N856" s="1">
        <v>127084550.117784</v>
      </c>
      <c r="O856" s="1">
        <v>389932235.491664</v>
      </c>
      <c r="P856" s="1">
        <v>238593838.797575</v>
      </c>
      <c r="Q856" s="1">
        <v>134602288.273158</v>
      </c>
    </row>
    <row r="857" spans="1:17">
      <c r="A857" s="1" t="s">
        <v>4234</v>
      </c>
      <c r="B857" s="1" t="s">
        <v>4235</v>
      </c>
      <c r="C857" s="1" t="s">
        <v>4236</v>
      </c>
      <c r="D857" s="1">
        <v>34210893478.6653</v>
      </c>
      <c r="E857" s="1">
        <v>22685773559.1623</v>
      </c>
      <c r="F857" s="1">
        <v>24707568660.4429</v>
      </c>
      <c r="G857" s="1">
        <v>11915457181.0303</v>
      </c>
      <c r="H857" s="1">
        <v>11529817023.0307</v>
      </c>
      <c r="I857" s="1">
        <v>12297681872.4568</v>
      </c>
      <c r="J857" s="1">
        <v>12094639819.2862</v>
      </c>
      <c r="K857" s="1">
        <v>12731009629.9467</v>
      </c>
      <c r="L857" s="1">
        <v>8675824022.98221</v>
      </c>
      <c r="M857" s="1">
        <v>19692698397.3468</v>
      </c>
      <c r="N857" s="1">
        <v>13415259856.3736</v>
      </c>
      <c r="O857" s="1">
        <v>22800018670.1085</v>
      </c>
      <c r="P857" s="1">
        <v>13179031893.6877</v>
      </c>
      <c r="Q857" s="1">
        <v>15992991717.2636</v>
      </c>
    </row>
    <row r="858" spans="1:17">
      <c r="A858" s="1" t="s">
        <v>4234</v>
      </c>
      <c r="B858" s="1" t="s">
        <v>4237</v>
      </c>
      <c r="C858" s="1" t="s">
        <v>4238</v>
      </c>
      <c r="D858" s="1">
        <v>34210893478.6653</v>
      </c>
      <c r="E858" s="1">
        <v>22685773559.1623</v>
      </c>
      <c r="F858" s="1">
        <v>24707568660.4429</v>
      </c>
      <c r="G858" s="1">
        <v>11915457181.0303</v>
      </c>
      <c r="H858" s="1">
        <v>11529817023.0307</v>
      </c>
      <c r="I858" s="1">
        <v>12297681872.4568</v>
      </c>
      <c r="J858" s="1">
        <v>12094639819.2862</v>
      </c>
      <c r="K858" s="1">
        <v>12731009629.9467</v>
      </c>
      <c r="L858" s="1">
        <v>8675824022.98221</v>
      </c>
      <c r="M858" s="1">
        <v>19692698397.3468</v>
      </c>
      <c r="N858" s="1">
        <v>13415259856.3736</v>
      </c>
      <c r="O858" s="1">
        <v>22800018670.1085</v>
      </c>
      <c r="P858" s="1">
        <v>13179031893.6877</v>
      </c>
      <c r="Q858" s="1">
        <v>15992991717.2636</v>
      </c>
    </row>
    <row r="859" spans="1:17">
      <c r="A859" s="1" t="s">
        <v>4234</v>
      </c>
      <c r="B859" s="1" t="s">
        <v>4237</v>
      </c>
      <c r="C859" s="1" t="s">
        <v>4239</v>
      </c>
      <c r="D859" s="1">
        <v>34210893478.6653</v>
      </c>
      <c r="E859" s="1">
        <v>22685773559.1623</v>
      </c>
      <c r="F859" s="1">
        <v>24707568660.4429</v>
      </c>
      <c r="G859" s="1">
        <v>11915457181.0303</v>
      </c>
      <c r="H859" s="1">
        <v>11529817023.0307</v>
      </c>
      <c r="I859" s="1">
        <v>12297681872.4568</v>
      </c>
      <c r="J859" s="1">
        <v>12094639819.2862</v>
      </c>
      <c r="K859" s="1">
        <v>12731009629.9467</v>
      </c>
      <c r="L859" s="1">
        <v>8675824022.98221</v>
      </c>
      <c r="M859" s="1">
        <v>19692698397.3468</v>
      </c>
      <c r="N859" s="1">
        <v>13415259856.3736</v>
      </c>
      <c r="O859" s="1">
        <v>22800018670.1085</v>
      </c>
      <c r="P859" s="1">
        <v>13179031893.6877</v>
      </c>
      <c r="Q859" s="1">
        <v>15992991717.2636</v>
      </c>
    </row>
    <row r="860" spans="1:17">
      <c r="A860" s="1" t="s">
        <v>4234</v>
      </c>
      <c r="B860" s="1" t="s">
        <v>4240</v>
      </c>
      <c r="C860" s="1" t="s">
        <v>4241</v>
      </c>
      <c r="D860" s="1">
        <v>34210893478.6653</v>
      </c>
      <c r="E860" s="1">
        <v>22685773559.1623</v>
      </c>
      <c r="F860" s="1">
        <v>24707568660.4429</v>
      </c>
      <c r="G860" s="1">
        <v>11915457181.0303</v>
      </c>
      <c r="H860" s="1">
        <v>11529817023.0307</v>
      </c>
      <c r="I860" s="1">
        <v>12297681872.4568</v>
      </c>
      <c r="J860" s="1">
        <v>12094639819.2862</v>
      </c>
      <c r="K860" s="1">
        <v>12731009629.9467</v>
      </c>
      <c r="L860" s="1">
        <v>8675824022.98221</v>
      </c>
      <c r="M860" s="1">
        <v>19692698397.3468</v>
      </c>
      <c r="N860" s="1">
        <v>13415259856.3736</v>
      </c>
      <c r="O860" s="1">
        <v>22800018670.1085</v>
      </c>
      <c r="P860" s="1">
        <v>13179031893.6877</v>
      </c>
      <c r="Q860" s="1">
        <v>15992991717.2636</v>
      </c>
    </row>
    <row r="861" spans="1:17">
      <c r="A861" s="1" t="s">
        <v>4242</v>
      </c>
      <c r="B861" s="1" t="s">
        <v>4243</v>
      </c>
      <c r="C861" s="1" t="s">
        <v>4244</v>
      </c>
      <c r="D861" s="1">
        <v>1255739335.35429</v>
      </c>
      <c r="E861" s="1">
        <v>555663207.266656</v>
      </c>
      <c r="F861" s="1">
        <v>481316353.997646</v>
      </c>
      <c r="G861" s="1">
        <v>82165801.1186293</v>
      </c>
      <c r="H861" s="1">
        <v>193581367.27768</v>
      </c>
      <c r="I861" s="1">
        <v>315203447.11069</v>
      </c>
      <c r="J861" s="1">
        <v>821898297.591225</v>
      </c>
      <c r="K861" s="1">
        <v>288106150.199889</v>
      </c>
      <c r="L861" s="1">
        <v>317892404.226586</v>
      </c>
      <c r="M861" s="1">
        <v>325302341.631389</v>
      </c>
      <c r="N861" s="1">
        <v>368791146.925981</v>
      </c>
      <c r="O861" s="1">
        <v>1298503714.70004</v>
      </c>
      <c r="P861" s="1">
        <v>451917843.413767</v>
      </c>
      <c r="Q861" s="1">
        <v>349543929.400344</v>
      </c>
    </row>
    <row r="862" spans="1:17">
      <c r="A862" s="1" t="s">
        <v>4245</v>
      </c>
      <c r="B862" s="1" t="s">
        <v>4246</v>
      </c>
      <c r="C862" s="1" t="s">
        <v>4247</v>
      </c>
      <c r="D862" s="1">
        <v>2744908331.43353</v>
      </c>
      <c r="E862" s="1">
        <v>2173656973.80725</v>
      </c>
      <c r="F862" s="1">
        <v>1688166184.03913</v>
      </c>
      <c r="G862" s="1">
        <v>1843598591.29106</v>
      </c>
      <c r="H862" s="1">
        <v>1165102416.63594</v>
      </c>
      <c r="I862" s="1">
        <v>2429307720.88015</v>
      </c>
      <c r="J862" s="1">
        <v>1501278662.70917</v>
      </c>
      <c r="K862" s="1">
        <v>1303446096.01</v>
      </c>
      <c r="L862" s="1">
        <v>1578968339.70545</v>
      </c>
      <c r="M862" s="1">
        <v>1336676896.88507</v>
      </c>
      <c r="N862" s="1">
        <v>1542235766.39341</v>
      </c>
      <c r="O862" s="1">
        <v>1768931508.18885</v>
      </c>
      <c r="P862" s="1">
        <v>1577075202.52667</v>
      </c>
      <c r="Q862" s="1">
        <v>1452772295.10177</v>
      </c>
    </row>
    <row r="863" spans="1:17">
      <c r="A863" s="1" t="s">
        <v>4248</v>
      </c>
      <c r="B863" s="1" t="s">
        <v>4249</v>
      </c>
      <c r="C863" s="1" t="s">
        <v>4250</v>
      </c>
      <c r="D863" s="1">
        <v>3267177151.39426</v>
      </c>
      <c r="E863" s="1">
        <v>1570787655.48123</v>
      </c>
      <c r="F863" s="1">
        <v>1845105193.22623</v>
      </c>
      <c r="G863" s="1">
        <v>1778285247.36402</v>
      </c>
      <c r="H863" s="1">
        <v>588068574.316735</v>
      </c>
      <c r="I863" s="1">
        <v>1552293252.85858</v>
      </c>
      <c r="J863" s="1">
        <v>1714933304.58139</v>
      </c>
      <c r="K863" s="1">
        <v>1203929823.51382</v>
      </c>
      <c r="L863" s="1">
        <v>1185850573.13186</v>
      </c>
      <c r="M863" s="1">
        <v>1351657232.15683</v>
      </c>
      <c r="N863" s="1">
        <v>1311641693.55817</v>
      </c>
      <c r="O863" s="1">
        <v>1953425192.23674</v>
      </c>
      <c r="P863" s="1">
        <v>1333660124.51769</v>
      </c>
      <c r="Q863" s="1">
        <v>993874312.246532</v>
      </c>
    </row>
    <row r="864" spans="1:17">
      <c r="A864" s="1" t="s">
        <v>4251</v>
      </c>
      <c r="B864" s="1" t="s">
        <v>4252</v>
      </c>
      <c r="C864" s="1" t="s">
        <v>4253</v>
      </c>
      <c r="D864" s="1">
        <v>4160789493.95859</v>
      </c>
      <c r="E864" s="1">
        <v>3982287803.22218</v>
      </c>
      <c r="F864" s="1">
        <v>3365598363.72847</v>
      </c>
      <c r="G864" s="1">
        <v>2613782323.14409</v>
      </c>
      <c r="H864" s="1">
        <v>2226088943.23252</v>
      </c>
      <c r="I864" s="1">
        <v>2954983474.17241</v>
      </c>
      <c r="J864" s="1">
        <v>3230305255.61239</v>
      </c>
      <c r="K864" s="1">
        <v>2165558622.25039</v>
      </c>
      <c r="L864" s="1">
        <v>2591943208.44587</v>
      </c>
      <c r="M864" s="1">
        <v>3022796128.15167</v>
      </c>
      <c r="N864" s="1">
        <v>3372015895.5948</v>
      </c>
      <c r="O864" s="1">
        <v>4136263503.85192</v>
      </c>
      <c r="P864" s="1">
        <v>2696677517.3282</v>
      </c>
      <c r="Q864" s="1">
        <v>3257802787.94998</v>
      </c>
    </row>
    <row r="865" spans="1:17">
      <c r="A865" s="1" t="s">
        <v>4254</v>
      </c>
      <c r="B865" s="1" t="s">
        <v>4255</v>
      </c>
      <c r="C865" s="1" t="s">
        <v>4256</v>
      </c>
      <c r="D865" s="1">
        <v>24549745.0107966</v>
      </c>
      <c r="E865" s="1">
        <v>39016646.0221551</v>
      </c>
      <c r="F865" s="1">
        <v>2401444.28571429</v>
      </c>
      <c r="G865" s="1">
        <v>78010611.5036924</v>
      </c>
      <c r="H865" s="1">
        <v>66520899.6018219</v>
      </c>
      <c r="I865" s="1">
        <v>132597600.103464</v>
      </c>
      <c r="J865" s="1">
        <v>22815857.8584561</v>
      </c>
      <c r="K865" s="1">
        <v>2401444.28571429</v>
      </c>
      <c r="L865" s="1">
        <v>2401444.28571429</v>
      </c>
      <c r="M865" s="1">
        <v>2401444.28571429</v>
      </c>
      <c r="N865" s="1">
        <v>2401444.28571429</v>
      </c>
      <c r="O865" s="1">
        <v>18670682.7790586</v>
      </c>
      <c r="P865" s="1">
        <v>2401444.28571429</v>
      </c>
      <c r="Q865" s="1">
        <v>37006204.5617205</v>
      </c>
    </row>
    <row r="866" spans="1:17">
      <c r="A866" s="1" t="s">
        <v>4257</v>
      </c>
      <c r="B866" s="1" t="s">
        <v>4258</v>
      </c>
      <c r="C866" s="1" t="s">
        <v>4259</v>
      </c>
      <c r="D866" s="1">
        <v>3624513782.63785</v>
      </c>
      <c r="E866" s="1">
        <v>2499084982.83473</v>
      </c>
      <c r="F866" s="1">
        <v>2228982195.93437</v>
      </c>
      <c r="G866" s="1">
        <v>884301091.345629</v>
      </c>
      <c r="H866" s="1">
        <v>1026976972.91009</v>
      </c>
      <c r="I866" s="1">
        <v>1323510762.2133</v>
      </c>
      <c r="J866" s="1">
        <v>2174396276.89895</v>
      </c>
      <c r="K866" s="1">
        <v>2745811141.78057</v>
      </c>
      <c r="L866" s="1">
        <v>2678055101.10227</v>
      </c>
      <c r="M866" s="1">
        <v>2962745332.01135</v>
      </c>
      <c r="N866" s="1">
        <v>2476358509.62969</v>
      </c>
      <c r="O866" s="1">
        <v>2110342952.16747</v>
      </c>
      <c r="P866" s="1">
        <v>2702889410.96928</v>
      </c>
      <c r="Q866" s="1">
        <v>2373364115.45771</v>
      </c>
    </row>
    <row r="867" spans="1:17">
      <c r="A867" s="1" t="s">
        <v>4260</v>
      </c>
      <c r="B867" s="1" t="s">
        <v>4261</v>
      </c>
      <c r="C867" s="1" t="s">
        <v>4262</v>
      </c>
      <c r="D867" s="1">
        <v>703882074.808145</v>
      </c>
      <c r="E867" s="1">
        <v>622225356.205847</v>
      </c>
      <c r="F867" s="1">
        <v>723494645.416733</v>
      </c>
      <c r="G867" s="1">
        <v>463432669.029813</v>
      </c>
      <c r="H867" s="1">
        <v>271182015.500775</v>
      </c>
      <c r="I867" s="1">
        <v>414609851.480217</v>
      </c>
      <c r="J867" s="1">
        <v>619692398.567467</v>
      </c>
      <c r="K867" s="1">
        <v>741779886.995169</v>
      </c>
      <c r="L867" s="1">
        <v>583424184.08278</v>
      </c>
      <c r="M867" s="1">
        <v>931297450.487078</v>
      </c>
      <c r="N867" s="1">
        <v>636322972.471285</v>
      </c>
      <c r="O867" s="1">
        <v>911796980.641569</v>
      </c>
      <c r="P867" s="1">
        <v>689824317.957685</v>
      </c>
      <c r="Q867" s="1">
        <v>862872397.579003</v>
      </c>
    </row>
    <row r="868" spans="1:17">
      <c r="A868" s="1" t="s">
        <v>4263</v>
      </c>
      <c r="B868" s="1" t="s">
        <v>4264</v>
      </c>
      <c r="C868" s="1" t="s">
        <v>4265</v>
      </c>
      <c r="D868" s="1">
        <v>1333626001.85618</v>
      </c>
      <c r="E868" s="1">
        <v>1025953124.25891</v>
      </c>
      <c r="F868" s="1">
        <v>1304385238.00763</v>
      </c>
      <c r="G868" s="1">
        <v>1218131265.64142</v>
      </c>
      <c r="H868" s="1">
        <v>803305003.024338</v>
      </c>
      <c r="I868" s="1">
        <v>879298726.443044</v>
      </c>
      <c r="J868" s="1">
        <v>1033783100.17662</v>
      </c>
      <c r="K868" s="1">
        <v>1117798747.46414</v>
      </c>
      <c r="L868" s="1">
        <v>847324841.229287</v>
      </c>
      <c r="M868" s="1">
        <v>1258027434.0149</v>
      </c>
      <c r="N868" s="1">
        <v>960878743.294222</v>
      </c>
      <c r="O868" s="1">
        <v>1228744005.27457</v>
      </c>
      <c r="P868" s="1">
        <v>1017267591.01241</v>
      </c>
      <c r="Q868" s="1">
        <v>1173760388.27791</v>
      </c>
    </row>
    <row r="869" spans="1:17">
      <c r="A869" s="1" t="s">
        <v>4266</v>
      </c>
      <c r="B869" s="1" t="s">
        <v>4267</v>
      </c>
      <c r="C869" s="1" t="s">
        <v>4268</v>
      </c>
      <c r="D869" s="1">
        <v>329323293.538016</v>
      </c>
      <c r="E869" s="1">
        <v>253744077.857029</v>
      </c>
      <c r="F869" s="1">
        <v>282306374.820029</v>
      </c>
      <c r="G869" s="1">
        <v>404355378.540411</v>
      </c>
      <c r="H869" s="1">
        <v>193332206.991646</v>
      </c>
      <c r="I869" s="1">
        <v>292752152.932802</v>
      </c>
      <c r="J869" s="1">
        <v>254338752.891888</v>
      </c>
      <c r="K869" s="1">
        <v>212573859.882236</v>
      </c>
      <c r="L869" s="1">
        <v>218459623.749909</v>
      </c>
      <c r="M869" s="1">
        <v>340389162.857653</v>
      </c>
      <c r="N869" s="1">
        <v>238611458.217934</v>
      </c>
      <c r="O869" s="1">
        <v>359464939.001719</v>
      </c>
      <c r="P869" s="1">
        <v>242794247.246022</v>
      </c>
      <c r="Q869" s="1">
        <v>253262178.7301</v>
      </c>
    </row>
    <row r="870" spans="1:17">
      <c r="A870" s="1" t="s">
        <v>4269</v>
      </c>
      <c r="B870" s="1" t="s">
        <v>4270</v>
      </c>
      <c r="C870" s="1" t="s">
        <v>4271</v>
      </c>
      <c r="D870" s="1">
        <v>747846333.144529</v>
      </c>
      <c r="E870" s="1">
        <v>463164498.906821</v>
      </c>
      <c r="F870" s="1">
        <v>305736482.074297</v>
      </c>
      <c r="G870" s="1">
        <v>56207962.2497803</v>
      </c>
      <c r="H870" s="1">
        <v>111158775.036947</v>
      </c>
      <c r="I870" s="1">
        <v>104283961.822404</v>
      </c>
      <c r="J870" s="1">
        <v>455826235.620134</v>
      </c>
      <c r="K870" s="1">
        <v>189958415.865124</v>
      </c>
      <c r="L870" s="1">
        <v>245123133.668516</v>
      </c>
      <c r="M870" s="1">
        <v>265835058.63884</v>
      </c>
      <c r="N870" s="1">
        <v>251613056.74437</v>
      </c>
      <c r="O870" s="1">
        <v>361403669.136729</v>
      </c>
      <c r="P870" s="1">
        <v>261380710.022148</v>
      </c>
      <c r="Q870" s="1">
        <v>307546671.813904</v>
      </c>
    </row>
    <row r="871" spans="1:17">
      <c r="A871" s="1" t="s">
        <v>4272</v>
      </c>
      <c r="B871" s="1" t="s">
        <v>4273</v>
      </c>
      <c r="C871" s="1" t="s">
        <v>4274</v>
      </c>
      <c r="D871" s="1">
        <v>24687835.8068137</v>
      </c>
      <c r="E871" s="1">
        <v>2401444.28571429</v>
      </c>
      <c r="F871" s="1">
        <v>2401444.28571429</v>
      </c>
      <c r="G871" s="1">
        <v>2401444.28571429</v>
      </c>
      <c r="H871" s="1">
        <v>2401444.28571429</v>
      </c>
      <c r="I871" s="1">
        <v>2401444.28571429</v>
      </c>
      <c r="J871" s="1">
        <v>16674568.7184769</v>
      </c>
      <c r="K871" s="1">
        <v>2401444.28571429</v>
      </c>
      <c r="L871" s="1">
        <v>24197776.5134925</v>
      </c>
      <c r="M871" s="1">
        <v>2401444.28571429</v>
      </c>
      <c r="N871" s="1">
        <v>19642464.3495732</v>
      </c>
      <c r="O871" s="1">
        <v>2401444.28571429</v>
      </c>
      <c r="P871" s="1">
        <v>27944672.0366323</v>
      </c>
      <c r="Q871" s="1">
        <v>2401444.28571429</v>
      </c>
    </row>
    <row r="872" spans="1:17">
      <c r="A872" s="1" t="s">
        <v>4275</v>
      </c>
      <c r="B872" s="1" t="s">
        <v>4276</v>
      </c>
      <c r="C872" s="1" t="s">
        <v>4277</v>
      </c>
      <c r="D872" s="1">
        <v>1407757996.54221</v>
      </c>
      <c r="E872" s="1">
        <v>1214001911.53488</v>
      </c>
      <c r="F872" s="1">
        <v>1004727378.08808</v>
      </c>
      <c r="G872" s="1">
        <v>259693042.061322</v>
      </c>
      <c r="H872" s="1">
        <v>328025480.151966</v>
      </c>
      <c r="I872" s="1">
        <v>25454615652.7814</v>
      </c>
      <c r="J872" s="1">
        <v>1254324342.68175</v>
      </c>
      <c r="K872" s="1">
        <v>585074859.799734</v>
      </c>
      <c r="L872" s="1">
        <v>870648741.453147</v>
      </c>
      <c r="M872" s="1">
        <v>607577629.73813</v>
      </c>
      <c r="N872" s="1">
        <v>677271699.209096</v>
      </c>
      <c r="O872" s="1">
        <v>956216705.91432</v>
      </c>
      <c r="P872" s="1">
        <v>1001108710.89351</v>
      </c>
      <c r="Q872" s="1">
        <v>633510459.341792</v>
      </c>
    </row>
    <row r="873" spans="1:17">
      <c r="A873" s="1" t="s">
        <v>4278</v>
      </c>
      <c r="B873" s="1" t="s">
        <v>4279</v>
      </c>
      <c r="C873" s="1" t="s">
        <v>4280</v>
      </c>
      <c r="D873" s="1">
        <v>1322430249.66925</v>
      </c>
      <c r="E873" s="1">
        <v>1126904980.37673</v>
      </c>
      <c r="F873" s="1">
        <v>1057024477.97019</v>
      </c>
      <c r="G873" s="1">
        <v>512353860.032051</v>
      </c>
      <c r="H873" s="1">
        <v>257039377.263474</v>
      </c>
      <c r="I873" s="1">
        <v>564958941.649608</v>
      </c>
      <c r="J873" s="1">
        <v>1223232809.30234</v>
      </c>
      <c r="K873" s="1">
        <v>458913795.587724</v>
      </c>
      <c r="L873" s="1">
        <v>524348111.662652</v>
      </c>
      <c r="M873" s="1">
        <v>582260695.500873</v>
      </c>
      <c r="N873" s="1">
        <v>612555271.770374</v>
      </c>
      <c r="O873" s="1">
        <v>555903245.579173</v>
      </c>
      <c r="P873" s="1">
        <v>628838012.206388</v>
      </c>
      <c r="Q873" s="1">
        <v>650476501.715617</v>
      </c>
    </row>
    <row r="874" spans="1:17">
      <c r="A874" s="1" t="s">
        <v>4281</v>
      </c>
      <c r="B874" s="1" t="s">
        <v>4282</v>
      </c>
      <c r="C874" s="1" t="s">
        <v>4283</v>
      </c>
      <c r="D874" s="1">
        <v>273136108.941019</v>
      </c>
      <c r="E874" s="1">
        <v>126703673.624583</v>
      </c>
      <c r="F874" s="1">
        <v>196899088.273495</v>
      </c>
      <c r="G874" s="1">
        <v>214631222.116119</v>
      </c>
      <c r="H874" s="1">
        <v>104859378.174025</v>
      </c>
      <c r="I874" s="1">
        <v>66946125.7601196</v>
      </c>
      <c r="J874" s="1">
        <v>169270138.990905</v>
      </c>
      <c r="K874" s="1">
        <v>201010682.354493</v>
      </c>
      <c r="L874" s="1">
        <v>142550919.624303</v>
      </c>
      <c r="M874" s="1">
        <v>331997999.544555</v>
      </c>
      <c r="N874" s="1">
        <v>183293225.126949</v>
      </c>
      <c r="O874" s="1">
        <v>307563114.244167</v>
      </c>
      <c r="P874" s="1">
        <v>222721199.672145</v>
      </c>
      <c r="Q874" s="1">
        <v>306509855.273594</v>
      </c>
    </row>
    <row r="875" spans="1:17">
      <c r="A875" s="1" t="s">
        <v>4284</v>
      </c>
      <c r="B875" s="1" t="s">
        <v>4285</v>
      </c>
      <c r="C875" s="1" t="s">
        <v>4286</v>
      </c>
      <c r="D875" s="1">
        <v>3835867906.84046</v>
      </c>
      <c r="E875" s="1">
        <v>2898212303.45501</v>
      </c>
      <c r="F875" s="1">
        <v>3696406812.8528</v>
      </c>
      <c r="G875" s="1">
        <v>2452128248.32517</v>
      </c>
      <c r="H875" s="1">
        <v>1673423315.54035</v>
      </c>
      <c r="I875" s="1">
        <v>1876162631.96802</v>
      </c>
      <c r="J875" s="1">
        <v>2422975329.19109</v>
      </c>
      <c r="K875" s="1">
        <v>2074613131.46523</v>
      </c>
      <c r="L875" s="1">
        <v>1615830467.91737</v>
      </c>
      <c r="M875" s="1">
        <v>2878361702.7074</v>
      </c>
      <c r="N875" s="1">
        <v>2277182660.38661</v>
      </c>
      <c r="O875" s="1">
        <v>3607469327.13261</v>
      </c>
      <c r="P875" s="1">
        <v>2181931344.40753</v>
      </c>
      <c r="Q875" s="1">
        <v>2798990510.20518</v>
      </c>
    </row>
    <row r="876" spans="1:17">
      <c r="A876" s="1" t="s">
        <v>4287</v>
      </c>
      <c r="B876" s="1" t="s">
        <v>4288</v>
      </c>
      <c r="C876" s="1" t="s">
        <v>4289</v>
      </c>
      <c r="D876" s="1">
        <v>2981143388.40455</v>
      </c>
      <c r="E876" s="1">
        <v>2090266674.3634</v>
      </c>
      <c r="F876" s="1">
        <v>2548181476.76372</v>
      </c>
      <c r="G876" s="1">
        <v>1934195092.41974</v>
      </c>
      <c r="H876" s="1">
        <v>1444888845.86994</v>
      </c>
      <c r="I876" s="1">
        <v>2236105399.86874</v>
      </c>
      <c r="J876" s="1">
        <v>2431021994.51782</v>
      </c>
      <c r="K876" s="1">
        <v>839951659.629704</v>
      </c>
      <c r="L876" s="1">
        <v>972351518.030513</v>
      </c>
      <c r="M876" s="1">
        <v>1623808319.44316</v>
      </c>
      <c r="N876" s="1">
        <v>1418226801.93918</v>
      </c>
      <c r="O876" s="1">
        <v>3051693668.07802</v>
      </c>
      <c r="P876" s="1">
        <v>1330673316.87649</v>
      </c>
      <c r="Q876" s="1">
        <v>2138132909.13434</v>
      </c>
    </row>
    <row r="877" spans="1:17">
      <c r="A877" s="1" t="s">
        <v>4290</v>
      </c>
      <c r="B877" s="1" t="s">
        <v>4291</v>
      </c>
      <c r="C877" s="1" t="s">
        <v>4292</v>
      </c>
      <c r="D877" s="1">
        <v>6927759967.2829</v>
      </c>
      <c r="E877" s="1">
        <v>5400845122.56851</v>
      </c>
      <c r="F877" s="1">
        <v>5607306712.18319</v>
      </c>
      <c r="G877" s="1">
        <v>4646114587.98831</v>
      </c>
      <c r="H877" s="1">
        <v>2919288174.93002</v>
      </c>
      <c r="I877" s="1">
        <v>6631524975.83775</v>
      </c>
      <c r="J877" s="1">
        <v>5962651518.11589</v>
      </c>
      <c r="K877" s="1">
        <v>4267237911.1723</v>
      </c>
      <c r="L877" s="1">
        <v>4688153363.9925</v>
      </c>
      <c r="M877" s="1">
        <v>5962100972.41326</v>
      </c>
      <c r="N877" s="1">
        <v>5531095441.62584</v>
      </c>
      <c r="O877" s="1">
        <v>6447608017.09544</v>
      </c>
      <c r="P877" s="1">
        <v>5395959984.40869</v>
      </c>
      <c r="Q877" s="1">
        <v>4697115173.49821</v>
      </c>
    </row>
    <row r="878" spans="1:17">
      <c r="A878" s="1" t="s">
        <v>4293</v>
      </c>
      <c r="B878" s="1" t="s">
        <v>4294</v>
      </c>
      <c r="C878" s="1" t="s">
        <v>4295</v>
      </c>
      <c r="D878" s="1">
        <v>1867193073.36834</v>
      </c>
      <c r="E878" s="1">
        <v>213426183.631284</v>
      </c>
      <c r="F878" s="1">
        <v>656945336.129077</v>
      </c>
      <c r="G878" s="1">
        <v>1191550838.62588</v>
      </c>
      <c r="H878" s="1">
        <v>1133180251.96978</v>
      </c>
      <c r="I878" s="1">
        <v>347650387.400811</v>
      </c>
      <c r="J878" s="1">
        <v>165520229.799632</v>
      </c>
      <c r="K878" s="1">
        <v>379883772.93677</v>
      </c>
      <c r="L878" s="1">
        <v>275034610.87184</v>
      </c>
      <c r="M878" s="1">
        <v>621408930.099368</v>
      </c>
      <c r="N878" s="1">
        <v>507617189.413846</v>
      </c>
      <c r="O878" s="1">
        <v>726065607.121021</v>
      </c>
      <c r="P878" s="1">
        <v>714214975.40654</v>
      </c>
      <c r="Q878" s="1">
        <v>830112947.566711</v>
      </c>
    </row>
    <row r="879" spans="1:17">
      <c r="A879" s="1" t="s">
        <v>4296</v>
      </c>
      <c r="B879" s="1" t="s">
        <v>4297</v>
      </c>
      <c r="C879" s="1" t="s">
        <v>4298</v>
      </c>
      <c r="D879" s="1">
        <v>14398665936.6563</v>
      </c>
      <c r="E879" s="1">
        <v>3588295184.39225</v>
      </c>
      <c r="F879" s="1">
        <v>3965083001.31027</v>
      </c>
      <c r="G879" s="1">
        <v>2944577742.96321</v>
      </c>
      <c r="H879" s="1">
        <v>1429056009.90027</v>
      </c>
      <c r="I879" s="1">
        <v>3906190842.30847</v>
      </c>
      <c r="J879" s="1">
        <v>5418098802.18975</v>
      </c>
      <c r="K879" s="1">
        <v>2402567874.93159</v>
      </c>
      <c r="L879" s="1">
        <v>2555237857.72684</v>
      </c>
      <c r="M879" s="1">
        <v>3511994997.47267</v>
      </c>
      <c r="N879" s="1">
        <v>2482164963.58208</v>
      </c>
      <c r="O879" s="1">
        <v>5080279175.89755</v>
      </c>
      <c r="P879" s="1">
        <v>2779081828.57143</v>
      </c>
      <c r="Q879" s="1">
        <v>2124824690.72589</v>
      </c>
    </row>
    <row r="880" spans="1:17">
      <c r="A880" s="1" t="s">
        <v>4299</v>
      </c>
      <c r="B880" s="1" t="s">
        <v>4300</v>
      </c>
      <c r="C880" s="1" t="s">
        <v>4301</v>
      </c>
      <c r="D880" s="1">
        <v>465133346.09726</v>
      </c>
      <c r="E880" s="1">
        <v>440038288.519637</v>
      </c>
      <c r="F880" s="1">
        <v>352085949.950865</v>
      </c>
      <c r="G880" s="1">
        <v>135636987.596857</v>
      </c>
      <c r="H880" s="1">
        <v>86814775.7207156</v>
      </c>
      <c r="I880" s="1">
        <v>245554188.591122</v>
      </c>
      <c r="J880" s="1">
        <v>349361009.131399</v>
      </c>
      <c r="K880" s="1">
        <v>206634992.3836</v>
      </c>
      <c r="L880" s="1">
        <v>244052324.950726</v>
      </c>
      <c r="M880" s="1">
        <v>162020316.767598</v>
      </c>
      <c r="N880" s="1">
        <v>177087912.316376</v>
      </c>
      <c r="O880" s="1">
        <v>217779846.026715</v>
      </c>
      <c r="P880" s="1">
        <v>258426500.719823</v>
      </c>
      <c r="Q880" s="1">
        <v>97969433.958315</v>
      </c>
    </row>
    <row r="881" spans="1:17">
      <c r="A881" s="1" t="s">
        <v>4302</v>
      </c>
      <c r="B881" s="1" t="s">
        <v>4303</v>
      </c>
      <c r="C881" s="1" t="s">
        <v>4304</v>
      </c>
      <c r="D881" s="1">
        <v>232554419.060297</v>
      </c>
      <c r="E881" s="1">
        <v>143569897.612612</v>
      </c>
      <c r="F881" s="1">
        <v>98186468.9589666</v>
      </c>
      <c r="G881" s="1">
        <v>219879393.714424</v>
      </c>
      <c r="H881" s="1">
        <v>86439915.6515751</v>
      </c>
      <c r="I881" s="1">
        <v>183130821.428571</v>
      </c>
      <c r="J881" s="1">
        <v>122963822.583101</v>
      </c>
      <c r="K881" s="1">
        <v>75577861.4043196</v>
      </c>
      <c r="L881" s="1">
        <v>91794640.5668297</v>
      </c>
      <c r="M881" s="1">
        <v>106213486.169265</v>
      </c>
      <c r="N881" s="1">
        <v>74914712.7992204</v>
      </c>
      <c r="O881" s="1">
        <v>122116735.538326</v>
      </c>
      <c r="P881" s="1">
        <v>99683690.212304</v>
      </c>
      <c r="Q881" s="1">
        <v>88409550.8240064</v>
      </c>
    </row>
    <row r="882" spans="1:17">
      <c r="A882" s="1" t="s">
        <v>4305</v>
      </c>
      <c r="B882" s="1" t="s">
        <v>4306</v>
      </c>
      <c r="C882" s="1" t="s">
        <v>4307</v>
      </c>
      <c r="D882" s="1">
        <v>57833929.5304995</v>
      </c>
      <c r="E882" s="1">
        <v>56863976.298469</v>
      </c>
      <c r="F882" s="1">
        <v>45076232.8324611</v>
      </c>
      <c r="G882" s="1">
        <v>42737560.3336071</v>
      </c>
      <c r="H882" s="1">
        <v>145408650.474499</v>
      </c>
      <c r="I882" s="1">
        <v>42992297.5453631</v>
      </c>
      <c r="J882" s="1">
        <v>33770537.1234481</v>
      </c>
      <c r="K882" s="1">
        <v>26252769.6745402</v>
      </c>
      <c r="L882" s="1">
        <v>20181770.0209261</v>
      </c>
      <c r="M882" s="1">
        <v>56929295.6490491</v>
      </c>
      <c r="N882" s="1">
        <v>43879888.5102718</v>
      </c>
      <c r="O882" s="1">
        <v>48433367.1634471</v>
      </c>
      <c r="P882" s="1">
        <v>64505739.8991665</v>
      </c>
      <c r="Q882" s="1">
        <v>56168050.0674883</v>
      </c>
    </row>
    <row r="883" spans="1:17">
      <c r="A883" s="1" t="s">
        <v>4308</v>
      </c>
      <c r="B883" s="1" t="s">
        <v>4309</v>
      </c>
      <c r="C883" s="1" t="s">
        <v>4310</v>
      </c>
      <c r="D883" s="1">
        <v>2061117135.37822</v>
      </c>
      <c r="E883" s="1">
        <v>914237591.257222</v>
      </c>
      <c r="F883" s="1">
        <v>956054107.2038</v>
      </c>
      <c r="G883" s="1">
        <v>286545652.11946</v>
      </c>
      <c r="H883" s="1">
        <v>169091273.020158</v>
      </c>
      <c r="I883" s="1">
        <v>888337282.542216</v>
      </c>
      <c r="J883" s="1">
        <v>1312225295.54682</v>
      </c>
      <c r="K883" s="1">
        <v>660706448.415604</v>
      </c>
      <c r="L883" s="1">
        <v>807673638.41643</v>
      </c>
      <c r="M883" s="1">
        <v>545310409.782334</v>
      </c>
      <c r="N883" s="1">
        <v>650146964.845958</v>
      </c>
      <c r="O883" s="1">
        <v>1288285177.33448</v>
      </c>
      <c r="P883" s="1">
        <v>668222864.462027</v>
      </c>
      <c r="Q883" s="1">
        <v>457761617.193817</v>
      </c>
    </row>
    <row r="884" spans="1:17">
      <c r="A884" s="1" t="s">
        <v>4311</v>
      </c>
      <c r="B884" s="1" t="s">
        <v>4312</v>
      </c>
      <c r="C884" s="1" t="s">
        <v>4313</v>
      </c>
      <c r="D884" s="1">
        <v>689776311.131378</v>
      </c>
      <c r="E884" s="1">
        <v>1741880290.53657</v>
      </c>
      <c r="F884" s="1">
        <v>1502385240.71577</v>
      </c>
      <c r="G884" s="1">
        <v>481445158.126648</v>
      </c>
      <c r="H884" s="1">
        <v>1727938972.51494</v>
      </c>
      <c r="I884" s="1">
        <v>895204284.601583</v>
      </c>
      <c r="J884" s="1">
        <v>980757180.529032</v>
      </c>
      <c r="K884" s="1">
        <v>838273873.52095</v>
      </c>
      <c r="L884" s="1">
        <v>1445265953.33297</v>
      </c>
      <c r="M884" s="1">
        <v>1514581929.72857</v>
      </c>
      <c r="N884" s="1">
        <v>1484229448.76051</v>
      </c>
      <c r="O884" s="1">
        <v>2508882858.67834</v>
      </c>
      <c r="P884" s="1">
        <v>1721320114.3032</v>
      </c>
      <c r="Q884" s="1">
        <v>1589499541.28304</v>
      </c>
    </row>
    <row r="885" spans="1:17">
      <c r="A885" s="1" t="s">
        <v>4314</v>
      </c>
      <c r="B885" s="1" t="s">
        <v>4315</v>
      </c>
      <c r="C885" s="1" t="s">
        <v>4316</v>
      </c>
      <c r="D885" s="1">
        <v>1212119767.74195</v>
      </c>
      <c r="E885" s="1">
        <v>1206401597.90337</v>
      </c>
      <c r="F885" s="1">
        <v>957690914.77078</v>
      </c>
      <c r="G885" s="1">
        <v>544644511.725743</v>
      </c>
      <c r="H885" s="1">
        <v>509901745.973883</v>
      </c>
      <c r="I885" s="1">
        <v>929695665.393708</v>
      </c>
      <c r="J885" s="1">
        <v>1060329637.37051</v>
      </c>
      <c r="K885" s="1">
        <v>931868344.523959</v>
      </c>
      <c r="L885" s="1">
        <v>955526844.033628</v>
      </c>
      <c r="M885" s="1">
        <v>915082619.596422</v>
      </c>
      <c r="N885" s="1">
        <v>955344652.244207</v>
      </c>
      <c r="O885" s="1">
        <v>1075311549.1802</v>
      </c>
      <c r="P885" s="1">
        <v>773454136.157253</v>
      </c>
      <c r="Q885" s="1">
        <v>1030135763.30632</v>
      </c>
    </row>
    <row r="886" spans="1:17">
      <c r="A886" s="1" t="s">
        <v>4317</v>
      </c>
      <c r="B886" s="1" t="s">
        <v>4318</v>
      </c>
      <c r="C886" s="1" t="s">
        <v>4319</v>
      </c>
      <c r="D886" s="1">
        <v>46237429095.9243</v>
      </c>
      <c r="E886" s="1">
        <v>49919603324.3985</v>
      </c>
      <c r="F886" s="1">
        <v>57932910089.814</v>
      </c>
      <c r="G886" s="1">
        <v>26590951721.5978</v>
      </c>
      <c r="H886" s="1">
        <v>39914333414.3813</v>
      </c>
      <c r="I886" s="1">
        <v>43629810819.4843</v>
      </c>
      <c r="J886" s="1">
        <v>51777695707.1296</v>
      </c>
      <c r="K886" s="1">
        <v>62701955928.9276</v>
      </c>
      <c r="L886" s="1">
        <v>57859268537.8492</v>
      </c>
      <c r="M886" s="1">
        <v>53536551807.3627</v>
      </c>
      <c r="N886" s="1">
        <v>50031405055.0251</v>
      </c>
      <c r="O886" s="1">
        <v>69394308630.7943</v>
      </c>
      <c r="P886" s="1">
        <v>51782683281.6049</v>
      </c>
      <c r="Q886" s="1">
        <v>64250954786.1404</v>
      </c>
    </row>
    <row r="887" spans="1:17">
      <c r="A887" s="1" t="s">
        <v>4320</v>
      </c>
      <c r="B887" s="1" t="s">
        <v>4321</v>
      </c>
      <c r="C887" s="1" t="s">
        <v>4322</v>
      </c>
      <c r="D887" s="1">
        <v>614696780.527519</v>
      </c>
      <c r="E887" s="1">
        <v>192897268.671774</v>
      </c>
      <c r="F887" s="1">
        <v>213624369.48374</v>
      </c>
      <c r="G887" s="1">
        <v>51498130.512157</v>
      </c>
      <c r="H887" s="1">
        <v>19691857.2634084</v>
      </c>
      <c r="I887" s="1">
        <v>187445995.366217</v>
      </c>
      <c r="J887" s="1">
        <v>184309334.520805</v>
      </c>
      <c r="K887" s="1">
        <v>164086472.286751</v>
      </c>
      <c r="L887" s="1">
        <v>418558229.6153</v>
      </c>
      <c r="M887" s="1">
        <v>335737047.954809</v>
      </c>
      <c r="N887" s="1">
        <v>285911306.945013</v>
      </c>
      <c r="O887" s="1">
        <v>226287200.69903</v>
      </c>
      <c r="P887" s="1">
        <v>277244620.627149</v>
      </c>
      <c r="Q887" s="1">
        <v>154769393.12037</v>
      </c>
    </row>
    <row r="888" spans="1:17">
      <c r="A888" s="1" t="s">
        <v>4323</v>
      </c>
      <c r="B888" s="1" t="s">
        <v>4324</v>
      </c>
      <c r="C888" s="1" t="s">
        <v>4325</v>
      </c>
      <c r="D888" s="1">
        <v>254690778.215681</v>
      </c>
      <c r="E888" s="1">
        <v>252471333.261401</v>
      </c>
      <c r="F888" s="1">
        <v>168257990.663208</v>
      </c>
      <c r="G888" s="1">
        <v>48643867.5554432</v>
      </c>
      <c r="H888" s="1">
        <v>36286280.6332567</v>
      </c>
      <c r="I888" s="1">
        <v>138197311.641621</v>
      </c>
      <c r="J888" s="1">
        <v>218213711.315923</v>
      </c>
      <c r="K888" s="1">
        <v>195276161.430043</v>
      </c>
      <c r="L888" s="1">
        <v>228757519.092026</v>
      </c>
      <c r="M888" s="1">
        <v>195469730.128894</v>
      </c>
      <c r="N888" s="1">
        <v>186995513.54637</v>
      </c>
      <c r="O888" s="1">
        <v>377045220.169328</v>
      </c>
      <c r="P888" s="1">
        <v>265460461.738649</v>
      </c>
      <c r="Q888" s="1">
        <v>202114815.709752</v>
      </c>
    </row>
    <row r="889" spans="1:17">
      <c r="A889" s="1" t="s">
        <v>4326</v>
      </c>
      <c r="B889" s="1" t="s">
        <v>4327</v>
      </c>
      <c r="C889" s="1" t="s">
        <v>4328</v>
      </c>
      <c r="D889" s="1">
        <v>376834000.644885</v>
      </c>
      <c r="E889" s="1">
        <v>162443942.83244</v>
      </c>
      <c r="F889" s="1">
        <v>242116700.047992</v>
      </c>
      <c r="G889" s="1">
        <v>312960193.354854</v>
      </c>
      <c r="H889" s="1">
        <v>92123569.7097832</v>
      </c>
      <c r="I889" s="1">
        <v>194081038.978358</v>
      </c>
      <c r="J889" s="1">
        <v>163050306.863184</v>
      </c>
      <c r="K889" s="1">
        <v>66776806.4659587</v>
      </c>
      <c r="L889" s="1">
        <v>131875251.98798</v>
      </c>
      <c r="M889" s="1">
        <v>148524363.195076</v>
      </c>
      <c r="N889" s="1">
        <v>203267212.502789</v>
      </c>
      <c r="O889" s="1">
        <v>252289798.73637</v>
      </c>
      <c r="P889" s="1">
        <v>137580942.595879</v>
      </c>
      <c r="Q889" s="1">
        <v>170214338.58764</v>
      </c>
    </row>
    <row r="890" spans="1:17">
      <c r="A890" s="1" t="s">
        <v>4329</v>
      </c>
      <c r="B890" s="1" t="s">
        <v>4330</v>
      </c>
      <c r="C890" s="1" t="s">
        <v>4331</v>
      </c>
      <c r="D890" s="1">
        <v>43619073.506158</v>
      </c>
      <c r="E890" s="1">
        <v>19057065.5551265</v>
      </c>
      <c r="F890" s="1">
        <v>2401444.28571429</v>
      </c>
      <c r="G890" s="1">
        <v>2401444.28571429</v>
      </c>
      <c r="H890" s="1">
        <v>2401444.28571429</v>
      </c>
      <c r="I890" s="1">
        <v>2401444.28571429</v>
      </c>
      <c r="J890" s="1">
        <v>2401444.28571429</v>
      </c>
      <c r="K890" s="1">
        <v>20716545.5156615</v>
      </c>
      <c r="L890" s="1">
        <v>2401444.28571429</v>
      </c>
      <c r="M890" s="1">
        <v>2401444.28571429</v>
      </c>
      <c r="N890" s="1">
        <v>2401444.28571429</v>
      </c>
      <c r="O890" s="1">
        <v>26536702.8414433</v>
      </c>
      <c r="P890" s="1">
        <v>2401444.28571429</v>
      </c>
      <c r="Q890" s="1">
        <v>2401444.28571429</v>
      </c>
    </row>
    <row r="891" spans="1:17">
      <c r="A891" s="1" t="s">
        <v>4332</v>
      </c>
      <c r="B891" s="1" t="s">
        <v>4333</v>
      </c>
      <c r="C891" s="1" t="s">
        <v>4334</v>
      </c>
      <c r="D891" s="1">
        <v>30019279.9641714</v>
      </c>
      <c r="E891" s="1">
        <v>27881930.0882493</v>
      </c>
      <c r="F891" s="1">
        <v>2401444.28571429</v>
      </c>
      <c r="G891" s="1">
        <v>2401444.28571429</v>
      </c>
      <c r="H891" s="1">
        <v>2401444.28571429</v>
      </c>
      <c r="I891" s="1">
        <v>2401444.28571429</v>
      </c>
      <c r="J891" s="1">
        <v>2401444.28571429</v>
      </c>
      <c r="K891" s="1">
        <v>2401444.28571429</v>
      </c>
      <c r="L891" s="1">
        <v>2401444.28571429</v>
      </c>
      <c r="M891" s="1">
        <v>2401444.28571429</v>
      </c>
      <c r="N891" s="1">
        <v>2401444.28571429</v>
      </c>
      <c r="O891" s="1">
        <v>12554525.1860103</v>
      </c>
      <c r="P891" s="1">
        <v>2401444.28571429</v>
      </c>
      <c r="Q891" s="1">
        <v>2401444.28571429</v>
      </c>
    </row>
    <row r="892" spans="1:17">
      <c r="A892" s="1" t="s">
        <v>4335</v>
      </c>
      <c r="B892" s="1" t="s">
        <v>4336</v>
      </c>
      <c r="C892" s="1" t="s">
        <v>4337</v>
      </c>
      <c r="D892" s="1">
        <v>5568136539.11431</v>
      </c>
      <c r="E892" s="1">
        <v>3526333760.25032</v>
      </c>
      <c r="F892" s="1">
        <v>3881550235.56231</v>
      </c>
      <c r="G892" s="1">
        <v>3147607833.44917</v>
      </c>
      <c r="H892" s="1">
        <v>1111397312.51214</v>
      </c>
      <c r="I892" s="1">
        <v>4045264385.83274</v>
      </c>
      <c r="J892" s="1">
        <v>3766522036.28521</v>
      </c>
      <c r="K892" s="1">
        <v>2448585114.98254</v>
      </c>
      <c r="L892" s="1">
        <v>2453498590.11607</v>
      </c>
      <c r="M892" s="1">
        <v>2844243686.05742</v>
      </c>
      <c r="N892" s="1">
        <v>2840706201.38444</v>
      </c>
      <c r="O892" s="1">
        <v>4045220475.90698</v>
      </c>
      <c r="P892" s="1">
        <v>2627232148.62738</v>
      </c>
      <c r="Q892" s="1">
        <v>2471286979.15749</v>
      </c>
    </row>
    <row r="893" spans="1:17">
      <c r="A893" s="1" t="s">
        <v>4335</v>
      </c>
      <c r="B893" s="1" t="s">
        <v>4336</v>
      </c>
      <c r="C893" s="1" t="s">
        <v>4338</v>
      </c>
      <c r="D893" s="1">
        <v>5568136539.11431</v>
      </c>
      <c r="E893" s="1">
        <v>3526333760.25032</v>
      </c>
      <c r="F893" s="1">
        <v>3881550235.56231</v>
      </c>
      <c r="G893" s="1">
        <v>3147607833.44917</v>
      </c>
      <c r="H893" s="1">
        <v>1111397312.51214</v>
      </c>
      <c r="I893" s="1">
        <v>4045264385.83274</v>
      </c>
      <c r="J893" s="1">
        <v>3766522036.28521</v>
      </c>
      <c r="K893" s="1">
        <v>2448585114.98254</v>
      </c>
      <c r="L893" s="1">
        <v>2453498590.11607</v>
      </c>
      <c r="M893" s="1">
        <v>2844243686.05742</v>
      </c>
      <c r="N893" s="1">
        <v>2840706201.38444</v>
      </c>
      <c r="O893" s="1">
        <v>4045220475.90698</v>
      </c>
      <c r="P893" s="1">
        <v>2627232148.62738</v>
      </c>
      <c r="Q893" s="1">
        <v>2471286979.15749</v>
      </c>
    </row>
    <row r="894" spans="1:17">
      <c r="A894" s="1" t="s">
        <v>4339</v>
      </c>
      <c r="B894" s="1" t="s">
        <v>4340</v>
      </c>
      <c r="C894" s="1" t="s">
        <v>4341</v>
      </c>
      <c r="D894" s="1">
        <v>150575980783.698</v>
      </c>
      <c r="E894" s="1">
        <v>239654696680.779</v>
      </c>
      <c r="F894" s="1">
        <v>141187805171.455</v>
      </c>
      <c r="G894" s="1">
        <v>87990490121.5984</v>
      </c>
      <c r="H894" s="1">
        <v>200665543988.271</v>
      </c>
      <c r="I894" s="1">
        <v>111537921463.799</v>
      </c>
      <c r="J894" s="1">
        <v>118128475943.968</v>
      </c>
      <c r="K894" s="1">
        <v>91983914954.119</v>
      </c>
      <c r="L894" s="1">
        <v>97703805455.3859</v>
      </c>
      <c r="M894" s="1">
        <v>112792951437.458</v>
      </c>
      <c r="N894" s="1">
        <v>98945691457.3318</v>
      </c>
      <c r="O894" s="1">
        <v>237711571006.838</v>
      </c>
      <c r="P894" s="1">
        <v>115370815433.061</v>
      </c>
      <c r="Q894" s="1">
        <v>139867141910.632</v>
      </c>
    </row>
    <row r="895" spans="1:17">
      <c r="A895" s="1" t="s">
        <v>4342</v>
      </c>
      <c r="B895" s="1" t="s">
        <v>4343</v>
      </c>
      <c r="C895" s="1" t="s">
        <v>4344</v>
      </c>
      <c r="D895" s="1">
        <v>6894973108.07443</v>
      </c>
      <c r="E895" s="1">
        <v>4395551780.17741</v>
      </c>
      <c r="F895" s="1">
        <v>4252790499.80574</v>
      </c>
      <c r="G895" s="1">
        <v>3943792767.57353</v>
      </c>
      <c r="H895" s="1">
        <v>1520364549.98128</v>
      </c>
      <c r="I895" s="1">
        <v>2820238331.79067</v>
      </c>
      <c r="J895" s="1">
        <v>5193846701.34484</v>
      </c>
      <c r="K895" s="1">
        <v>3869312879.61898</v>
      </c>
      <c r="L895" s="1">
        <v>3789833742.97394</v>
      </c>
      <c r="M895" s="1">
        <v>3965559569.2042</v>
      </c>
      <c r="N895" s="1">
        <v>3464565164.54316</v>
      </c>
      <c r="O895" s="1">
        <v>4254218642.63992</v>
      </c>
      <c r="P895" s="1">
        <v>4478726268.11214</v>
      </c>
      <c r="Q895" s="1">
        <v>4115488399.28322</v>
      </c>
    </row>
    <row r="896" spans="1:17">
      <c r="A896" s="1" t="s">
        <v>4345</v>
      </c>
      <c r="B896" s="1" t="s">
        <v>4346</v>
      </c>
      <c r="C896" s="1" t="s">
        <v>4347</v>
      </c>
      <c r="D896" s="1">
        <v>270963985.19756</v>
      </c>
      <c r="E896" s="1">
        <v>56557522.8568021</v>
      </c>
      <c r="F896" s="1">
        <v>32477497.2061613</v>
      </c>
      <c r="G896" s="1">
        <v>2401444.28571429</v>
      </c>
      <c r="H896" s="1">
        <v>2401444.28571429</v>
      </c>
      <c r="I896" s="1">
        <v>2401444.28571429</v>
      </c>
      <c r="J896" s="1">
        <v>26383466.0703713</v>
      </c>
      <c r="K896" s="1">
        <v>83251697.5682088</v>
      </c>
      <c r="L896" s="1">
        <v>41839829.5715016</v>
      </c>
      <c r="M896" s="1">
        <v>66240922.9421526</v>
      </c>
      <c r="N896" s="1">
        <v>23837450.4958527</v>
      </c>
      <c r="O896" s="1">
        <v>85737534.1213397</v>
      </c>
      <c r="P896" s="1">
        <v>32941104.2087778</v>
      </c>
      <c r="Q896" s="1">
        <v>9301585.40234377</v>
      </c>
    </row>
    <row r="897" spans="1:17">
      <c r="A897" s="1" t="s">
        <v>4348</v>
      </c>
      <c r="B897" s="1" t="s">
        <v>4349</v>
      </c>
      <c r="C897" s="1" t="s">
        <v>4350</v>
      </c>
      <c r="D897" s="1">
        <v>54023476.4661859</v>
      </c>
      <c r="E897" s="1">
        <v>58169126.8145818</v>
      </c>
      <c r="F897" s="1">
        <v>29878975.1719725</v>
      </c>
      <c r="G897" s="1">
        <v>2401444.28571429</v>
      </c>
      <c r="H897" s="1">
        <v>99112949.7940963</v>
      </c>
      <c r="I897" s="1">
        <v>72998128.9708492</v>
      </c>
      <c r="J897" s="1">
        <v>31978294.9578654</v>
      </c>
      <c r="K897" s="1">
        <v>29322194.6215425</v>
      </c>
      <c r="L897" s="1">
        <v>140072180.118987</v>
      </c>
      <c r="M897" s="1">
        <v>62887746.8487395</v>
      </c>
      <c r="N897" s="1">
        <v>39908674.7014595</v>
      </c>
      <c r="O897" s="1">
        <v>37181820.5146962</v>
      </c>
      <c r="P897" s="1">
        <v>83046246.2633327</v>
      </c>
      <c r="Q897" s="1">
        <v>44847961.6429646</v>
      </c>
    </row>
    <row r="898" spans="1:17">
      <c r="A898" s="1" t="s">
        <v>4351</v>
      </c>
      <c r="B898" s="1" t="s">
        <v>4352</v>
      </c>
      <c r="C898" s="1" t="s">
        <v>4353</v>
      </c>
      <c r="D898" s="1">
        <v>1779506577.5419</v>
      </c>
      <c r="E898" s="1">
        <v>1238091666.51523</v>
      </c>
      <c r="F898" s="1">
        <v>1965885471.10462</v>
      </c>
      <c r="G898" s="1">
        <v>2279483580.96875</v>
      </c>
      <c r="H898" s="1">
        <v>759537294.505803</v>
      </c>
      <c r="I898" s="1">
        <v>875083586.349072</v>
      </c>
      <c r="J898" s="1">
        <v>1880369369.03204</v>
      </c>
      <c r="K898" s="1">
        <v>1165784293.55417</v>
      </c>
      <c r="L898" s="1">
        <v>877064147.5351</v>
      </c>
      <c r="M898" s="1">
        <v>1659480382.02974</v>
      </c>
      <c r="N898" s="1">
        <v>1063742020.86886</v>
      </c>
      <c r="O898" s="1">
        <v>1354661827.15272</v>
      </c>
      <c r="P898" s="1">
        <v>1066223254.13825</v>
      </c>
      <c r="Q898" s="1">
        <v>1137617238.42611</v>
      </c>
    </row>
    <row r="899" spans="1:17">
      <c r="A899" s="1" t="s">
        <v>4354</v>
      </c>
      <c r="B899" s="1" t="s">
        <v>4355</v>
      </c>
      <c r="C899" s="1" t="s">
        <v>4356</v>
      </c>
      <c r="D899" s="1">
        <v>7548434129.0582</v>
      </c>
      <c r="E899" s="1">
        <v>9998762770.76754</v>
      </c>
      <c r="F899" s="1">
        <v>7907845833.63805</v>
      </c>
      <c r="G899" s="1">
        <v>5176716778.29027</v>
      </c>
      <c r="H899" s="1">
        <v>9337228843.10176</v>
      </c>
      <c r="I899" s="1">
        <v>9069881347.48538</v>
      </c>
      <c r="J899" s="1">
        <v>8795994405.05128</v>
      </c>
      <c r="K899" s="1">
        <v>11667793485.7809</v>
      </c>
      <c r="L899" s="1">
        <v>10006785117.7093</v>
      </c>
      <c r="M899" s="1">
        <v>9699957135.49388</v>
      </c>
      <c r="N899" s="1">
        <v>8895931703.17663</v>
      </c>
      <c r="O899" s="1">
        <v>10644476334.666</v>
      </c>
      <c r="P899" s="1">
        <v>10087811367.1971</v>
      </c>
      <c r="Q899" s="1">
        <v>11203843490.2803</v>
      </c>
    </row>
    <row r="900" spans="1:17">
      <c r="A900" s="1" t="s">
        <v>4357</v>
      </c>
      <c r="B900" s="1" t="s">
        <v>4358</v>
      </c>
      <c r="C900" s="1" t="s">
        <v>4359</v>
      </c>
      <c r="D900" s="1">
        <v>383870940.076343</v>
      </c>
      <c r="E900" s="1">
        <v>309038971.083297</v>
      </c>
      <c r="F900" s="1">
        <v>261683289.513678</v>
      </c>
      <c r="G900" s="1">
        <v>51074690.8789353</v>
      </c>
      <c r="H900" s="1">
        <v>106806380.569075</v>
      </c>
      <c r="I900" s="1">
        <v>253861070.278696</v>
      </c>
      <c r="J900" s="1">
        <v>420489995.726439</v>
      </c>
      <c r="K900" s="1">
        <v>136121591.235043</v>
      </c>
      <c r="L900" s="1">
        <v>170279995.696158</v>
      </c>
      <c r="M900" s="1">
        <v>175247734.321704</v>
      </c>
      <c r="N900" s="1">
        <v>358637408.278482</v>
      </c>
      <c r="O900" s="1">
        <v>296422621.478796</v>
      </c>
      <c r="P900" s="1">
        <v>135118374.897709</v>
      </c>
      <c r="Q900" s="1">
        <v>311182809.00122</v>
      </c>
    </row>
    <row r="901" spans="1:17">
      <c r="A901" s="1" t="s">
        <v>4360</v>
      </c>
      <c r="B901" s="1" t="s">
        <v>4361</v>
      </c>
      <c r="C901" s="1" t="s">
        <v>4362</v>
      </c>
      <c r="D901" s="1">
        <v>2736496541.6141</v>
      </c>
      <c r="E901" s="1">
        <v>2253098057.90723</v>
      </c>
      <c r="F901" s="1">
        <v>2499357186.31686</v>
      </c>
      <c r="G901" s="1">
        <v>642472134.43655</v>
      </c>
      <c r="H901" s="1">
        <v>423237277.504412</v>
      </c>
      <c r="I901" s="1">
        <v>1361929505.46273</v>
      </c>
      <c r="J901" s="1">
        <v>2281249943.84273</v>
      </c>
      <c r="K901" s="1">
        <v>1949212627.77313</v>
      </c>
      <c r="L901" s="1">
        <v>2110804217.29992</v>
      </c>
      <c r="M901" s="1">
        <v>2083853670.39123</v>
      </c>
      <c r="N901" s="1">
        <v>1786169155.73772</v>
      </c>
      <c r="O901" s="1">
        <v>2208671980.05408</v>
      </c>
      <c r="P901" s="1">
        <v>2155160349.73189</v>
      </c>
      <c r="Q901" s="1">
        <v>1976067215.72825</v>
      </c>
    </row>
    <row r="902" spans="1:17">
      <c r="A902" s="1" t="s">
        <v>4363</v>
      </c>
      <c r="B902" s="1" t="s">
        <v>4364</v>
      </c>
      <c r="C902" s="1" t="s">
        <v>4365</v>
      </c>
      <c r="D902" s="1">
        <v>125447636.352789</v>
      </c>
      <c r="E902" s="1">
        <v>55058591.8999727</v>
      </c>
      <c r="F902" s="1">
        <v>323656842.233814</v>
      </c>
      <c r="G902" s="1">
        <v>2401444.28571429</v>
      </c>
      <c r="H902" s="1">
        <v>175435322.783348</v>
      </c>
      <c r="I902" s="1">
        <v>2401444.28571429</v>
      </c>
      <c r="J902" s="1">
        <v>49680394.1513976</v>
      </c>
      <c r="K902" s="1">
        <v>17855776.6248361</v>
      </c>
      <c r="L902" s="1">
        <v>2401444.28571429</v>
      </c>
      <c r="M902" s="1">
        <v>47185686.1473334</v>
      </c>
      <c r="N902" s="1">
        <v>45069895.6865662</v>
      </c>
      <c r="O902" s="1">
        <v>40912359.448089</v>
      </c>
      <c r="P902" s="1">
        <v>51708933.4330011</v>
      </c>
      <c r="Q902" s="1">
        <v>34909317.3317315</v>
      </c>
    </row>
    <row r="903" spans="1:17">
      <c r="A903" s="1" t="s">
        <v>4366</v>
      </c>
      <c r="B903" s="1" t="s">
        <v>4367</v>
      </c>
      <c r="C903" s="1" t="s">
        <v>4368</v>
      </c>
      <c r="D903" s="1">
        <v>1810077245.56325</v>
      </c>
      <c r="E903" s="1">
        <v>621095659.924926</v>
      </c>
      <c r="F903" s="1">
        <v>1087854833.44094</v>
      </c>
      <c r="G903" s="1">
        <v>636322972.471285</v>
      </c>
      <c r="H903" s="1">
        <v>152322623.793783</v>
      </c>
      <c r="I903" s="1">
        <v>589629228.350623</v>
      </c>
      <c r="J903" s="1">
        <v>847860832.476395</v>
      </c>
      <c r="K903" s="1">
        <v>1027136825.46102</v>
      </c>
      <c r="L903" s="1">
        <v>897296504.598876</v>
      </c>
      <c r="M903" s="1">
        <v>1178704895.20707</v>
      </c>
      <c r="N903" s="1">
        <v>974078888.352133</v>
      </c>
      <c r="O903" s="1">
        <v>1195547622.04282</v>
      </c>
      <c r="P903" s="1">
        <v>1137625810.24655</v>
      </c>
      <c r="Q903" s="1">
        <v>1088719505.14801</v>
      </c>
    </row>
    <row r="904" spans="1:17">
      <c r="A904" s="1" t="s">
        <v>4369</v>
      </c>
      <c r="B904" s="1" t="s">
        <v>4370</v>
      </c>
      <c r="C904" s="1" t="s">
        <v>4371</v>
      </c>
      <c r="D904" s="1">
        <v>5884700198.1429</v>
      </c>
      <c r="E904" s="1">
        <v>5819000527.05404</v>
      </c>
      <c r="F904" s="1">
        <v>4823173775.47212</v>
      </c>
      <c r="G904" s="1">
        <v>2932083419.76025</v>
      </c>
      <c r="H904" s="1">
        <v>2248614019.45663</v>
      </c>
      <c r="I904" s="1">
        <v>4405782332.41311</v>
      </c>
      <c r="J904" s="1">
        <v>5943674104.44406</v>
      </c>
      <c r="K904" s="1">
        <v>2757376458.81932</v>
      </c>
      <c r="L904" s="1">
        <v>4281583308.54442</v>
      </c>
      <c r="M904" s="1">
        <v>3237644778.17443</v>
      </c>
      <c r="N904" s="1">
        <v>3916051576.23928</v>
      </c>
      <c r="O904" s="1">
        <v>4005871699.16537</v>
      </c>
      <c r="P904" s="1">
        <v>4101348869.06219</v>
      </c>
      <c r="Q904" s="1">
        <v>3203412782.01286</v>
      </c>
    </row>
    <row r="905" spans="1:17">
      <c r="A905" s="1" t="s">
        <v>4372</v>
      </c>
      <c r="B905" s="1" t="s">
        <v>4373</v>
      </c>
      <c r="C905" s="1" t="s">
        <v>4374</v>
      </c>
      <c r="D905" s="1">
        <v>21686008469.0241</v>
      </c>
      <c r="E905" s="1">
        <v>12677763968.8345</v>
      </c>
      <c r="F905" s="1">
        <v>11116233515.6661</v>
      </c>
      <c r="G905" s="1">
        <v>12802455578.1332</v>
      </c>
      <c r="H905" s="1">
        <v>72573470178.1596</v>
      </c>
      <c r="I905" s="1">
        <v>14042359495.1659</v>
      </c>
      <c r="J905" s="1">
        <v>11902540847.6231</v>
      </c>
      <c r="K905" s="1">
        <v>10381893158.2434</v>
      </c>
      <c r="L905" s="1">
        <v>9365724871.21931</v>
      </c>
      <c r="M905" s="1">
        <v>11677569133.8074</v>
      </c>
      <c r="N905" s="1">
        <v>9558553308.58997</v>
      </c>
      <c r="O905" s="1">
        <v>12861928334.3878</v>
      </c>
      <c r="P905" s="1">
        <v>9703634720.23081</v>
      </c>
      <c r="Q905" s="1">
        <v>7108135282.74341</v>
      </c>
    </row>
    <row r="906" spans="1:17">
      <c r="A906" s="1" t="s">
        <v>4375</v>
      </c>
      <c r="B906" s="1" t="s">
        <v>4376</v>
      </c>
      <c r="C906" s="1" t="s">
        <v>4377</v>
      </c>
      <c r="D906" s="1">
        <v>246605494.531645</v>
      </c>
      <c r="E906" s="1">
        <v>112348141.365877</v>
      </c>
      <c r="F906" s="1">
        <v>80720207.3548232</v>
      </c>
      <c r="G906" s="1">
        <v>2401444.28571429</v>
      </c>
      <c r="H906" s="1">
        <v>95473071.1069606</v>
      </c>
      <c r="I906" s="1">
        <v>62299169.6834373</v>
      </c>
      <c r="J906" s="1">
        <v>88776016.6877006</v>
      </c>
      <c r="K906" s="1">
        <v>55194348.5639852</v>
      </c>
      <c r="L906" s="1">
        <v>110599042.527739</v>
      </c>
      <c r="M906" s="1">
        <v>89904648.0205442</v>
      </c>
      <c r="N906" s="1">
        <v>89079370.1671212</v>
      </c>
      <c r="O906" s="1">
        <v>88017086.8738837</v>
      </c>
      <c r="P906" s="1">
        <v>122353995.714577</v>
      </c>
      <c r="Q906" s="1">
        <v>120364016.587969</v>
      </c>
    </row>
    <row r="907" spans="1:17">
      <c r="A907" s="1" t="s">
        <v>4378</v>
      </c>
      <c r="B907" s="1" t="s">
        <v>4379</v>
      </c>
      <c r="C907" s="1" t="s">
        <v>4380</v>
      </c>
      <c r="D907" s="1">
        <v>1068538280.66921</v>
      </c>
      <c r="E907" s="1">
        <v>448803890.94337</v>
      </c>
      <c r="F907" s="1">
        <v>736873221.313161</v>
      </c>
      <c r="G907" s="1">
        <v>775843188.678582</v>
      </c>
      <c r="H907" s="1">
        <v>778132783.313113</v>
      </c>
      <c r="I907" s="1">
        <v>712051340.086166</v>
      </c>
      <c r="J907" s="1">
        <v>461235415.926584</v>
      </c>
      <c r="K907" s="1">
        <v>607668098.210789</v>
      </c>
      <c r="L907" s="1">
        <v>549602359.150303</v>
      </c>
      <c r="M907" s="1">
        <v>721823075.183515</v>
      </c>
      <c r="N907" s="1">
        <v>571129791.193145</v>
      </c>
      <c r="O907" s="1">
        <v>948123730.257698</v>
      </c>
      <c r="P907" s="1">
        <v>674496351.7981</v>
      </c>
      <c r="Q907" s="1">
        <v>609193001.454129</v>
      </c>
    </row>
    <row r="908" spans="1:17">
      <c r="A908" s="1" t="s">
        <v>4381</v>
      </c>
      <c r="B908" s="1" t="s">
        <v>4382</v>
      </c>
      <c r="C908" s="1" t="s">
        <v>4383</v>
      </c>
      <c r="D908" s="1">
        <v>1397402139.01544</v>
      </c>
      <c r="E908" s="1">
        <v>1089272117.49919</v>
      </c>
      <c r="F908" s="1">
        <v>1091674040.49638</v>
      </c>
      <c r="G908" s="1">
        <v>699011119.505218</v>
      </c>
      <c r="H908" s="1">
        <v>575267077.947349</v>
      </c>
      <c r="I908" s="1">
        <v>911389374.729259</v>
      </c>
      <c r="J908" s="1">
        <v>1270555097.74659</v>
      </c>
      <c r="K908" s="1">
        <v>949669341.472818</v>
      </c>
      <c r="L908" s="1">
        <v>1120428164.64705</v>
      </c>
      <c r="M908" s="1">
        <v>1096880749.57351</v>
      </c>
      <c r="N908" s="1">
        <v>1172220973.61207</v>
      </c>
      <c r="O908" s="1">
        <v>709176585.879155</v>
      </c>
      <c r="P908" s="1">
        <v>1233453508.7865</v>
      </c>
      <c r="Q908" s="1">
        <v>1267557650.39217</v>
      </c>
    </row>
    <row r="909" spans="1:17">
      <c r="A909" s="1" t="s">
        <v>4384</v>
      </c>
      <c r="B909" s="1" t="s">
        <v>4385</v>
      </c>
      <c r="C909" s="1" t="s">
        <v>4386</v>
      </c>
      <c r="D909" s="1">
        <v>35108021332.7205</v>
      </c>
      <c r="E909" s="1">
        <v>19349483647.5252</v>
      </c>
      <c r="F909" s="1">
        <v>19220876521.8136</v>
      </c>
      <c r="G909" s="1">
        <v>15067232853.4093</v>
      </c>
      <c r="H909" s="1">
        <v>10109879129.7084</v>
      </c>
      <c r="I909" s="1">
        <v>16657294372.0128</v>
      </c>
      <c r="J909" s="1">
        <v>19199523432.5824</v>
      </c>
      <c r="K909" s="1">
        <v>13595523514.0676</v>
      </c>
      <c r="L909" s="1">
        <v>12494576867.7458</v>
      </c>
      <c r="M909" s="1">
        <v>12506647955.1801</v>
      </c>
      <c r="N909" s="1">
        <v>13874746594.2321</v>
      </c>
      <c r="O909" s="1">
        <v>14237453806.3335</v>
      </c>
      <c r="P909" s="1">
        <v>13743402277.3212</v>
      </c>
      <c r="Q909" s="1">
        <v>13344857334.4218</v>
      </c>
    </row>
    <row r="910" spans="1:17">
      <c r="A910" s="1" t="s">
        <v>4387</v>
      </c>
      <c r="B910" s="1" t="s">
        <v>4388</v>
      </c>
      <c r="C910" s="1" t="s">
        <v>4389</v>
      </c>
      <c r="D910" s="1">
        <v>142739350.0654</v>
      </c>
      <c r="E910" s="1">
        <v>147352759.642119</v>
      </c>
      <c r="F910" s="1">
        <v>92650757.2382704</v>
      </c>
      <c r="G910" s="1">
        <v>2401444.28571429</v>
      </c>
      <c r="H910" s="1">
        <v>20023206.9764921</v>
      </c>
      <c r="I910" s="1">
        <v>80196040.3204162</v>
      </c>
      <c r="J910" s="1">
        <v>121503051.740308</v>
      </c>
      <c r="K910" s="1">
        <v>77797205.8002496</v>
      </c>
      <c r="L910" s="1">
        <v>71075016.2274618</v>
      </c>
      <c r="M910" s="1">
        <v>26166729.2197851</v>
      </c>
      <c r="N910" s="1">
        <v>124601966.278172</v>
      </c>
      <c r="O910" s="1">
        <v>104228880.681814</v>
      </c>
      <c r="P910" s="1">
        <v>108805812.700647</v>
      </c>
      <c r="Q910" s="1">
        <v>82202244.5888781</v>
      </c>
    </row>
    <row r="911" spans="1:17">
      <c r="A911" s="1" t="s">
        <v>4390</v>
      </c>
      <c r="B911" s="1" t="s">
        <v>4391</v>
      </c>
      <c r="C911" s="1" t="s">
        <v>4392</v>
      </c>
      <c r="D911" s="1">
        <v>2407066692.8233</v>
      </c>
      <c r="E911" s="1">
        <v>516889867.671445</v>
      </c>
      <c r="F911" s="1">
        <v>704422692.303517</v>
      </c>
      <c r="G911" s="1">
        <v>1029056384.58158</v>
      </c>
      <c r="H911" s="1">
        <v>518383515.940849</v>
      </c>
      <c r="I911" s="1">
        <v>571087761.633814</v>
      </c>
      <c r="J911" s="1">
        <v>1009093241.14015</v>
      </c>
      <c r="K911" s="1">
        <v>587806818.828858</v>
      </c>
      <c r="L911" s="1">
        <v>501363345.119473</v>
      </c>
      <c r="M911" s="1">
        <v>528796172.740351</v>
      </c>
      <c r="N911" s="1">
        <v>544431906.507185</v>
      </c>
      <c r="O911" s="1">
        <v>1291461668.09947</v>
      </c>
      <c r="P911" s="1">
        <v>582701905.105788</v>
      </c>
      <c r="Q911" s="1">
        <v>536327411.430334</v>
      </c>
    </row>
    <row r="912" spans="1:17">
      <c r="A912" s="1" t="s">
        <v>4393</v>
      </c>
      <c r="B912" s="1" t="s">
        <v>4394</v>
      </c>
      <c r="C912" s="1" t="s">
        <v>4395</v>
      </c>
      <c r="D912" s="1">
        <v>166647524.494368</v>
      </c>
      <c r="E912" s="1">
        <v>138479242.91961</v>
      </c>
      <c r="F912" s="1">
        <v>629194318.911831</v>
      </c>
      <c r="G912" s="1">
        <v>36535634.3140606</v>
      </c>
      <c r="H912" s="1">
        <v>28135861.6635655</v>
      </c>
      <c r="I912" s="1">
        <v>69925504.8009774</v>
      </c>
      <c r="J912" s="1">
        <v>347822536.193392</v>
      </c>
      <c r="K912" s="1">
        <v>235645080.085871</v>
      </c>
      <c r="L912" s="1">
        <v>236451964.559457</v>
      </c>
      <c r="M912" s="1">
        <v>249529415.53261</v>
      </c>
      <c r="N912" s="1">
        <v>220294448.941341</v>
      </c>
      <c r="O912" s="1">
        <v>298539243.832985</v>
      </c>
      <c r="P912" s="1">
        <v>99591427.9040625</v>
      </c>
      <c r="Q912" s="1">
        <v>213327561.038624</v>
      </c>
    </row>
    <row r="913" spans="1:17">
      <c r="A913" s="1" t="s">
        <v>4396</v>
      </c>
      <c r="B913" s="1" t="s">
        <v>4397</v>
      </c>
      <c r="C913" s="1" t="s">
        <v>4398</v>
      </c>
      <c r="D913" s="1">
        <v>54656778.3585204</v>
      </c>
      <c r="E913" s="1">
        <v>2401444.28571429</v>
      </c>
      <c r="F913" s="1">
        <v>16676832.424812</v>
      </c>
      <c r="G913" s="1">
        <v>2401444.28571429</v>
      </c>
      <c r="H913" s="1">
        <v>2401444.28571429</v>
      </c>
      <c r="I913" s="1">
        <v>2401444.28571429</v>
      </c>
      <c r="J913" s="1">
        <v>2401444.28571429</v>
      </c>
      <c r="K913" s="1">
        <v>44795291.3799887</v>
      </c>
      <c r="L913" s="1">
        <v>88674824.3831666</v>
      </c>
      <c r="M913" s="1">
        <v>66949744.3859325</v>
      </c>
      <c r="N913" s="1">
        <v>17263145.5702011</v>
      </c>
      <c r="O913" s="1">
        <v>153607116.503857</v>
      </c>
      <c r="P913" s="1">
        <v>28384835.5808125</v>
      </c>
      <c r="Q913" s="1">
        <v>22643308.4605599</v>
      </c>
    </row>
    <row r="914" spans="1:17">
      <c r="A914" s="1" t="s">
        <v>4399</v>
      </c>
      <c r="B914" s="1" t="s">
        <v>4400</v>
      </c>
      <c r="C914" s="1" t="s">
        <v>4401</v>
      </c>
      <c r="D914" s="1">
        <v>2433409318.66176</v>
      </c>
      <c r="E914" s="1">
        <v>1040564210.76199</v>
      </c>
      <c r="F914" s="1">
        <v>1181982306.83091</v>
      </c>
      <c r="G914" s="1">
        <v>519856709.183673</v>
      </c>
      <c r="H914" s="1">
        <v>375473643.130195</v>
      </c>
      <c r="I914" s="1">
        <v>1090467158.04838</v>
      </c>
      <c r="J914" s="1">
        <v>1531608090.9957</v>
      </c>
      <c r="K914" s="1">
        <v>1097673874.53996</v>
      </c>
      <c r="L914" s="1">
        <v>1024090511.19911</v>
      </c>
      <c r="M914" s="1">
        <v>1054981516.48716</v>
      </c>
      <c r="N914" s="1">
        <v>1018609534.89417</v>
      </c>
      <c r="O914" s="1">
        <v>1426474197.33796</v>
      </c>
      <c r="P914" s="1">
        <v>1117033806.39098</v>
      </c>
      <c r="Q914" s="1">
        <v>1062156884.88263</v>
      </c>
    </row>
    <row r="915" spans="1:17">
      <c r="A915" s="1" t="s">
        <v>4402</v>
      </c>
      <c r="B915" s="1" t="s">
        <v>4403</v>
      </c>
      <c r="C915" s="1" t="s">
        <v>4404</v>
      </c>
      <c r="D915" s="1">
        <v>2401444.28571429</v>
      </c>
      <c r="E915" s="1">
        <v>2401444.28571429</v>
      </c>
      <c r="F915" s="1">
        <v>2401444.28571429</v>
      </c>
      <c r="G915" s="1">
        <v>2401444.28571429</v>
      </c>
      <c r="H915" s="1">
        <v>2401444.28571429</v>
      </c>
      <c r="I915" s="1">
        <v>2401444.28571429</v>
      </c>
      <c r="J915" s="1">
        <v>34391608.5339904</v>
      </c>
      <c r="K915" s="1">
        <v>2401444.28571429</v>
      </c>
      <c r="L915" s="1">
        <v>2401444.28571429</v>
      </c>
      <c r="M915" s="1">
        <v>2401444.28571429</v>
      </c>
      <c r="N915" s="1">
        <v>2401444.28571429</v>
      </c>
      <c r="O915" s="1">
        <v>2401444.28571429</v>
      </c>
      <c r="P915" s="1">
        <v>9158679.10348546</v>
      </c>
      <c r="Q915" s="1">
        <v>31867161.7387856</v>
      </c>
    </row>
    <row r="916" spans="1:17">
      <c r="A916" s="1" t="s">
        <v>4405</v>
      </c>
      <c r="B916" s="1" t="s">
        <v>4406</v>
      </c>
      <c r="C916" s="1" t="s">
        <v>4407</v>
      </c>
      <c r="D916" s="1">
        <v>357626838.506383</v>
      </c>
      <c r="E916" s="1">
        <v>282668200.23624</v>
      </c>
      <c r="F916" s="1">
        <v>343807593.864982</v>
      </c>
      <c r="G916" s="1">
        <v>35137735.5573808</v>
      </c>
      <c r="H916" s="1">
        <v>153714315.067961</v>
      </c>
      <c r="I916" s="1">
        <v>385731791.57518</v>
      </c>
      <c r="J916" s="1">
        <v>423328377.949759</v>
      </c>
      <c r="K916" s="1">
        <v>335570747.583331</v>
      </c>
      <c r="L916" s="1">
        <v>437075133.854053</v>
      </c>
      <c r="M916" s="1">
        <v>303806706.289398</v>
      </c>
      <c r="N916" s="1">
        <v>483701551.840438</v>
      </c>
      <c r="O916" s="1">
        <v>476572437.970691</v>
      </c>
      <c r="P916" s="1">
        <v>636684429.023139</v>
      </c>
      <c r="Q916" s="1">
        <v>468641604.565663</v>
      </c>
    </row>
    <row r="917" spans="1:17">
      <c r="A917" s="1" t="s">
        <v>4408</v>
      </c>
      <c r="B917" s="1" t="s">
        <v>4409</v>
      </c>
      <c r="C917" s="1" t="s">
        <v>4410</v>
      </c>
      <c r="D917" s="1">
        <v>25370228.2818482</v>
      </c>
      <c r="E917" s="1">
        <v>28042647.0962149</v>
      </c>
      <c r="F917" s="1">
        <v>18992957.2868341</v>
      </c>
      <c r="G917" s="1">
        <v>7255118.75663423</v>
      </c>
      <c r="H917" s="1">
        <v>2401444.28571429</v>
      </c>
      <c r="I917" s="1">
        <v>18496462.6665543</v>
      </c>
      <c r="J917" s="1">
        <v>25277400.001725</v>
      </c>
      <c r="K917" s="1">
        <v>14155778.5953885</v>
      </c>
      <c r="L917" s="1">
        <v>21402649.9872253</v>
      </c>
      <c r="M917" s="1">
        <v>13498608.2860472</v>
      </c>
      <c r="N917" s="1">
        <v>23717331.9425293</v>
      </c>
      <c r="O917" s="1">
        <v>17077926.0212209</v>
      </c>
      <c r="P917" s="1">
        <v>19754810.2115755</v>
      </c>
      <c r="Q917" s="1">
        <v>20302012.6010585</v>
      </c>
    </row>
    <row r="918" spans="1:17">
      <c r="A918" s="1" t="s">
        <v>4411</v>
      </c>
      <c r="B918" s="1" t="s">
        <v>4412</v>
      </c>
      <c r="C918" s="1" t="s">
        <v>4413</v>
      </c>
      <c r="D918" s="1">
        <v>1400519489.80249</v>
      </c>
      <c r="E918" s="1">
        <v>1374075738.28169</v>
      </c>
      <c r="F918" s="1">
        <v>1239598523.20962</v>
      </c>
      <c r="G918" s="1">
        <v>1141068481.32913</v>
      </c>
      <c r="H918" s="1">
        <v>330714382.29137</v>
      </c>
      <c r="I918" s="1">
        <v>1270980165.9513</v>
      </c>
      <c r="J918" s="1">
        <v>1719029077.86785</v>
      </c>
      <c r="K918" s="1">
        <v>978692540.371067</v>
      </c>
      <c r="L918" s="1">
        <v>1229883641.62834</v>
      </c>
      <c r="M918" s="1">
        <v>1012657252.91068</v>
      </c>
      <c r="N918" s="1">
        <v>1203962830.56808</v>
      </c>
      <c r="O918" s="1">
        <v>632330786.620518</v>
      </c>
      <c r="P918" s="1">
        <v>1148167260.67349</v>
      </c>
      <c r="Q918" s="1">
        <v>1273518715.94857</v>
      </c>
    </row>
    <row r="919" spans="1:17">
      <c r="A919" s="1" t="s">
        <v>4414</v>
      </c>
      <c r="B919" s="1" t="s">
        <v>4415</v>
      </c>
      <c r="C919" s="1" t="s">
        <v>4416</v>
      </c>
      <c r="D919" s="1">
        <v>21236788.3270523</v>
      </c>
      <c r="E919" s="1">
        <v>13354775.1069895</v>
      </c>
      <c r="F919" s="1">
        <v>20456521.6148273</v>
      </c>
      <c r="G919" s="1">
        <v>2401444.28571429</v>
      </c>
      <c r="H919" s="1">
        <v>2401444.28571429</v>
      </c>
      <c r="I919" s="1">
        <v>2401444.28571429</v>
      </c>
      <c r="J919" s="1">
        <v>2401444.28571429</v>
      </c>
      <c r="K919" s="1">
        <v>2401444.28571429</v>
      </c>
      <c r="L919" s="1">
        <v>2401444.28571429</v>
      </c>
      <c r="M919" s="1">
        <v>18201236.4150114</v>
      </c>
      <c r="N919" s="1">
        <v>2401444.28571429</v>
      </c>
      <c r="O919" s="1">
        <v>2401444.28571429</v>
      </c>
      <c r="P919" s="1">
        <v>15050806.497348</v>
      </c>
      <c r="Q919" s="1">
        <v>17705928.7193346</v>
      </c>
    </row>
    <row r="920" spans="1:17">
      <c r="A920" s="1" t="s">
        <v>4417</v>
      </c>
      <c r="B920" s="1" t="s">
        <v>4418</v>
      </c>
      <c r="C920" s="1" t="s">
        <v>4419</v>
      </c>
      <c r="D920" s="1">
        <v>168220555.644312</v>
      </c>
      <c r="E920" s="1">
        <v>65425180.9361962</v>
      </c>
      <c r="F920" s="1">
        <v>161260266.608009</v>
      </c>
      <c r="G920" s="1">
        <v>25908809.6428045</v>
      </c>
      <c r="H920" s="1">
        <v>2401444.28571429</v>
      </c>
      <c r="I920" s="1">
        <v>108040425.801691</v>
      </c>
      <c r="J920" s="1">
        <v>103999392.909728</v>
      </c>
      <c r="K920" s="1">
        <v>68931320.2367472</v>
      </c>
      <c r="L920" s="1">
        <v>51180536.9041536</v>
      </c>
      <c r="M920" s="1">
        <v>109758843.246813</v>
      </c>
      <c r="N920" s="1">
        <v>145923034.129589</v>
      </c>
      <c r="O920" s="1">
        <v>46269527.6099144</v>
      </c>
      <c r="P920" s="1">
        <v>155851751.448388</v>
      </c>
      <c r="Q920" s="1">
        <v>77500043.511037</v>
      </c>
    </row>
    <row r="921" spans="1:17">
      <c r="A921" s="1" t="s">
        <v>4420</v>
      </c>
      <c r="B921" s="1" t="s">
        <v>4421</v>
      </c>
      <c r="C921" s="1" t="s">
        <v>4422</v>
      </c>
      <c r="D921" s="1">
        <v>10137334.1315835</v>
      </c>
      <c r="E921" s="1">
        <v>2401444.28571429</v>
      </c>
      <c r="F921" s="1">
        <v>2401444.28571429</v>
      </c>
      <c r="G921" s="1">
        <v>2401444.28571429</v>
      </c>
      <c r="H921" s="1">
        <v>2401444.28571429</v>
      </c>
      <c r="I921" s="1">
        <v>2401444.28571429</v>
      </c>
      <c r="J921" s="1">
        <v>2401444.28571429</v>
      </c>
      <c r="K921" s="1">
        <v>24358606.6026641</v>
      </c>
      <c r="L921" s="1">
        <v>16977859.5353675</v>
      </c>
      <c r="M921" s="1">
        <v>2401444.28571429</v>
      </c>
      <c r="N921" s="1">
        <v>2401444.28571429</v>
      </c>
      <c r="O921" s="1">
        <v>2401444.28571429</v>
      </c>
      <c r="P921" s="1">
        <v>29937839.984263</v>
      </c>
      <c r="Q921" s="1">
        <v>2401444.28571429</v>
      </c>
    </row>
    <row r="922" spans="1:17">
      <c r="A922" s="1" t="s">
        <v>4423</v>
      </c>
      <c r="B922" s="1" t="s">
        <v>4424</v>
      </c>
      <c r="C922" s="1" t="s">
        <v>4425</v>
      </c>
      <c r="D922" s="1">
        <v>10187482.5310378</v>
      </c>
      <c r="E922" s="1">
        <v>31792130.2175378</v>
      </c>
      <c r="F922" s="1">
        <v>2401444.28571429</v>
      </c>
      <c r="G922" s="1">
        <v>2401444.28571429</v>
      </c>
      <c r="H922" s="1">
        <v>2401444.28571429</v>
      </c>
      <c r="I922" s="1">
        <v>19787925.6174385</v>
      </c>
      <c r="J922" s="1">
        <v>11088232.5971567</v>
      </c>
      <c r="K922" s="1">
        <v>2401444.28571429</v>
      </c>
      <c r="L922" s="1">
        <v>16671062.9583668</v>
      </c>
      <c r="M922" s="1">
        <v>12462102.0495891</v>
      </c>
      <c r="N922" s="1">
        <v>31831498.4721161</v>
      </c>
      <c r="O922" s="1">
        <v>10430883.2452941</v>
      </c>
      <c r="P922" s="1">
        <v>2401444.28571429</v>
      </c>
      <c r="Q922" s="1">
        <v>18496072.6671707</v>
      </c>
    </row>
    <row r="923" spans="1:17">
      <c r="A923" s="1" t="s">
        <v>4426</v>
      </c>
      <c r="B923" s="1" t="s">
        <v>4427</v>
      </c>
      <c r="C923" s="1" t="s">
        <v>4428</v>
      </c>
      <c r="D923" s="1">
        <v>91201668.9188637</v>
      </c>
      <c r="E923" s="1">
        <v>40843528.8233802</v>
      </c>
      <c r="F923" s="1">
        <v>27002925.7798752</v>
      </c>
      <c r="G923" s="1">
        <v>2401444.28571429</v>
      </c>
      <c r="H923" s="1">
        <v>2401444.28571429</v>
      </c>
      <c r="I923" s="1">
        <v>26162418.461447</v>
      </c>
      <c r="J923" s="1">
        <v>16183211.0037527</v>
      </c>
      <c r="K923" s="1">
        <v>2401444.28571429</v>
      </c>
      <c r="L923" s="1">
        <v>25814658.470813</v>
      </c>
      <c r="M923" s="1">
        <v>2401444.28571429</v>
      </c>
      <c r="N923" s="1">
        <v>15339922.8089294</v>
      </c>
      <c r="O923" s="1">
        <v>86591326.1751903</v>
      </c>
      <c r="P923" s="1">
        <v>2401444.28571429</v>
      </c>
      <c r="Q923" s="1">
        <v>2401444.28571429</v>
      </c>
    </row>
    <row r="924" spans="1:17">
      <c r="A924" s="1" t="s">
        <v>4429</v>
      </c>
      <c r="B924" s="1" t="s">
        <v>4430</v>
      </c>
      <c r="C924" s="1" t="s">
        <v>4431</v>
      </c>
      <c r="D924" s="1">
        <v>2401444.28571429</v>
      </c>
      <c r="E924" s="1">
        <v>2401444.28571429</v>
      </c>
      <c r="F924" s="1">
        <v>2401444.28571429</v>
      </c>
      <c r="G924" s="1">
        <v>2401444.28571429</v>
      </c>
      <c r="H924" s="1">
        <v>2401444.28571429</v>
      </c>
      <c r="I924" s="1">
        <v>23347939.3205327</v>
      </c>
      <c r="J924" s="1">
        <v>2401444.28571429</v>
      </c>
      <c r="K924" s="1">
        <v>20994054.0970572</v>
      </c>
      <c r="L924" s="1">
        <v>2401444.28571429</v>
      </c>
      <c r="M924" s="1">
        <v>2401444.28571429</v>
      </c>
      <c r="N924" s="1">
        <v>2401444.28571429</v>
      </c>
      <c r="O924" s="1">
        <v>2401444.28571429</v>
      </c>
      <c r="P924" s="1">
        <v>2401444.28571429</v>
      </c>
      <c r="Q924" s="1">
        <v>21443396.3355721</v>
      </c>
    </row>
    <row r="925" spans="1:17">
      <c r="A925" s="1" t="s">
        <v>4432</v>
      </c>
      <c r="B925" s="1" t="s">
        <v>4433</v>
      </c>
      <c r="C925" s="1" t="s">
        <v>4434</v>
      </c>
      <c r="D925" s="1">
        <v>110610108.966452</v>
      </c>
      <c r="E925" s="1">
        <v>202069734.832644</v>
      </c>
      <c r="F925" s="1">
        <v>76335130.0843294</v>
      </c>
      <c r="G925" s="1">
        <v>293602435.756599</v>
      </c>
      <c r="H925" s="1">
        <v>36859934.7995597</v>
      </c>
      <c r="I925" s="1">
        <v>77550648.0882703</v>
      </c>
      <c r="J925" s="1">
        <v>171983254.075687</v>
      </c>
      <c r="K925" s="1">
        <v>32598370.2165272</v>
      </c>
      <c r="L925" s="1">
        <v>58795035.4195562</v>
      </c>
      <c r="M925" s="1">
        <v>35710706.2753036</v>
      </c>
      <c r="N925" s="1">
        <v>85624640.1969457</v>
      </c>
      <c r="O925" s="1">
        <v>38550303.4211561</v>
      </c>
      <c r="P925" s="1">
        <v>59578047.2868217</v>
      </c>
      <c r="Q925" s="1">
        <v>13409209.1326945</v>
      </c>
    </row>
    <row r="926" spans="1:17">
      <c r="A926" s="1" t="s">
        <v>4435</v>
      </c>
      <c r="B926" s="1" t="s">
        <v>4436</v>
      </c>
      <c r="C926" s="1" t="s">
        <v>4437</v>
      </c>
      <c r="D926" s="1">
        <v>41081510.9196621</v>
      </c>
      <c r="E926" s="1">
        <v>36025042.6328283</v>
      </c>
      <c r="F926" s="1">
        <v>30698371.218605</v>
      </c>
      <c r="G926" s="1">
        <v>20045251.0528613</v>
      </c>
      <c r="H926" s="1">
        <v>2401444.28571429</v>
      </c>
      <c r="I926" s="1">
        <v>45635134.1379157</v>
      </c>
      <c r="J926" s="1">
        <v>33086534.2055182</v>
      </c>
      <c r="K926" s="1">
        <v>16522423.4896121</v>
      </c>
      <c r="L926" s="1">
        <v>31651646.494878</v>
      </c>
      <c r="M926" s="1">
        <v>39922827.0470131</v>
      </c>
      <c r="N926" s="1">
        <v>33057995.3944116</v>
      </c>
      <c r="O926" s="1">
        <v>2401444.28571429</v>
      </c>
      <c r="P926" s="1">
        <v>37330829.4238503</v>
      </c>
      <c r="Q926" s="1">
        <v>23313583.4410208</v>
      </c>
    </row>
    <row r="927" spans="1:17">
      <c r="A927" s="1" t="s">
        <v>4438</v>
      </c>
      <c r="B927" s="1" t="s">
        <v>4439</v>
      </c>
      <c r="C927" s="1" t="s">
        <v>4440</v>
      </c>
      <c r="D927" s="1">
        <v>225119353.26503</v>
      </c>
      <c r="E927" s="1">
        <v>143328854.20727</v>
      </c>
      <c r="F927" s="1">
        <v>203076448.034981</v>
      </c>
      <c r="G927" s="1">
        <v>2401444.28571429</v>
      </c>
      <c r="H927" s="1">
        <v>23003917.894582</v>
      </c>
      <c r="I927" s="1">
        <v>36113166.051851</v>
      </c>
      <c r="J927" s="1">
        <v>152408127.282571</v>
      </c>
      <c r="K927" s="1">
        <v>108372227.769561</v>
      </c>
      <c r="L927" s="1">
        <v>176261953.308636</v>
      </c>
      <c r="M927" s="1">
        <v>151419267.691287</v>
      </c>
      <c r="N927" s="1">
        <v>116022439.133527</v>
      </c>
      <c r="O927" s="1">
        <v>105490438.976904</v>
      </c>
      <c r="P927" s="1">
        <v>126774736.968001</v>
      </c>
      <c r="Q927" s="1">
        <v>135209488.815152</v>
      </c>
    </row>
    <row r="928" spans="1:17">
      <c r="A928" s="1" t="s">
        <v>4441</v>
      </c>
      <c r="B928" s="1" t="s">
        <v>4442</v>
      </c>
      <c r="C928" s="1" t="s">
        <v>4443</v>
      </c>
      <c r="D928" s="1">
        <v>102476573.156443</v>
      </c>
      <c r="E928" s="1">
        <v>20308688.3044091</v>
      </c>
      <c r="F928" s="1">
        <v>31918101.3637818</v>
      </c>
      <c r="G928" s="1">
        <v>26970995.2464718</v>
      </c>
      <c r="H928" s="1">
        <v>2619424956.68106</v>
      </c>
      <c r="I928" s="1">
        <v>10364792.7175222</v>
      </c>
      <c r="J928" s="1">
        <v>49246220.345769</v>
      </c>
      <c r="K928" s="1">
        <v>2401444.28571429</v>
      </c>
      <c r="L928" s="1">
        <v>2401444.28571429</v>
      </c>
      <c r="M928" s="1">
        <v>32832285.600799</v>
      </c>
      <c r="N928" s="1">
        <v>11010611.0200162</v>
      </c>
      <c r="O928" s="1">
        <v>30383069.7146029</v>
      </c>
      <c r="P928" s="1">
        <v>11173350.6260418</v>
      </c>
      <c r="Q928" s="1">
        <v>2401444.28571429</v>
      </c>
    </row>
    <row r="929" spans="1:17">
      <c r="A929" s="1" t="s">
        <v>4444</v>
      </c>
      <c r="B929" s="1" t="s">
        <v>4445</v>
      </c>
      <c r="C929" s="1" t="s">
        <v>4446</v>
      </c>
      <c r="D929" s="1">
        <v>3163080845.9439</v>
      </c>
      <c r="E929" s="1">
        <v>2442930233.23604</v>
      </c>
      <c r="F929" s="1">
        <v>2812528625.16283</v>
      </c>
      <c r="G929" s="1">
        <v>3024403941.34687</v>
      </c>
      <c r="H929" s="1">
        <v>868845456.704402</v>
      </c>
      <c r="I929" s="1">
        <v>2373288917.68417</v>
      </c>
      <c r="J929" s="1">
        <v>2706979062.10575</v>
      </c>
      <c r="K929" s="1">
        <v>2426225043.44775</v>
      </c>
      <c r="L929" s="1">
        <v>2175594003.66815</v>
      </c>
      <c r="M929" s="1">
        <v>2496736326.02839</v>
      </c>
      <c r="N929" s="1">
        <v>2706576446.62163</v>
      </c>
      <c r="O929" s="1">
        <v>3153333607.59741</v>
      </c>
      <c r="P929" s="1">
        <v>2596827464.21869</v>
      </c>
      <c r="Q929" s="1">
        <v>1842627323.12873</v>
      </c>
    </row>
    <row r="930" spans="1:17">
      <c r="A930" s="1" t="s">
        <v>4447</v>
      </c>
      <c r="B930" s="1" t="s">
        <v>4448</v>
      </c>
      <c r="C930" s="1" t="s">
        <v>4449</v>
      </c>
      <c r="D930" s="1">
        <v>168446877.351285</v>
      </c>
      <c r="E930" s="1">
        <v>60978798.2827158</v>
      </c>
      <c r="F930" s="1">
        <v>133936028.675983</v>
      </c>
      <c r="G930" s="1">
        <v>2401444.28571429</v>
      </c>
      <c r="H930" s="1">
        <v>9994985.15127204</v>
      </c>
      <c r="I930" s="1">
        <v>22567099.4861908</v>
      </c>
      <c r="J930" s="1">
        <v>74556051.2285376</v>
      </c>
      <c r="K930" s="1">
        <v>88235757.5999202</v>
      </c>
      <c r="L930" s="1">
        <v>100183244.03454</v>
      </c>
      <c r="M930" s="1">
        <v>129079447.71447</v>
      </c>
      <c r="N930" s="1">
        <v>154019610.044713</v>
      </c>
      <c r="O930" s="1">
        <v>142164451.766607</v>
      </c>
      <c r="P930" s="1">
        <v>132840139.849041</v>
      </c>
      <c r="Q930" s="1">
        <v>97344039.6614609</v>
      </c>
    </row>
    <row r="931" spans="1:17">
      <c r="A931" s="1" t="s">
        <v>4450</v>
      </c>
      <c r="B931" s="1" t="s">
        <v>4451</v>
      </c>
      <c r="C931" s="1" t="s">
        <v>4452</v>
      </c>
      <c r="D931" s="1">
        <v>918940564.393118</v>
      </c>
      <c r="E931" s="1">
        <v>453835467.210322</v>
      </c>
      <c r="F931" s="1">
        <v>734375992.029847</v>
      </c>
      <c r="G931" s="1">
        <v>130839869.574863</v>
      </c>
      <c r="H931" s="1">
        <v>202864681.226864</v>
      </c>
      <c r="I931" s="1">
        <v>330218687.071585</v>
      </c>
      <c r="J931" s="1">
        <v>652227029.518735</v>
      </c>
      <c r="K931" s="1">
        <v>468416417.617665</v>
      </c>
      <c r="L931" s="1">
        <v>322024086.092051</v>
      </c>
      <c r="M931" s="1">
        <v>428904993.870017</v>
      </c>
      <c r="N931" s="1">
        <v>414174848.919444</v>
      </c>
      <c r="O931" s="1">
        <v>327097791.116051</v>
      </c>
      <c r="P931" s="1">
        <v>405878150.885936</v>
      </c>
      <c r="Q931" s="1">
        <v>342685205.289017</v>
      </c>
    </row>
    <row r="932" spans="1:17">
      <c r="A932" s="1" t="s">
        <v>4453</v>
      </c>
      <c r="B932" s="1" t="s">
        <v>4454</v>
      </c>
      <c r="C932" s="1" t="s">
        <v>4455</v>
      </c>
      <c r="D932" s="1">
        <v>2401444.28571429</v>
      </c>
      <c r="E932" s="1">
        <v>2401444.28571429</v>
      </c>
      <c r="F932" s="1">
        <v>2401444.28571429</v>
      </c>
      <c r="G932" s="1">
        <v>2401444.28571429</v>
      </c>
      <c r="H932" s="1">
        <v>2401444.28571429</v>
      </c>
      <c r="I932" s="1">
        <v>2401444.28571429</v>
      </c>
      <c r="J932" s="1">
        <v>2401444.28571429</v>
      </c>
      <c r="K932" s="1">
        <v>12234086.5770713</v>
      </c>
      <c r="L932" s="1">
        <v>10947539.0582342</v>
      </c>
      <c r="M932" s="1">
        <v>2401444.28571429</v>
      </c>
      <c r="N932" s="1">
        <v>2401444.28571429</v>
      </c>
      <c r="O932" s="1">
        <v>8865590.65333772</v>
      </c>
      <c r="P932" s="1">
        <v>14044270.5478813</v>
      </c>
      <c r="Q932" s="1">
        <v>23799111.3141815</v>
      </c>
    </row>
    <row r="933" spans="1:17">
      <c r="A933" s="1" t="s">
        <v>4456</v>
      </c>
      <c r="B933" s="1" t="s">
        <v>4457</v>
      </c>
      <c r="C933" s="1" t="s">
        <v>4458</v>
      </c>
      <c r="D933" s="1">
        <v>328708384.225454</v>
      </c>
      <c r="E933" s="1">
        <v>307635609.221316</v>
      </c>
      <c r="F933" s="1">
        <v>180522464.995886</v>
      </c>
      <c r="G933" s="1">
        <v>12486357.6714226</v>
      </c>
      <c r="H933" s="1">
        <v>520846246.637161</v>
      </c>
      <c r="I933" s="1">
        <v>177706701.539404</v>
      </c>
      <c r="J933" s="1">
        <v>289280426.087421</v>
      </c>
      <c r="K933" s="1">
        <v>336361803.264632</v>
      </c>
      <c r="L933" s="1">
        <v>419705079.166363</v>
      </c>
      <c r="M933" s="1">
        <v>219064705.239586</v>
      </c>
      <c r="N933" s="1">
        <v>347935114.31043</v>
      </c>
      <c r="O933" s="1">
        <v>486082596.507702</v>
      </c>
      <c r="P933" s="1">
        <v>450026263.981174</v>
      </c>
      <c r="Q933" s="1">
        <v>286970207.111316</v>
      </c>
    </row>
    <row r="934" spans="1:17">
      <c r="A934" s="1" t="s">
        <v>4459</v>
      </c>
      <c r="B934" s="1" t="s">
        <v>4460</v>
      </c>
      <c r="C934" s="1" t="s">
        <v>4461</v>
      </c>
      <c r="D934" s="1">
        <v>171498924.095219</v>
      </c>
      <c r="E934" s="1">
        <v>68378477.0480771</v>
      </c>
      <c r="F934" s="1">
        <v>77648134.4284915</v>
      </c>
      <c r="G934" s="1">
        <v>29135960.4943652</v>
      </c>
      <c r="H934" s="1">
        <v>25055016.695614</v>
      </c>
      <c r="I934" s="1">
        <v>76737648.5681078</v>
      </c>
      <c r="J934" s="1">
        <v>139260763.517141</v>
      </c>
      <c r="K934" s="1">
        <v>82916222.3395151</v>
      </c>
      <c r="L934" s="1">
        <v>45785566.4099569</v>
      </c>
      <c r="M934" s="1">
        <v>74893596.3057288</v>
      </c>
      <c r="N934" s="1">
        <v>56907354.7983773</v>
      </c>
      <c r="O934" s="1">
        <v>56726985.9921893</v>
      </c>
      <c r="P934" s="1">
        <v>92365952.299353</v>
      </c>
      <c r="Q934" s="1">
        <v>46695856.0842073</v>
      </c>
    </row>
    <row r="935" spans="1:17">
      <c r="A935" s="1" t="s">
        <v>4462</v>
      </c>
      <c r="B935" s="1" t="s">
        <v>4463</v>
      </c>
      <c r="C935" s="1" t="s">
        <v>4464</v>
      </c>
      <c r="D935" s="1">
        <v>119619275.053796</v>
      </c>
      <c r="E935" s="1">
        <v>158585480.34976</v>
      </c>
      <c r="F935" s="1">
        <v>144387709.313557</v>
      </c>
      <c r="G935" s="1">
        <v>21373990.8976749</v>
      </c>
      <c r="H935" s="1">
        <v>2401444.28571429</v>
      </c>
      <c r="I935" s="1">
        <v>61201062.3259079</v>
      </c>
      <c r="J935" s="1">
        <v>127708056.95689</v>
      </c>
      <c r="K935" s="1">
        <v>90101477.8573739</v>
      </c>
      <c r="L935" s="1">
        <v>134125699.084483</v>
      </c>
      <c r="M935" s="1">
        <v>67269561.409179</v>
      </c>
      <c r="N935" s="1">
        <v>101935082.629663</v>
      </c>
      <c r="O935" s="1">
        <v>39336284.7538921</v>
      </c>
      <c r="P935" s="1">
        <v>119308486.659672</v>
      </c>
      <c r="Q935" s="1">
        <v>175666560.642043</v>
      </c>
    </row>
    <row r="936" spans="1:17">
      <c r="A936" s="1" t="s">
        <v>4465</v>
      </c>
      <c r="B936" s="1" t="s">
        <v>4466</v>
      </c>
      <c r="C936" s="1" t="s">
        <v>4467</v>
      </c>
      <c r="D936" s="1">
        <v>249889635.941056</v>
      </c>
      <c r="E936" s="1">
        <v>17696000.8222974</v>
      </c>
      <c r="F936" s="1">
        <v>2401444.28571429</v>
      </c>
      <c r="G936" s="1">
        <v>41050959.8622703</v>
      </c>
      <c r="H936" s="1">
        <v>2401444.28571429</v>
      </c>
      <c r="I936" s="1">
        <v>11684629.3494778</v>
      </c>
      <c r="J936" s="1">
        <v>31044605.255145</v>
      </c>
      <c r="K936" s="1">
        <v>2401444.28571429</v>
      </c>
      <c r="L936" s="1">
        <v>2401444.28571429</v>
      </c>
      <c r="M936" s="1">
        <v>2401444.28571429</v>
      </c>
      <c r="N936" s="1">
        <v>2401444.28571429</v>
      </c>
      <c r="O936" s="1">
        <v>9275464.59152026</v>
      </c>
      <c r="P936" s="1">
        <v>2401444.28571429</v>
      </c>
      <c r="Q936" s="1">
        <v>2401444.28571429</v>
      </c>
    </row>
    <row r="937" spans="1:17">
      <c r="A937" s="1" t="s">
        <v>4468</v>
      </c>
      <c r="B937" s="1" t="s">
        <v>4469</v>
      </c>
      <c r="C937" s="1" t="s">
        <v>4470</v>
      </c>
      <c r="D937" s="1">
        <v>2401444.28571429</v>
      </c>
      <c r="E937" s="1">
        <v>32572490.2783772</v>
      </c>
      <c r="F937" s="1">
        <v>12962039.1542496</v>
      </c>
      <c r="G937" s="1">
        <v>2401444.28571429</v>
      </c>
      <c r="H937" s="1">
        <v>2401444.28571429</v>
      </c>
      <c r="I937" s="1">
        <v>2401444.28571429</v>
      </c>
      <c r="J937" s="1">
        <v>2401444.28571429</v>
      </c>
      <c r="K937" s="1">
        <v>17051122.1982893</v>
      </c>
      <c r="L937" s="1">
        <v>117549786.316519</v>
      </c>
      <c r="M937" s="1">
        <v>33277993.796709</v>
      </c>
      <c r="N937" s="1">
        <v>20093828.8500525</v>
      </c>
      <c r="O937" s="1">
        <v>35083130.4429964</v>
      </c>
      <c r="P937" s="1">
        <v>22377899.4439587</v>
      </c>
      <c r="Q937" s="1">
        <v>39585811.3925893</v>
      </c>
    </row>
    <row r="938" spans="1:17">
      <c r="A938" s="1" t="s">
        <v>4471</v>
      </c>
      <c r="B938" s="1" t="s">
        <v>4472</v>
      </c>
      <c r="C938" s="1" t="s">
        <v>4473</v>
      </c>
      <c r="D938" s="1">
        <v>12622524.9967283</v>
      </c>
      <c r="E938" s="1">
        <v>15742158.0104339</v>
      </c>
      <c r="F938" s="1">
        <v>2401444.28571429</v>
      </c>
      <c r="G938" s="1">
        <v>2401444.28571429</v>
      </c>
      <c r="H938" s="1">
        <v>2401444.28571429</v>
      </c>
      <c r="I938" s="1">
        <v>2401444.28571429</v>
      </c>
      <c r="J938" s="1">
        <v>2401444.28571429</v>
      </c>
      <c r="K938" s="1">
        <v>2401444.28571429</v>
      </c>
      <c r="L938" s="1">
        <v>2401444.28571429</v>
      </c>
      <c r="M938" s="1">
        <v>2401444.28571429</v>
      </c>
      <c r="N938" s="1">
        <v>12453653.3193277</v>
      </c>
      <c r="O938" s="1">
        <v>2401444.28571429</v>
      </c>
      <c r="P938" s="1">
        <v>13944510.8774261</v>
      </c>
      <c r="Q938" s="1">
        <v>2401444.28571429</v>
      </c>
    </row>
    <row r="939" spans="1:17">
      <c r="A939" s="1" t="s">
        <v>4474</v>
      </c>
      <c r="B939" s="1" t="s">
        <v>4475</v>
      </c>
      <c r="C939" s="1" t="s">
        <v>4476</v>
      </c>
      <c r="D939" s="1">
        <v>139464530.391112</v>
      </c>
      <c r="E939" s="1">
        <v>62007357.5653635</v>
      </c>
      <c r="F939" s="1">
        <v>9279851.45730969</v>
      </c>
      <c r="G939" s="1">
        <v>2401444.28571429</v>
      </c>
      <c r="H939" s="1">
        <v>2401444.28571429</v>
      </c>
      <c r="I939" s="1">
        <v>93941796.0037288</v>
      </c>
      <c r="J939" s="1">
        <v>76856771.9292125</v>
      </c>
      <c r="K939" s="1">
        <v>2401444.28571429</v>
      </c>
      <c r="L939" s="1">
        <v>2401444.28571429</v>
      </c>
      <c r="M939" s="1">
        <v>2401444.28571429</v>
      </c>
      <c r="N939" s="1">
        <v>42559498.1114314</v>
      </c>
      <c r="O939" s="1">
        <v>2401444.28571429</v>
      </c>
      <c r="P939" s="1">
        <v>2401444.28571429</v>
      </c>
      <c r="Q939" s="1">
        <v>2401444.28571429</v>
      </c>
    </row>
    <row r="940" spans="1:17">
      <c r="A940" s="1" t="s">
        <v>4477</v>
      </c>
      <c r="B940" s="1" t="s">
        <v>4478</v>
      </c>
      <c r="C940" s="1" t="s">
        <v>4479</v>
      </c>
      <c r="D940" s="1">
        <v>22396173.5171489</v>
      </c>
      <c r="E940" s="1">
        <v>19584032.8152329</v>
      </c>
      <c r="F940" s="1">
        <v>42281992.8908518</v>
      </c>
      <c r="G940" s="1">
        <v>2401444.28571429</v>
      </c>
      <c r="H940" s="1">
        <v>2401444.28571429</v>
      </c>
      <c r="I940" s="1">
        <v>23320080.7371098</v>
      </c>
      <c r="J940" s="1">
        <v>32349392.8260928</v>
      </c>
      <c r="K940" s="1">
        <v>28170514.6931345</v>
      </c>
      <c r="L940" s="1">
        <v>32963026.716062</v>
      </c>
      <c r="M940" s="1">
        <v>15300281.8185574</v>
      </c>
      <c r="N940" s="1">
        <v>2401444.28571429</v>
      </c>
      <c r="O940" s="1">
        <v>42344238.9356723</v>
      </c>
      <c r="P940" s="1">
        <v>36450643.432564</v>
      </c>
      <c r="Q940" s="1">
        <v>21093130.2013516</v>
      </c>
    </row>
    <row r="941" spans="1:17">
      <c r="A941" s="1" t="s">
        <v>4477</v>
      </c>
      <c r="B941" s="1" t="s">
        <v>4478</v>
      </c>
      <c r="C941" s="1" t="s">
        <v>4480</v>
      </c>
      <c r="D941" s="1">
        <v>22396173.5171489</v>
      </c>
      <c r="E941" s="1">
        <v>19584032.8152329</v>
      </c>
      <c r="F941" s="1">
        <v>42281992.8908518</v>
      </c>
      <c r="G941" s="1">
        <v>2401444.28571429</v>
      </c>
      <c r="H941" s="1">
        <v>2401444.28571429</v>
      </c>
      <c r="I941" s="1">
        <v>23320080.7371098</v>
      </c>
      <c r="J941" s="1">
        <v>32349392.8260928</v>
      </c>
      <c r="K941" s="1">
        <v>28170514.6931345</v>
      </c>
      <c r="L941" s="1">
        <v>32963026.716062</v>
      </c>
      <c r="M941" s="1">
        <v>15300281.8185574</v>
      </c>
      <c r="N941" s="1">
        <v>2401444.28571429</v>
      </c>
      <c r="O941" s="1">
        <v>42344238.9356723</v>
      </c>
      <c r="P941" s="1">
        <v>36450643.432564</v>
      </c>
      <c r="Q941" s="1">
        <v>21093130.2013516</v>
      </c>
    </row>
    <row r="942" spans="1:17">
      <c r="A942" s="1" t="s">
        <v>4477</v>
      </c>
      <c r="B942" s="1" t="s">
        <v>4478</v>
      </c>
      <c r="C942" s="1" t="s">
        <v>4481</v>
      </c>
      <c r="D942" s="1">
        <v>22396173.5171489</v>
      </c>
      <c r="E942" s="1">
        <v>19584032.8152329</v>
      </c>
      <c r="F942" s="1">
        <v>42281992.8908518</v>
      </c>
      <c r="G942" s="1">
        <v>2401444.28571429</v>
      </c>
      <c r="H942" s="1">
        <v>2401444.28571429</v>
      </c>
      <c r="I942" s="1">
        <v>23320080.7371098</v>
      </c>
      <c r="J942" s="1">
        <v>32349392.8260928</v>
      </c>
      <c r="K942" s="1">
        <v>28170514.6931345</v>
      </c>
      <c r="L942" s="1">
        <v>32963026.716062</v>
      </c>
      <c r="M942" s="1">
        <v>15300281.8185574</v>
      </c>
      <c r="N942" s="1">
        <v>2401444.28571429</v>
      </c>
      <c r="O942" s="1">
        <v>42344238.9356723</v>
      </c>
      <c r="P942" s="1">
        <v>36450643.432564</v>
      </c>
      <c r="Q942" s="1">
        <v>21093130.2013516</v>
      </c>
    </row>
    <row r="943" spans="1:17">
      <c r="A943" s="1" t="s">
        <v>4482</v>
      </c>
      <c r="B943" s="1" t="s">
        <v>4483</v>
      </c>
      <c r="C943" s="1" t="s">
        <v>4484</v>
      </c>
      <c r="D943" s="1">
        <v>757941511.631949</v>
      </c>
      <c r="E943" s="1">
        <v>532002423.52861</v>
      </c>
      <c r="F943" s="1">
        <v>539881911.410365</v>
      </c>
      <c r="G943" s="1">
        <v>27539531.3711609</v>
      </c>
      <c r="H943" s="1">
        <v>13809784.856563</v>
      </c>
      <c r="I943" s="1">
        <v>260809830.227968</v>
      </c>
      <c r="J943" s="1">
        <v>499255335.785066</v>
      </c>
      <c r="K943" s="1">
        <v>479349417.32668</v>
      </c>
      <c r="L943" s="1">
        <v>667004284.372947</v>
      </c>
      <c r="M943" s="1">
        <v>785552393.362608</v>
      </c>
      <c r="N943" s="1">
        <v>715013107.460969</v>
      </c>
      <c r="O943" s="1">
        <v>899088819.638231</v>
      </c>
      <c r="P943" s="1">
        <v>737164772.10468</v>
      </c>
      <c r="Q943" s="1">
        <v>773163304.111219</v>
      </c>
    </row>
    <row r="944" spans="1:17">
      <c r="A944" s="1" t="s">
        <v>4485</v>
      </c>
      <c r="B944" s="1" t="s">
        <v>4486</v>
      </c>
      <c r="C944" s="1" t="s">
        <v>4487</v>
      </c>
      <c r="D944" s="1">
        <v>453787777.911089</v>
      </c>
      <c r="E944" s="1">
        <v>712429014.870068</v>
      </c>
      <c r="F944" s="1">
        <v>638380631.458967</v>
      </c>
      <c r="G944" s="1">
        <v>2401444.28571429</v>
      </c>
      <c r="H944" s="1">
        <v>151462087.269137</v>
      </c>
      <c r="I944" s="1">
        <v>396105440.701911</v>
      </c>
      <c r="J944" s="1">
        <v>788668931.83614</v>
      </c>
      <c r="K944" s="1">
        <v>718837971.120376</v>
      </c>
      <c r="L944" s="1">
        <v>845233737.666374</v>
      </c>
      <c r="M944" s="1">
        <v>917463535.183912</v>
      </c>
      <c r="N944" s="1">
        <v>480748359.482577</v>
      </c>
      <c r="O944" s="1">
        <v>498515602.032443</v>
      </c>
      <c r="P944" s="1">
        <v>1047321802.44798</v>
      </c>
      <c r="Q944" s="1">
        <v>856662878.770415</v>
      </c>
    </row>
    <row r="945" spans="1:17">
      <c r="A945" s="1" t="s">
        <v>4488</v>
      </c>
      <c r="B945" s="1" t="s">
        <v>4489</v>
      </c>
      <c r="C945" s="1" t="s">
        <v>4490</v>
      </c>
      <c r="D945" s="1">
        <v>3816336044.86894</v>
      </c>
      <c r="E945" s="1">
        <v>2761777685.95961</v>
      </c>
      <c r="F945" s="1">
        <v>3032387701.02498</v>
      </c>
      <c r="G945" s="1">
        <v>1094017732.68781</v>
      </c>
      <c r="H945" s="1">
        <v>876780336.308527</v>
      </c>
      <c r="I945" s="1">
        <v>2462893441.13415</v>
      </c>
      <c r="J945" s="1">
        <v>3157415199.85577</v>
      </c>
      <c r="K945" s="1">
        <v>2098918452.61285</v>
      </c>
      <c r="L945" s="1">
        <v>2447652644.82201</v>
      </c>
      <c r="M945" s="1">
        <v>2062446979.64408</v>
      </c>
      <c r="N945" s="1">
        <v>2444248333.76399</v>
      </c>
      <c r="O945" s="1">
        <v>2828933969.35475</v>
      </c>
      <c r="P945" s="1">
        <v>2895178655.24276</v>
      </c>
      <c r="Q945" s="1">
        <v>2260456063.63225</v>
      </c>
    </row>
    <row r="946" spans="1:17">
      <c r="A946" s="1" t="s">
        <v>4491</v>
      </c>
      <c r="B946" s="1" t="s">
        <v>4492</v>
      </c>
      <c r="C946" s="1" t="s">
        <v>4493</v>
      </c>
      <c r="D946" s="1">
        <v>5604177857.73586</v>
      </c>
      <c r="E946" s="1">
        <v>3224098472.27585</v>
      </c>
      <c r="F946" s="1">
        <v>4027922647.31929</v>
      </c>
      <c r="G946" s="1">
        <v>1157229268.74338</v>
      </c>
      <c r="H946" s="1">
        <v>1191974459.86339</v>
      </c>
      <c r="I946" s="1">
        <v>2907158584.30065</v>
      </c>
      <c r="J946" s="1">
        <v>3609898800.13644</v>
      </c>
      <c r="K946" s="1">
        <v>3291654899.70478</v>
      </c>
      <c r="L946" s="1">
        <v>2799349283.64601</v>
      </c>
      <c r="M946" s="1">
        <v>2562296727.8547</v>
      </c>
      <c r="N946" s="1">
        <v>3298931865.4256</v>
      </c>
      <c r="O946" s="1">
        <v>3694779967.95432</v>
      </c>
      <c r="P946" s="1">
        <v>3981269719.92481</v>
      </c>
      <c r="Q946" s="1">
        <v>3671228947.16549</v>
      </c>
    </row>
    <row r="947" spans="1:17">
      <c r="A947" s="1" t="s">
        <v>4494</v>
      </c>
      <c r="B947" s="1" t="s">
        <v>4495</v>
      </c>
      <c r="C947" s="1" t="s">
        <v>4496</v>
      </c>
      <c r="D947" s="1">
        <v>3652019350.5461</v>
      </c>
      <c r="E947" s="1">
        <v>2202938391.87186</v>
      </c>
      <c r="F947" s="1">
        <v>2826264560.41319</v>
      </c>
      <c r="G947" s="1">
        <v>1486916683.43869</v>
      </c>
      <c r="H947" s="1">
        <v>1629429003.37938</v>
      </c>
      <c r="I947" s="1">
        <v>2199427037.25014</v>
      </c>
      <c r="J947" s="1">
        <v>2914297639.34703</v>
      </c>
      <c r="K947" s="1">
        <v>2288695977.5774</v>
      </c>
      <c r="L947" s="1">
        <v>2215284454.93284</v>
      </c>
      <c r="M947" s="1">
        <v>1967609918.29626</v>
      </c>
      <c r="N947" s="1">
        <v>1997064922.80629</v>
      </c>
      <c r="O947" s="1">
        <v>2398811499.4332</v>
      </c>
      <c r="P947" s="1">
        <v>2722935978.77251</v>
      </c>
      <c r="Q947" s="1">
        <v>2332369665.22858</v>
      </c>
    </row>
    <row r="948" spans="1:17">
      <c r="A948" s="1" t="s">
        <v>4497</v>
      </c>
      <c r="B948" s="1" t="s">
        <v>4498</v>
      </c>
      <c r="C948" s="1" t="s">
        <v>4499</v>
      </c>
      <c r="D948" s="1">
        <v>3738367808.83914</v>
      </c>
      <c r="E948" s="1">
        <v>2818867620.09821</v>
      </c>
      <c r="F948" s="1">
        <v>2945061831.0975</v>
      </c>
      <c r="G948" s="1">
        <v>843712983.634841</v>
      </c>
      <c r="H948" s="1">
        <v>874341551.348889</v>
      </c>
      <c r="I948" s="1">
        <v>2022602534.88657</v>
      </c>
      <c r="J948" s="1">
        <v>2989649357.40773</v>
      </c>
      <c r="K948" s="1">
        <v>2415498038.6211</v>
      </c>
      <c r="L948" s="1">
        <v>2459795202.42353</v>
      </c>
      <c r="M948" s="1">
        <v>2143648342.53175</v>
      </c>
      <c r="N948" s="1">
        <v>2642123780.76463</v>
      </c>
      <c r="O948" s="1">
        <v>3250938450.94048</v>
      </c>
      <c r="P948" s="1">
        <v>3099772855.21944</v>
      </c>
      <c r="Q948" s="1">
        <v>2558630949.08926</v>
      </c>
    </row>
    <row r="949" spans="1:17">
      <c r="A949" s="1" t="s">
        <v>4500</v>
      </c>
      <c r="B949" s="1" t="s">
        <v>4501</v>
      </c>
      <c r="C949" s="1" t="s">
        <v>4502</v>
      </c>
      <c r="D949" s="1">
        <v>5405579634.52791</v>
      </c>
      <c r="E949" s="1">
        <v>2966047669.17293</v>
      </c>
      <c r="F949" s="1">
        <v>3609305976.10097</v>
      </c>
      <c r="G949" s="1">
        <v>2330167738.31901</v>
      </c>
      <c r="H949" s="1">
        <v>1636184259.64586</v>
      </c>
      <c r="I949" s="1">
        <v>3854632457.56737</v>
      </c>
      <c r="J949" s="1">
        <v>3639518780.68284</v>
      </c>
      <c r="K949" s="1">
        <v>2873344650.06337</v>
      </c>
      <c r="L949" s="1">
        <v>3006693300.21048</v>
      </c>
      <c r="M949" s="1">
        <v>3036979137.23182</v>
      </c>
      <c r="N949" s="1">
        <v>2862942934.37274</v>
      </c>
      <c r="O949" s="1">
        <v>3880225622.8982</v>
      </c>
      <c r="P949" s="1">
        <v>3063442402.73649</v>
      </c>
      <c r="Q949" s="1">
        <v>3482348913.71705</v>
      </c>
    </row>
    <row r="950" spans="1:17">
      <c r="A950" s="1" t="s">
        <v>4503</v>
      </c>
      <c r="B950" s="1" t="s">
        <v>4504</v>
      </c>
      <c r="C950" s="1" t="s">
        <v>4505</v>
      </c>
      <c r="D950" s="1">
        <v>1601822099.62048</v>
      </c>
      <c r="E950" s="1">
        <v>253382300.063792</v>
      </c>
      <c r="F950" s="1">
        <v>455488194.982136</v>
      </c>
      <c r="G950" s="1">
        <v>4456049704.69049</v>
      </c>
      <c r="H950" s="1">
        <v>92954109.2145025</v>
      </c>
      <c r="I950" s="1">
        <v>613737807.727955</v>
      </c>
      <c r="J950" s="1">
        <v>503095965.257282</v>
      </c>
      <c r="K950" s="1">
        <v>9497840.38616843</v>
      </c>
      <c r="L950" s="1">
        <v>2401444.28571429</v>
      </c>
      <c r="M950" s="1">
        <v>2401444.28571429</v>
      </c>
      <c r="N950" s="1">
        <v>2401444.28571429</v>
      </c>
      <c r="O950" s="1">
        <v>172130024.173137</v>
      </c>
      <c r="P950" s="1">
        <v>10357730.6015038</v>
      </c>
      <c r="Q950" s="1">
        <v>13591585.745386</v>
      </c>
    </row>
    <row r="951" spans="1:17">
      <c r="A951" s="1" t="s">
        <v>4506</v>
      </c>
      <c r="B951" s="1" t="s">
        <v>4507</v>
      </c>
      <c r="C951" s="1" t="s">
        <v>4508</v>
      </c>
      <c r="D951" s="1">
        <v>351744430.043698</v>
      </c>
      <c r="E951" s="1">
        <v>138167272.161711</v>
      </c>
      <c r="F951" s="1">
        <v>109707581.283566</v>
      </c>
      <c r="G951" s="1">
        <v>2401444.28571429</v>
      </c>
      <c r="H951" s="1">
        <v>189743308.687926</v>
      </c>
      <c r="I951" s="1">
        <v>16931628.132419</v>
      </c>
      <c r="J951" s="1">
        <v>101131951.820882</v>
      </c>
      <c r="K951" s="1">
        <v>269016836.072712</v>
      </c>
      <c r="L951" s="1">
        <v>139749423.82899</v>
      </c>
      <c r="M951" s="1">
        <v>497610712.423633</v>
      </c>
      <c r="N951" s="1">
        <v>156745142.229197</v>
      </c>
      <c r="O951" s="1">
        <v>233099900.462426</v>
      </c>
      <c r="P951" s="1">
        <v>536758571.428571</v>
      </c>
      <c r="Q951" s="1">
        <v>268304739.254637</v>
      </c>
    </row>
    <row r="952" spans="1:17">
      <c r="A952" s="1" t="s">
        <v>4509</v>
      </c>
      <c r="B952" s="1" t="s">
        <v>4510</v>
      </c>
      <c r="C952" s="1" t="s">
        <v>4511</v>
      </c>
      <c r="D952" s="1">
        <v>125170860.867622</v>
      </c>
      <c r="E952" s="1">
        <v>2401444.28571429</v>
      </c>
      <c r="F952" s="1">
        <v>2401444.28571429</v>
      </c>
      <c r="G952" s="1">
        <v>2401444.28571429</v>
      </c>
      <c r="H952" s="1">
        <v>2401444.28571429</v>
      </c>
      <c r="I952" s="1">
        <v>2401444.28571429</v>
      </c>
      <c r="J952" s="1">
        <v>193388419.876289</v>
      </c>
      <c r="K952" s="1">
        <v>561848868.177501</v>
      </c>
      <c r="L952" s="1">
        <v>295576355.293574</v>
      </c>
      <c r="M952" s="1">
        <v>285760939.723258</v>
      </c>
      <c r="N952" s="1">
        <v>2401444.28571429</v>
      </c>
      <c r="O952" s="1">
        <v>272297708.833763</v>
      </c>
      <c r="P952" s="1">
        <v>389545802.284782</v>
      </c>
      <c r="Q952" s="1">
        <v>226129015.871341</v>
      </c>
    </row>
    <row r="953" spans="1:17">
      <c r="A953" s="1" t="s">
        <v>4512</v>
      </c>
      <c r="B953" s="1" t="s">
        <v>4513</v>
      </c>
      <c r="C953" s="1" t="s">
        <v>4514</v>
      </c>
      <c r="D953" s="1">
        <v>27764815.3177085</v>
      </c>
      <c r="E953" s="1">
        <v>38224723.597892</v>
      </c>
      <c r="F953" s="1">
        <v>2401444.28571429</v>
      </c>
      <c r="G953" s="1">
        <v>132224071.404878</v>
      </c>
      <c r="H953" s="1">
        <v>85341174.674026</v>
      </c>
      <c r="I953" s="1">
        <v>38371733.1853034</v>
      </c>
      <c r="J953" s="1">
        <v>2401444.28571429</v>
      </c>
      <c r="K953" s="1">
        <v>12529347.0048412</v>
      </c>
      <c r="L953" s="1">
        <v>381226318.727644</v>
      </c>
      <c r="M953" s="1">
        <v>34504877.8966647</v>
      </c>
      <c r="N953" s="1">
        <v>2401444.28571429</v>
      </c>
      <c r="O953" s="1">
        <v>2401444.28571429</v>
      </c>
      <c r="P953" s="1">
        <v>35303949.0243049</v>
      </c>
      <c r="Q953" s="1">
        <v>2401444.28571429</v>
      </c>
    </row>
    <row r="954" spans="1:17">
      <c r="A954" s="1" t="s">
        <v>4515</v>
      </c>
      <c r="B954" s="1" t="s">
        <v>4516</v>
      </c>
      <c r="C954" s="1" t="s">
        <v>4517</v>
      </c>
      <c r="D954" s="1">
        <v>104090324.228439</v>
      </c>
      <c r="E954" s="1">
        <v>18107907.2102462</v>
      </c>
      <c r="F954" s="1">
        <v>2401444.28571429</v>
      </c>
      <c r="G954" s="1">
        <v>2401444.28571429</v>
      </c>
      <c r="H954" s="1">
        <v>2401444.28571429</v>
      </c>
      <c r="I954" s="1">
        <v>58727783.4071005</v>
      </c>
      <c r="J954" s="1">
        <v>41399731.3210869</v>
      </c>
      <c r="K954" s="1">
        <v>35145948.6333109</v>
      </c>
      <c r="L954" s="1">
        <v>12236182.8531584</v>
      </c>
      <c r="M954" s="1">
        <v>51116499.5741211</v>
      </c>
      <c r="N954" s="1">
        <v>2401444.28571429</v>
      </c>
      <c r="O954" s="1">
        <v>2401444.28571429</v>
      </c>
      <c r="P954" s="1">
        <v>37524815.3950283</v>
      </c>
      <c r="Q954" s="1">
        <v>2401444.28571429</v>
      </c>
    </row>
    <row r="955" spans="1:17">
      <c r="A955" s="1" t="s">
        <v>4518</v>
      </c>
      <c r="B955" s="1" t="s">
        <v>4519</v>
      </c>
      <c r="C955" s="1" t="s">
        <v>4520</v>
      </c>
      <c r="D955" s="1">
        <v>133307849.456896</v>
      </c>
      <c r="E955" s="1">
        <v>115179364.769931</v>
      </c>
      <c r="F955" s="1">
        <v>33621880.3951368</v>
      </c>
      <c r="G955" s="1">
        <v>2401444.28571429</v>
      </c>
      <c r="H955" s="1">
        <v>10895765.1354495</v>
      </c>
      <c r="I955" s="1">
        <v>41866162.2010696</v>
      </c>
      <c r="J955" s="1">
        <v>32590951.5880064</v>
      </c>
      <c r="K955" s="1">
        <v>84766245.9504471</v>
      </c>
      <c r="L955" s="1">
        <v>152152162.698007</v>
      </c>
      <c r="M955" s="1">
        <v>69066059.4950531</v>
      </c>
      <c r="N955" s="1">
        <v>103824586.661999</v>
      </c>
      <c r="O955" s="1">
        <v>180024264.520021</v>
      </c>
      <c r="P955" s="1">
        <v>74475464.0808416</v>
      </c>
      <c r="Q955" s="1">
        <v>37175541.0747334</v>
      </c>
    </row>
    <row r="956" spans="1:17">
      <c r="A956" s="1" t="s">
        <v>4521</v>
      </c>
      <c r="B956" s="1" t="s">
        <v>4522</v>
      </c>
      <c r="C956" s="1" t="s">
        <v>4523</v>
      </c>
      <c r="D956" s="1">
        <v>2784012684.07284</v>
      </c>
      <c r="E956" s="1">
        <v>1866337006.8061</v>
      </c>
      <c r="F956" s="1">
        <v>1606038720.73802</v>
      </c>
      <c r="G956" s="1">
        <v>961869957.036164</v>
      </c>
      <c r="H956" s="1">
        <v>532132182.846671</v>
      </c>
      <c r="I956" s="1">
        <v>1556738398.53775</v>
      </c>
      <c r="J956" s="1">
        <v>2101615981.87298</v>
      </c>
      <c r="K956" s="1">
        <v>1377503768.13931</v>
      </c>
      <c r="L956" s="1">
        <v>1526379677.18751</v>
      </c>
      <c r="M956" s="1">
        <v>904426228.104602</v>
      </c>
      <c r="N956" s="1">
        <v>1792213152.91069</v>
      </c>
      <c r="O956" s="1">
        <v>1344321358.8039</v>
      </c>
      <c r="P956" s="1">
        <v>1173981465.33485</v>
      </c>
      <c r="Q956" s="1">
        <v>1276007207.92419</v>
      </c>
    </row>
    <row r="957" spans="1:17">
      <c r="A957" s="1" t="s">
        <v>4524</v>
      </c>
      <c r="B957" s="1" t="s">
        <v>4525</v>
      </c>
      <c r="C957" s="1" t="s">
        <v>4526</v>
      </c>
      <c r="D957" s="1">
        <v>153601304.134137</v>
      </c>
      <c r="E957" s="1">
        <v>114650886.084452</v>
      </c>
      <c r="F957" s="1">
        <v>105981062.839469</v>
      </c>
      <c r="G957" s="1">
        <v>125154928.293207</v>
      </c>
      <c r="H957" s="1">
        <v>88908257.6299181</v>
      </c>
      <c r="I957" s="1">
        <v>107249962.611704</v>
      </c>
      <c r="J957" s="1">
        <v>96300902.2071164</v>
      </c>
      <c r="K957" s="1">
        <v>115666611.648662</v>
      </c>
      <c r="L957" s="1">
        <v>91117310.5494318</v>
      </c>
      <c r="M957" s="1">
        <v>155061652.305457</v>
      </c>
      <c r="N957" s="1">
        <v>92331743.3249686</v>
      </c>
      <c r="O957" s="1">
        <v>124384455.258877</v>
      </c>
      <c r="P957" s="1">
        <v>112252661.003672</v>
      </c>
      <c r="Q957" s="1">
        <v>85708636.2741369</v>
      </c>
    </row>
    <row r="958" spans="1:17">
      <c r="A958" s="1" t="s">
        <v>4527</v>
      </c>
      <c r="B958" s="1" t="s">
        <v>4528</v>
      </c>
      <c r="C958" s="1" t="s">
        <v>4529</v>
      </c>
      <c r="D958" s="1">
        <v>836534938.978531</v>
      </c>
      <c r="E958" s="1">
        <v>884829968.062149</v>
      </c>
      <c r="F958" s="1">
        <v>862731939.786777</v>
      </c>
      <c r="G958" s="1">
        <v>241900816.84492</v>
      </c>
      <c r="H958" s="1">
        <v>256616897.18024</v>
      </c>
      <c r="I958" s="1">
        <v>717735921.359306</v>
      </c>
      <c r="J958" s="1">
        <v>726526188.04449</v>
      </c>
      <c r="K958" s="1">
        <v>759462433.695752</v>
      </c>
      <c r="L958" s="1">
        <v>802715860.19965</v>
      </c>
      <c r="M958" s="1">
        <v>443753703.255391</v>
      </c>
      <c r="N958" s="1">
        <v>948968701.115402</v>
      </c>
      <c r="O958" s="1">
        <v>808417241.373841</v>
      </c>
      <c r="P958" s="1">
        <v>1081149754.92802</v>
      </c>
      <c r="Q958" s="1">
        <v>847939164.57167</v>
      </c>
    </row>
    <row r="959" spans="1:17">
      <c r="A959" s="1" t="s">
        <v>4530</v>
      </c>
      <c r="B959" s="1" t="s">
        <v>4531</v>
      </c>
      <c r="C959" s="1" t="s">
        <v>4532</v>
      </c>
      <c r="D959" s="1">
        <v>548186279.436438</v>
      </c>
      <c r="E959" s="1">
        <v>55380210.056107</v>
      </c>
      <c r="F959" s="1">
        <v>2401444.28571429</v>
      </c>
      <c r="G959" s="1">
        <v>69734665.3068644</v>
      </c>
      <c r="H959" s="1">
        <v>2401444.28571429</v>
      </c>
      <c r="I959" s="1">
        <v>2401444.28571429</v>
      </c>
      <c r="J959" s="1">
        <v>168082619.067651</v>
      </c>
      <c r="K959" s="1">
        <v>76005651.2311392</v>
      </c>
      <c r="L959" s="1">
        <v>84834476.3559384</v>
      </c>
      <c r="M959" s="1">
        <v>52151389.9343138</v>
      </c>
      <c r="N959" s="1">
        <v>60632077.1082314</v>
      </c>
      <c r="O959" s="1">
        <v>178816494.192212</v>
      </c>
      <c r="P959" s="1">
        <v>93906686.8645451</v>
      </c>
      <c r="Q959" s="1">
        <v>36529028.9275394</v>
      </c>
    </row>
    <row r="960" spans="1:17">
      <c r="A960" s="1" t="s">
        <v>4533</v>
      </c>
      <c r="B960" s="1" t="s">
        <v>4534</v>
      </c>
      <c r="C960" s="1" t="s">
        <v>4535</v>
      </c>
      <c r="D960" s="1">
        <v>5863820429.16647</v>
      </c>
      <c r="E960" s="1">
        <v>4995194145.16276</v>
      </c>
      <c r="F960" s="1">
        <v>6569957973.65755</v>
      </c>
      <c r="G960" s="1">
        <v>7222239832.75129</v>
      </c>
      <c r="H960" s="1">
        <v>3330233240.90834</v>
      </c>
      <c r="I960" s="1">
        <v>6196170701.57266</v>
      </c>
      <c r="J960" s="1">
        <v>5442605484.85445</v>
      </c>
      <c r="K960" s="1">
        <v>5290473727.6303</v>
      </c>
      <c r="L960" s="1">
        <v>5575858100.59128</v>
      </c>
      <c r="M960" s="1">
        <v>7781170457.02491</v>
      </c>
      <c r="N960" s="1">
        <v>4794501749.0634</v>
      </c>
      <c r="O960" s="1">
        <v>7227419036.88257</v>
      </c>
      <c r="P960" s="1">
        <v>5527830329.45737</v>
      </c>
      <c r="Q960" s="1">
        <v>5586056912.56209</v>
      </c>
    </row>
    <row r="961" spans="1:17">
      <c r="A961" s="1" t="s">
        <v>4536</v>
      </c>
      <c r="B961" s="1" t="s">
        <v>4537</v>
      </c>
      <c r="C961" s="1" t="s">
        <v>4538</v>
      </c>
      <c r="D961" s="1">
        <v>2762577613.78477</v>
      </c>
      <c r="E961" s="1">
        <v>1106041078.01036</v>
      </c>
      <c r="F961" s="1">
        <v>1256144799.04929</v>
      </c>
      <c r="G961" s="1">
        <v>1062009824.19284</v>
      </c>
      <c r="H961" s="1">
        <v>942332294.429447</v>
      </c>
      <c r="I961" s="1">
        <v>877086074.755528</v>
      </c>
      <c r="J961" s="1">
        <v>1586177039.29896</v>
      </c>
      <c r="K961" s="1">
        <v>943895301.751629</v>
      </c>
      <c r="L961" s="1">
        <v>451628529.789279</v>
      </c>
      <c r="M961" s="1">
        <v>910976274.688418</v>
      </c>
      <c r="N961" s="1">
        <v>685891616.893169</v>
      </c>
      <c r="O961" s="1">
        <v>1359040078.56924</v>
      </c>
      <c r="P961" s="1">
        <v>898735047.753104</v>
      </c>
      <c r="Q961" s="1">
        <v>1015441456.26249</v>
      </c>
    </row>
    <row r="962" spans="1:17">
      <c r="A962" s="1" t="s">
        <v>4539</v>
      </c>
      <c r="B962" s="1" t="s">
        <v>4540</v>
      </c>
      <c r="C962" s="1" t="s">
        <v>4541</v>
      </c>
      <c r="D962" s="1">
        <v>1513907526.29347</v>
      </c>
      <c r="E962" s="1">
        <v>1598550054.96369</v>
      </c>
      <c r="F962" s="1">
        <v>2137228653.03837</v>
      </c>
      <c r="G962" s="1">
        <v>131173587.409031</v>
      </c>
      <c r="H962" s="1">
        <v>449548806.918668</v>
      </c>
      <c r="I962" s="1">
        <v>707780257.363911</v>
      </c>
      <c r="J962" s="1">
        <v>1960821453.53949</v>
      </c>
      <c r="K962" s="1">
        <v>2609530284.86778</v>
      </c>
      <c r="L962" s="1">
        <v>2038056392.23666</v>
      </c>
      <c r="M962" s="1">
        <v>2054347353.65725</v>
      </c>
      <c r="N962" s="1">
        <v>2108826280.03784</v>
      </c>
      <c r="O962" s="1">
        <v>1592445203.38794</v>
      </c>
      <c r="P962" s="1">
        <v>2638019075.76208</v>
      </c>
      <c r="Q962" s="1">
        <v>2859631499.15582</v>
      </c>
    </row>
    <row r="963" spans="1:17">
      <c r="A963" s="1" t="s">
        <v>4542</v>
      </c>
      <c r="B963" s="1" t="s">
        <v>4543</v>
      </c>
      <c r="C963" s="1" t="s">
        <v>4544</v>
      </c>
      <c r="D963" s="1">
        <v>563565468.885022</v>
      </c>
      <c r="E963" s="1">
        <v>229080657.789678</v>
      </c>
      <c r="F963" s="1">
        <v>466465585.892924</v>
      </c>
      <c r="G963" s="1">
        <v>54754945.9180802</v>
      </c>
      <c r="H963" s="1">
        <v>90621914.1747339</v>
      </c>
      <c r="I963" s="1">
        <v>75014622.5487706</v>
      </c>
      <c r="J963" s="1">
        <v>480999695.732448</v>
      </c>
      <c r="K963" s="1">
        <v>279510055.095682</v>
      </c>
      <c r="L963" s="1">
        <v>265943331.286347</v>
      </c>
      <c r="M963" s="1">
        <v>315001637.379648</v>
      </c>
      <c r="N963" s="1">
        <v>256979564.738462</v>
      </c>
      <c r="O963" s="1">
        <v>258548073.819714</v>
      </c>
      <c r="P963" s="1">
        <v>225226544.416273</v>
      </c>
      <c r="Q963" s="1">
        <v>267201030.586568</v>
      </c>
    </row>
    <row r="964" spans="1:17">
      <c r="A964" s="1" t="s">
        <v>4545</v>
      </c>
      <c r="B964" s="1" t="s">
        <v>4546</v>
      </c>
      <c r="C964" s="1" t="s">
        <v>4547</v>
      </c>
      <c r="D964" s="1">
        <v>11358524.5950493</v>
      </c>
      <c r="E964" s="1">
        <v>14299861.7154669</v>
      </c>
      <c r="F964" s="1">
        <v>2401444.28571429</v>
      </c>
      <c r="G964" s="1">
        <v>2401444.28571429</v>
      </c>
      <c r="H964" s="1">
        <v>130172860.444893</v>
      </c>
      <c r="I964" s="1">
        <v>2401444.28571429</v>
      </c>
      <c r="J964" s="1">
        <v>12030051.7505075</v>
      </c>
      <c r="K964" s="1">
        <v>64741006.9118931</v>
      </c>
      <c r="L964" s="1">
        <v>61675202.7021437</v>
      </c>
      <c r="M964" s="1">
        <v>56764667.63102</v>
      </c>
      <c r="N964" s="1">
        <v>7042995.78579982</v>
      </c>
      <c r="O964" s="1">
        <v>2401444.28571429</v>
      </c>
      <c r="P964" s="1">
        <v>61846401.0492802</v>
      </c>
      <c r="Q964" s="1">
        <v>55334490.8128201</v>
      </c>
    </row>
    <row r="965" spans="1:17">
      <c r="A965" s="1" t="s">
        <v>4548</v>
      </c>
      <c r="B965" s="1" t="s">
        <v>4549</v>
      </c>
      <c r="C965" s="1" t="s">
        <v>4550</v>
      </c>
      <c r="D965" s="1">
        <v>89519541.3545166</v>
      </c>
      <c r="E965" s="1">
        <v>2401444.28571429</v>
      </c>
      <c r="F965" s="1">
        <v>2401444.28571429</v>
      </c>
      <c r="G965" s="1">
        <v>58049088.3134115</v>
      </c>
      <c r="H965" s="1">
        <v>69969584.1169284</v>
      </c>
      <c r="I965" s="1">
        <v>2401444.28571429</v>
      </c>
      <c r="J965" s="1">
        <v>2401444.28571429</v>
      </c>
      <c r="K965" s="1">
        <v>30433544.6484214</v>
      </c>
      <c r="L965" s="1">
        <v>2401444.28571429</v>
      </c>
      <c r="M965" s="1">
        <v>38488529.5619462</v>
      </c>
      <c r="N965" s="1">
        <v>2401444.28571429</v>
      </c>
      <c r="O965" s="1">
        <v>79137703.2523222</v>
      </c>
      <c r="P965" s="1">
        <v>27791899.6594684</v>
      </c>
      <c r="Q965" s="1">
        <v>2401444.28571429</v>
      </c>
    </row>
    <row r="966" spans="1:17">
      <c r="A966" s="1" t="s">
        <v>4551</v>
      </c>
      <c r="B966" s="1" t="s">
        <v>4552</v>
      </c>
      <c r="C966" s="1" t="s">
        <v>4553</v>
      </c>
      <c r="D966" s="1">
        <v>13675026116.2024</v>
      </c>
      <c r="E966" s="1">
        <v>9523232392.16811</v>
      </c>
      <c r="F966" s="1">
        <v>9112652051.12897</v>
      </c>
      <c r="G966" s="1">
        <v>9010628940.45416</v>
      </c>
      <c r="H966" s="1">
        <v>3717945861.63556</v>
      </c>
      <c r="I966" s="1">
        <v>8916612753.57974</v>
      </c>
      <c r="J966" s="1">
        <v>9628997210.1101</v>
      </c>
      <c r="K966" s="1">
        <v>8678209457.81431</v>
      </c>
      <c r="L966" s="1">
        <v>9738456460.69057</v>
      </c>
      <c r="M966" s="1">
        <v>9867499696.33199</v>
      </c>
      <c r="N966" s="1">
        <v>8489859493.46865</v>
      </c>
      <c r="O966" s="1">
        <v>10584567590.244</v>
      </c>
      <c r="P966" s="1">
        <v>8741231849.97377</v>
      </c>
      <c r="Q966" s="1">
        <v>9850469121.64742</v>
      </c>
    </row>
    <row r="967" spans="1:17">
      <c r="A967" s="1" t="s">
        <v>4554</v>
      </c>
      <c r="B967" s="1" t="s">
        <v>4555</v>
      </c>
      <c r="C967" s="1" t="s">
        <v>4556</v>
      </c>
      <c r="D967" s="1">
        <v>16248725.1413992</v>
      </c>
      <c r="E967" s="1">
        <v>10595387.3753966</v>
      </c>
      <c r="F967" s="1">
        <v>2401444.28571429</v>
      </c>
      <c r="G967" s="1">
        <v>2401444.28571429</v>
      </c>
      <c r="H967" s="1">
        <v>2401444.28571429</v>
      </c>
      <c r="I967" s="1">
        <v>2401444.28571429</v>
      </c>
      <c r="J967" s="1">
        <v>9434732.97970726</v>
      </c>
      <c r="K967" s="1">
        <v>10255225.6543707</v>
      </c>
      <c r="L967" s="1">
        <v>2401444.28571429</v>
      </c>
      <c r="M967" s="1">
        <v>12329060.4663728</v>
      </c>
      <c r="N967" s="1">
        <v>2401444.28571429</v>
      </c>
      <c r="O967" s="1">
        <v>10011669.4368143</v>
      </c>
      <c r="P967" s="1">
        <v>2401444.28571429</v>
      </c>
      <c r="Q967" s="1">
        <v>15532020.8139314</v>
      </c>
    </row>
    <row r="968" spans="1:17">
      <c r="A968" s="1" t="s">
        <v>4557</v>
      </c>
      <c r="B968" s="1" t="s">
        <v>4558</v>
      </c>
      <c r="C968" s="1" t="s">
        <v>4559</v>
      </c>
      <c r="D968" s="1">
        <v>1642371898.3773</v>
      </c>
      <c r="E968" s="1">
        <v>2428896075.85808</v>
      </c>
      <c r="F968" s="1">
        <v>2487212204.35587</v>
      </c>
      <c r="G968" s="1">
        <v>1445277791.54221</v>
      </c>
      <c r="H968" s="1">
        <v>1067226967.34418</v>
      </c>
      <c r="I968" s="1">
        <v>1836633757.93017</v>
      </c>
      <c r="J968" s="1">
        <v>2500690806.10051</v>
      </c>
      <c r="K968" s="1">
        <v>3331606698.19972</v>
      </c>
      <c r="L968" s="1">
        <v>2941169019.63647</v>
      </c>
      <c r="M968" s="1">
        <v>2706789952.9176</v>
      </c>
      <c r="N968" s="1">
        <v>3176496562.84664</v>
      </c>
      <c r="O968" s="1">
        <v>1274525848.96014</v>
      </c>
      <c r="P968" s="1">
        <v>2886281057.73154</v>
      </c>
      <c r="Q968" s="1">
        <v>2541396452.01645</v>
      </c>
    </row>
    <row r="969" spans="1:17">
      <c r="A969" s="1" t="s">
        <v>4560</v>
      </c>
      <c r="B969" s="1" t="s">
        <v>4561</v>
      </c>
      <c r="C969" s="1" t="s">
        <v>4562</v>
      </c>
      <c r="D969" s="1">
        <v>304396437.944365</v>
      </c>
      <c r="E969" s="1">
        <v>370739023.502866</v>
      </c>
      <c r="F969" s="1">
        <v>230506915.180238</v>
      </c>
      <c r="G969" s="1">
        <v>2401444.28571429</v>
      </c>
      <c r="H969" s="1">
        <v>144738532.114496</v>
      </c>
      <c r="I969" s="1">
        <v>176995894.38618</v>
      </c>
      <c r="J969" s="1">
        <v>264735849.561737</v>
      </c>
      <c r="K969" s="1">
        <v>342559293.644476</v>
      </c>
      <c r="L969" s="1">
        <v>350206040.100251</v>
      </c>
      <c r="M969" s="1">
        <v>341953926.324781</v>
      </c>
      <c r="N969" s="1">
        <v>289017823.023271</v>
      </c>
      <c r="O969" s="1">
        <v>324676995.66767</v>
      </c>
      <c r="P969" s="1">
        <v>373438822.595734</v>
      </c>
      <c r="Q969" s="1">
        <v>408467935.745827</v>
      </c>
    </row>
    <row r="970" spans="1:17">
      <c r="A970" s="1" t="s">
        <v>4563</v>
      </c>
      <c r="B970" s="1" t="s">
        <v>4564</v>
      </c>
      <c r="C970" s="1" t="s">
        <v>4565</v>
      </c>
      <c r="D970" s="1">
        <v>7571448566.9402</v>
      </c>
      <c r="E970" s="1">
        <v>1779612753.68179</v>
      </c>
      <c r="F970" s="1">
        <v>1905634716.14065</v>
      </c>
      <c r="G970" s="1">
        <v>3850395488.16895</v>
      </c>
      <c r="H970" s="1">
        <v>1796095656.88909</v>
      </c>
      <c r="I970" s="1">
        <v>1841203757.3414</v>
      </c>
      <c r="J970" s="1">
        <v>2547487018.9183</v>
      </c>
      <c r="K970" s="1">
        <v>1937697279.16473</v>
      </c>
      <c r="L970" s="1">
        <v>1809156757.29372</v>
      </c>
      <c r="M970" s="1">
        <v>2382536089.64638</v>
      </c>
      <c r="N970" s="1">
        <v>2201984462.51097</v>
      </c>
      <c r="O970" s="1">
        <v>3433225601.58421</v>
      </c>
      <c r="P970" s="1">
        <v>2191299686.99656</v>
      </c>
      <c r="Q970" s="1">
        <v>1767823276.46074</v>
      </c>
    </row>
    <row r="971" spans="1:17">
      <c r="A971" s="1" t="s">
        <v>4566</v>
      </c>
      <c r="B971" s="1" t="s">
        <v>4567</v>
      </c>
      <c r="C971" s="1" t="s">
        <v>4568</v>
      </c>
      <c r="D971" s="1">
        <v>4582445667.74565</v>
      </c>
      <c r="E971" s="1">
        <v>1076381992.60614</v>
      </c>
      <c r="F971" s="1">
        <v>874185855.889724</v>
      </c>
      <c r="G971" s="1">
        <v>934319858.412265</v>
      </c>
      <c r="H971" s="1">
        <v>255927535.118919</v>
      </c>
      <c r="I971" s="1">
        <v>725795736.553191</v>
      </c>
      <c r="J971" s="1">
        <v>1951676769.93883</v>
      </c>
      <c r="K971" s="1">
        <v>750208835.992744</v>
      </c>
      <c r="L971" s="1">
        <v>1113352100.09246</v>
      </c>
      <c r="M971" s="1">
        <v>748346940.068335</v>
      </c>
      <c r="N971" s="1">
        <v>1237346068.15876</v>
      </c>
      <c r="O971" s="1">
        <v>1618908714.23055</v>
      </c>
      <c r="P971" s="1">
        <v>1221552981.18844</v>
      </c>
      <c r="Q971" s="1">
        <v>908879793.082336</v>
      </c>
    </row>
    <row r="972" spans="1:17">
      <c r="A972" s="1" t="s">
        <v>4569</v>
      </c>
      <c r="B972" s="1" t="s">
        <v>4570</v>
      </c>
      <c r="C972" s="1" t="s">
        <v>4571</v>
      </c>
      <c r="D972" s="1">
        <v>536378418.936244</v>
      </c>
      <c r="E972" s="1">
        <v>169321603.18839</v>
      </c>
      <c r="F972" s="1">
        <v>311706941.409374</v>
      </c>
      <c r="G972" s="1">
        <v>417544395.394521</v>
      </c>
      <c r="H972" s="1">
        <v>232371036.287837</v>
      </c>
      <c r="I972" s="1">
        <v>243001114.752108</v>
      </c>
      <c r="J972" s="1">
        <v>343279628.411615</v>
      </c>
      <c r="K972" s="1">
        <v>137500086.642551</v>
      </c>
      <c r="L972" s="1">
        <v>147064835.376061</v>
      </c>
      <c r="M972" s="1">
        <v>208795970.769684</v>
      </c>
      <c r="N972" s="1">
        <v>386487243.02223</v>
      </c>
      <c r="O972" s="1">
        <v>185714062.219137</v>
      </c>
      <c r="P972" s="1">
        <v>178762037.398001</v>
      </c>
      <c r="Q972" s="1">
        <v>218240840.6923</v>
      </c>
    </row>
    <row r="973" spans="1:17">
      <c r="A973" s="1" t="s">
        <v>4572</v>
      </c>
      <c r="B973" s="1" t="s">
        <v>4573</v>
      </c>
      <c r="C973" s="1" t="s">
        <v>4574</v>
      </c>
      <c r="D973" s="1">
        <v>473882491.446525</v>
      </c>
      <c r="E973" s="1">
        <v>342062436.41392</v>
      </c>
      <c r="F973" s="1">
        <v>319745426.598411</v>
      </c>
      <c r="G973" s="1">
        <v>78247376.3742339</v>
      </c>
      <c r="H973" s="1">
        <v>42648464.6032551</v>
      </c>
      <c r="I973" s="1">
        <v>129821107.012257</v>
      </c>
      <c r="J973" s="1">
        <v>315974255.599033</v>
      </c>
      <c r="K973" s="1">
        <v>211231309.964899</v>
      </c>
      <c r="L973" s="1">
        <v>137593591.700124</v>
      </c>
      <c r="M973" s="1">
        <v>251264355.096695</v>
      </c>
      <c r="N973" s="1">
        <v>245753201.105942</v>
      </c>
      <c r="O973" s="1">
        <v>344148518.029252</v>
      </c>
      <c r="P973" s="1">
        <v>107180280.300752</v>
      </c>
      <c r="Q973" s="1">
        <v>179845226.396787</v>
      </c>
    </row>
    <row r="974" spans="1:17">
      <c r="A974" s="1" t="s">
        <v>4575</v>
      </c>
      <c r="B974" s="1" t="s">
        <v>4576</v>
      </c>
      <c r="C974" s="1" t="s">
        <v>4577</v>
      </c>
      <c r="D974" s="1">
        <v>4499498.99835852</v>
      </c>
      <c r="E974" s="1">
        <v>2401444.28571429</v>
      </c>
      <c r="F974" s="1">
        <v>2401444.28571429</v>
      </c>
      <c r="G974" s="1">
        <v>2401444.28571429</v>
      </c>
      <c r="H974" s="1">
        <v>2401444.28571429</v>
      </c>
      <c r="I974" s="1">
        <v>2401444.28571429</v>
      </c>
      <c r="J974" s="1">
        <v>8707225.46452722</v>
      </c>
      <c r="K974" s="1">
        <v>2401444.28571429</v>
      </c>
      <c r="L974" s="1">
        <v>2401444.28571429</v>
      </c>
      <c r="M974" s="1">
        <v>2401444.28571429</v>
      </c>
      <c r="N974" s="1">
        <v>2401444.28571429</v>
      </c>
      <c r="O974" s="1">
        <v>4620943.5215312</v>
      </c>
      <c r="P974" s="1">
        <v>2401444.28571429</v>
      </c>
      <c r="Q974" s="1">
        <v>2401444.28571429</v>
      </c>
    </row>
    <row r="975" spans="1:17">
      <c r="A975" s="1" t="s">
        <v>4578</v>
      </c>
      <c r="B975" s="1" t="s">
        <v>4579</v>
      </c>
      <c r="C975" s="1" t="s">
        <v>4580</v>
      </c>
      <c r="D975" s="1">
        <v>3955883863.88871</v>
      </c>
      <c r="E975" s="1">
        <v>1974269865.62706</v>
      </c>
      <c r="F975" s="1">
        <v>3018030787.61684</v>
      </c>
      <c r="G975" s="1">
        <v>4422629933.2556</v>
      </c>
      <c r="H975" s="1">
        <v>638876394.613218</v>
      </c>
      <c r="I975" s="1">
        <v>2328557870.99898</v>
      </c>
      <c r="J975" s="1">
        <v>2667102061.32004</v>
      </c>
      <c r="K975" s="1">
        <v>999396839.238991</v>
      </c>
      <c r="L975" s="1">
        <v>787054374.586344</v>
      </c>
      <c r="M975" s="1">
        <v>1110077271.25871</v>
      </c>
      <c r="N975" s="1">
        <v>943323632.804093</v>
      </c>
      <c r="O975" s="1">
        <v>2143678958.86786</v>
      </c>
      <c r="P975" s="1">
        <v>1120365166.5501</v>
      </c>
      <c r="Q975" s="1">
        <v>932475465.1241</v>
      </c>
    </row>
    <row r="976" spans="1:17">
      <c r="A976" s="1" t="s">
        <v>4581</v>
      </c>
      <c r="B976" s="1" t="s">
        <v>4582</v>
      </c>
      <c r="C976" s="1" t="s">
        <v>4583</v>
      </c>
      <c r="D976" s="1">
        <v>35054403.9263579</v>
      </c>
      <c r="E976" s="1">
        <v>19848692.086239</v>
      </c>
      <c r="F976" s="1">
        <v>11944817.5087415</v>
      </c>
      <c r="G976" s="1">
        <v>2401444.28571429</v>
      </c>
      <c r="H976" s="1">
        <v>8384047.51837123</v>
      </c>
      <c r="I976" s="1">
        <v>15003360.7495998</v>
      </c>
      <c r="J976" s="1">
        <v>54628573.8137529</v>
      </c>
      <c r="K976" s="1">
        <v>15191807.8085054</v>
      </c>
      <c r="L976" s="1">
        <v>32180242.876609</v>
      </c>
      <c r="M976" s="1">
        <v>26723459.9947266</v>
      </c>
      <c r="N976" s="1">
        <v>22929192.6014706</v>
      </c>
      <c r="O976" s="1">
        <v>30440614.316717</v>
      </c>
      <c r="P976" s="1">
        <v>47945200.6644518</v>
      </c>
      <c r="Q976" s="1">
        <v>33140894.594966</v>
      </c>
    </row>
    <row r="977" spans="1:17">
      <c r="A977" s="1" t="s">
        <v>4584</v>
      </c>
      <c r="B977" s="1" t="s">
        <v>4585</v>
      </c>
      <c r="C977" s="1" t="s">
        <v>4586</v>
      </c>
      <c r="D977" s="1">
        <v>4743645811.39414</v>
      </c>
      <c r="E977" s="1">
        <v>3350485403.08475</v>
      </c>
      <c r="F977" s="1">
        <v>4547482250.95413</v>
      </c>
      <c r="G977" s="1">
        <v>3612478294.28422</v>
      </c>
      <c r="H977" s="1">
        <v>1146631815.8507</v>
      </c>
      <c r="I977" s="1">
        <v>3163421093.67643</v>
      </c>
      <c r="J977" s="1">
        <v>3908789195.32401</v>
      </c>
      <c r="K977" s="1">
        <v>1921397789.52801</v>
      </c>
      <c r="L977" s="1">
        <v>1519270000</v>
      </c>
      <c r="M977" s="1">
        <v>2115672534.53203</v>
      </c>
      <c r="N977" s="1">
        <v>1600712021.6535</v>
      </c>
      <c r="O977" s="1">
        <v>2791400393.91221</v>
      </c>
      <c r="P977" s="1">
        <v>1638981546.59906</v>
      </c>
      <c r="Q977" s="1">
        <v>2202987194.94197</v>
      </c>
    </row>
    <row r="978" spans="1:17">
      <c r="A978" s="1" t="s">
        <v>4587</v>
      </c>
      <c r="B978" s="1" t="s">
        <v>4588</v>
      </c>
      <c r="C978" s="1" t="s">
        <v>4589</v>
      </c>
      <c r="D978" s="1">
        <v>6091251314.2303</v>
      </c>
      <c r="E978" s="1">
        <v>4137051499.47186</v>
      </c>
      <c r="F978" s="1">
        <v>5431130685.06182</v>
      </c>
      <c r="G978" s="1">
        <v>2646942321.46734</v>
      </c>
      <c r="H978" s="1">
        <v>2087092365.88758</v>
      </c>
      <c r="I978" s="1">
        <v>3411251205.88221</v>
      </c>
      <c r="J978" s="1">
        <v>5502093238.02958</v>
      </c>
      <c r="K978" s="1">
        <v>5859135387.72521</v>
      </c>
      <c r="L978" s="1">
        <v>4265392954.47356</v>
      </c>
      <c r="M978" s="1">
        <v>6858716711.80618</v>
      </c>
      <c r="N978" s="1">
        <v>5278425521.4702</v>
      </c>
      <c r="O978" s="1">
        <v>5462202403.21072</v>
      </c>
      <c r="P978" s="1">
        <v>5624346689.54363</v>
      </c>
      <c r="Q978" s="1">
        <v>4745714586.47776</v>
      </c>
    </row>
    <row r="979" spans="1:17">
      <c r="A979" s="1" t="s">
        <v>4590</v>
      </c>
      <c r="B979" s="1" t="s">
        <v>4591</v>
      </c>
      <c r="C979" s="1" t="s">
        <v>4592</v>
      </c>
      <c r="D979" s="1">
        <v>69247762.029564</v>
      </c>
      <c r="E979" s="1">
        <v>113528135.457602</v>
      </c>
      <c r="F979" s="1">
        <v>24393239.4542587</v>
      </c>
      <c r="G979" s="1">
        <v>15993575.1271561</v>
      </c>
      <c r="H979" s="1">
        <v>20177335.6607074</v>
      </c>
      <c r="I979" s="1">
        <v>41798486.5499898</v>
      </c>
      <c r="J979" s="1">
        <v>71662964.1260122</v>
      </c>
      <c r="K979" s="1">
        <v>55762389.7178748</v>
      </c>
      <c r="L979" s="1">
        <v>230401898.566197</v>
      </c>
      <c r="M979" s="1">
        <v>34877568.5260946</v>
      </c>
      <c r="N979" s="1">
        <v>23021139.0818092</v>
      </c>
      <c r="O979" s="1">
        <v>106319518.941633</v>
      </c>
      <c r="P979" s="1">
        <v>176629202.542403</v>
      </c>
      <c r="Q979" s="1">
        <v>106545078.175737</v>
      </c>
    </row>
    <row r="980" spans="1:17">
      <c r="A980" s="1" t="s">
        <v>4593</v>
      </c>
      <c r="B980" s="1" t="s">
        <v>4594</v>
      </c>
      <c r="C980" s="1" t="s">
        <v>4595</v>
      </c>
      <c r="D980" s="1">
        <v>211604944.186002</v>
      </c>
      <c r="E980" s="1">
        <v>264936864.563221</v>
      </c>
      <c r="F980" s="1">
        <v>299677248.025078</v>
      </c>
      <c r="G980" s="1">
        <v>128015238.389518</v>
      </c>
      <c r="H980" s="1">
        <v>74067922.3805958</v>
      </c>
      <c r="I980" s="1">
        <v>214533666.988417</v>
      </c>
      <c r="J980" s="1">
        <v>279770451.920209</v>
      </c>
      <c r="K980" s="1">
        <v>400360865.016492</v>
      </c>
      <c r="L980" s="1">
        <v>279167139.888556</v>
      </c>
      <c r="M980" s="1">
        <v>223869319.775481</v>
      </c>
      <c r="N980" s="1">
        <v>234247478.635839</v>
      </c>
      <c r="O980" s="1">
        <v>219067160.661705</v>
      </c>
      <c r="P980" s="1">
        <v>351677430.470071</v>
      </c>
      <c r="Q980" s="1">
        <v>363871449.774575</v>
      </c>
    </row>
    <row r="981" spans="1:17">
      <c r="A981" s="1" t="s">
        <v>4596</v>
      </c>
      <c r="B981" s="1" t="s">
        <v>4597</v>
      </c>
      <c r="C981" s="1" t="s">
        <v>4598</v>
      </c>
      <c r="D981" s="1">
        <v>1980643071.8999</v>
      </c>
      <c r="E981" s="1">
        <v>2613323745.01776</v>
      </c>
      <c r="F981" s="1">
        <v>2345301458.28668</v>
      </c>
      <c r="G981" s="1">
        <v>3515906484.23005</v>
      </c>
      <c r="H981" s="1">
        <v>437358451.918827</v>
      </c>
      <c r="I981" s="1">
        <v>2989482183.25147</v>
      </c>
      <c r="J981" s="1">
        <v>2121464803.85689</v>
      </c>
      <c r="K981" s="1">
        <v>1565114847.32131</v>
      </c>
      <c r="L981" s="1">
        <v>1611874397.24919</v>
      </c>
      <c r="M981" s="1">
        <v>1653667725.76541</v>
      </c>
      <c r="N981" s="1">
        <v>2186562177.68391</v>
      </c>
      <c r="O981" s="1">
        <v>2844923617.60792</v>
      </c>
      <c r="P981" s="1">
        <v>1880143255.68281</v>
      </c>
      <c r="Q981" s="1">
        <v>2197431320.41277</v>
      </c>
    </row>
    <row r="982" spans="1:17">
      <c r="A982" s="1" t="s">
        <v>4599</v>
      </c>
      <c r="B982" s="1" t="s">
        <v>4600</v>
      </c>
      <c r="C982" s="1" t="s">
        <v>4601</v>
      </c>
      <c r="D982" s="1">
        <v>22621810.7493799</v>
      </c>
      <c r="E982" s="1">
        <v>44670357.8915188</v>
      </c>
      <c r="F982" s="1">
        <v>43493137.7333912</v>
      </c>
      <c r="G982" s="1">
        <v>25074799.5044429</v>
      </c>
      <c r="H982" s="1">
        <v>2401444.28571429</v>
      </c>
      <c r="I982" s="1">
        <v>36705474.0827018</v>
      </c>
      <c r="J982" s="1">
        <v>26973924.2530171</v>
      </c>
      <c r="K982" s="1">
        <v>2401444.28571429</v>
      </c>
      <c r="L982" s="1">
        <v>14327318.5317663</v>
      </c>
      <c r="M982" s="1">
        <v>2401444.28571429</v>
      </c>
      <c r="N982" s="1">
        <v>22150482.6729848</v>
      </c>
      <c r="O982" s="1">
        <v>56635938.2015686</v>
      </c>
      <c r="P982" s="1">
        <v>17520287.5773737</v>
      </c>
      <c r="Q982" s="1">
        <v>26638990.5008511</v>
      </c>
    </row>
    <row r="983" spans="1:17">
      <c r="A983" s="1" t="s">
        <v>4602</v>
      </c>
      <c r="B983" s="1" t="s">
        <v>4603</v>
      </c>
      <c r="C983" s="1" t="s">
        <v>4604</v>
      </c>
      <c r="D983" s="1">
        <v>2401444.28571429</v>
      </c>
      <c r="E983" s="1">
        <v>2401444.28571429</v>
      </c>
      <c r="F983" s="1">
        <v>2401444.28571429</v>
      </c>
      <c r="G983" s="1">
        <v>889331452.931412</v>
      </c>
      <c r="H983" s="1">
        <v>134378189.488428</v>
      </c>
      <c r="I983" s="1">
        <v>426811733.880061</v>
      </c>
      <c r="J983" s="1">
        <v>477675202.281904</v>
      </c>
      <c r="K983" s="1">
        <v>2401444.28571429</v>
      </c>
      <c r="L983" s="1">
        <v>2401444.28571429</v>
      </c>
      <c r="M983" s="1">
        <v>2401444.28571429</v>
      </c>
      <c r="N983" s="1">
        <v>2401444.28571429</v>
      </c>
      <c r="O983" s="1">
        <v>2401444.28571429</v>
      </c>
      <c r="P983" s="1">
        <v>2401444.28571429</v>
      </c>
      <c r="Q983" s="1">
        <v>2401444.28571429</v>
      </c>
    </row>
    <row r="984" spans="1:17">
      <c r="A984" s="1" t="s">
        <v>4605</v>
      </c>
      <c r="B984" s="1" t="s">
        <v>4606</v>
      </c>
      <c r="C984" s="1" t="s">
        <v>4607</v>
      </c>
      <c r="D984" s="1">
        <v>3847758355.68746</v>
      </c>
      <c r="E984" s="1">
        <v>4930148004.42382</v>
      </c>
      <c r="F984" s="1">
        <v>3561593139.67861</v>
      </c>
      <c r="G984" s="1">
        <v>982206654.440484</v>
      </c>
      <c r="H984" s="1">
        <v>2053399133.61746</v>
      </c>
      <c r="I984" s="1">
        <v>4484816188.21279</v>
      </c>
      <c r="J984" s="1">
        <v>4714568273.62033</v>
      </c>
      <c r="K984" s="1">
        <v>3145281034.97177</v>
      </c>
      <c r="L984" s="1">
        <v>3560602709.10894</v>
      </c>
      <c r="M984" s="1">
        <v>3133755456.47206</v>
      </c>
      <c r="N984" s="1">
        <v>4718769104.48601</v>
      </c>
      <c r="O984" s="1">
        <v>3170632426.85781</v>
      </c>
      <c r="P984" s="1">
        <v>4165574824.44483</v>
      </c>
      <c r="Q984" s="1">
        <v>4058642631.1383</v>
      </c>
    </row>
    <row r="985" spans="1:17">
      <c r="A985" s="1" t="s">
        <v>4608</v>
      </c>
      <c r="B985" s="1" t="s">
        <v>4609</v>
      </c>
      <c r="C985" s="1" t="s">
        <v>4610</v>
      </c>
      <c r="D985" s="1">
        <v>99662292.2870731</v>
      </c>
      <c r="E985" s="1">
        <v>64637714.9461645</v>
      </c>
      <c r="F985" s="1">
        <v>96052567.9304644</v>
      </c>
      <c r="G985" s="1">
        <v>2401444.28571429</v>
      </c>
      <c r="H985" s="1">
        <v>2401444.28571429</v>
      </c>
      <c r="I985" s="1">
        <v>62388367.4427912</v>
      </c>
      <c r="J985" s="1">
        <v>89361231.9677413</v>
      </c>
      <c r="K985" s="1">
        <v>136400866.98224</v>
      </c>
      <c r="L985" s="1">
        <v>101745194.269959</v>
      </c>
      <c r="M985" s="1">
        <v>125285550.53651</v>
      </c>
      <c r="N985" s="1">
        <v>125546789.808894</v>
      </c>
      <c r="O985" s="1">
        <v>93755449.6860081</v>
      </c>
      <c r="P985" s="1">
        <v>109429707.011715</v>
      </c>
      <c r="Q985" s="1">
        <v>101721358.269111</v>
      </c>
    </row>
    <row r="986" spans="1:17">
      <c r="A986" s="1" t="s">
        <v>4611</v>
      </c>
      <c r="B986" s="1" t="s">
        <v>4612</v>
      </c>
      <c r="C986" s="1" t="s">
        <v>4613</v>
      </c>
      <c r="D986" s="1">
        <v>15417911.842412</v>
      </c>
      <c r="E986" s="1">
        <v>16166593.6385526</v>
      </c>
      <c r="F986" s="1">
        <v>2401444.28571429</v>
      </c>
      <c r="G986" s="1">
        <v>9163242.0369655</v>
      </c>
      <c r="H986" s="1">
        <v>2401444.28571429</v>
      </c>
      <c r="I986" s="1">
        <v>2401444.28571429</v>
      </c>
      <c r="J986" s="1">
        <v>2401444.28571429</v>
      </c>
      <c r="K986" s="1">
        <v>2401444.28571429</v>
      </c>
      <c r="L986" s="1">
        <v>2401444.28571429</v>
      </c>
      <c r="M986" s="1">
        <v>2401444.28571429</v>
      </c>
      <c r="N986" s="1">
        <v>2401444.28571429</v>
      </c>
      <c r="O986" s="1">
        <v>2401444.28571429</v>
      </c>
      <c r="P986" s="1">
        <v>2401444.28571429</v>
      </c>
      <c r="Q986" s="1">
        <v>2401444.28571429</v>
      </c>
    </row>
    <row r="987" spans="1:17">
      <c r="A987" s="1" t="s">
        <v>4614</v>
      </c>
      <c r="B987" s="1" t="s">
        <v>4615</v>
      </c>
      <c r="C987" s="1" t="s">
        <v>4616</v>
      </c>
      <c r="D987" s="1">
        <v>9094930398.1798</v>
      </c>
      <c r="E987" s="1">
        <v>8237016505.31163</v>
      </c>
      <c r="F987" s="1">
        <v>8661557383.21868</v>
      </c>
      <c r="G987" s="1">
        <v>5511412305.53226</v>
      </c>
      <c r="H987" s="1">
        <v>4623721633.88512</v>
      </c>
      <c r="I987" s="1">
        <v>7064944087.01384</v>
      </c>
      <c r="J987" s="1">
        <v>9268082789.87322</v>
      </c>
      <c r="K987" s="1">
        <v>11578446093.2692</v>
      </c>
      <c r="L987" s="1">
        <v>10376594648.0278</v>
      </c>
      <c r="M987" s="1">
        <v>9798482120.9253</v>
      </c>
      <c r="N987" s="1">
        <v>11526861544.7769</v>
      </c>
      <c r="O987" s="1">
        <v>10961025347.8277</v>
      </c>
      <c r="P987" s="1">
        <v>11140507311.1267</v>
      </c>
      <c r="Q987" s="1">
        <v>12251216375.3867</v>
      </c>
    </row>
    <row r="988" spans="1:17">
      <c r="A988" s="1" t="s">
        <v>4617</v>
      </c>
      <c r="B988" s="1" t="s">
        <v>4618</v>
      </c>
      <c r="C988" s="1" t="s">
        <v>4619</v>
      </c>
      <c r="D988" s="1">
        <v>2401444.28571429</v>
      </c>
      <c r="E988" s="1">
        <v>2401444.28571429</v>
      </c>
      <c r="F988" s="1">
        <v>2401444.28571429</v>
      </c>
      <c r="G988" s="1">
        <v>2401444.28571429</v>
      </c>
      <c r="H988" s="1">
        <v>62522846.545041</v>
      </c>
      <c r="I988" s="1">
        <v>2401444.28571429</v>
      </c>
      <c r="J988" s="1">
        <v>2401444.28571429</v>
      </c>
      <c r="K988" s="1">
        <v>7934227.91171556</v>
      </c>
      <c r="L988" s="1">
        <v>2401444.28571429</v>
      </c>
      <c r="M988" s="1">
        <v>2401444.28571429</v>
      </c>
      <c r="N988" s="1">
        <v>2401444.28571429</v>
      </c>
      <c r="O988" s="1">
        <v>14570897.8784884</v>
      </c>
      <c r="P988" s="1">
        <v>18431765.6118494</v>
      </c>
      <c r="Q988" s="1">
        <v>8539443.61328986</v>
      </c>
    </row>
    <row r="989" spans="1:17">
      <c r="A989" s="1" t="s">
        <v>4620</v>
      </c>
      <c r="B989" s="1" t="s">
        <v>4621</v>
      </c>
      <c r="C989" s="1" t="s">
        <v>4622</v>
      </c>
      <c r="D989" s="1">
        <v>245011010.650181</v>
      </c>
      <c r="E989" s="1">
        <v>112781179.473135</v>
      </c>
      <c r="F989" s="1">
        <v>153350455.671093</v>
      </c>
      <c r="G989" s="1">
        <v>90972454.5979875</v>
      </c>
      <c r="H989" s="1">
        <v>58933003.2054819</v>
      </c>
      <c r="I989" s="1">
        <v>71683073.788418</v>
      </c>
      <c r="J989" s="1">
        <v>183448199.304767</v>
      </c>
      <c r="K989" s="1">
        <v>187561033.037746</v>
      </c>
      <c r="L989" s="1">
        <v>187738059.129316</v>
      </c>
      <c r="M989" s="1">
        <v>202925599.330623</v>
      </c>
      <c r="N989" s="1">
        <v>127581069.425293</v>
      </c>
      <c r="O989" s="1">
        <v>442386322.87498</v>
      </c>
      <c r="P989" s="1">
        <v>155377801.455091</v>
      </c>
      <c r="Q989" s="1">
        <v>182529778.85721</v>
      </c>
    </row>
    <row r="990" spans="1:17">
      <c r="A990" s="1" t="s">
        <v>4623</v>
      </c>
      <c r="B990" s="1" t="s">
        <v>4624</v>
      </c>
      <c r="C990" s="1" t="s">
        <v>4625</v>
      </c>
      <c r="D990" s="1">
        <v>273766235.667868</v>
      </c>
      <c r="E990" s="1">
        <v>70469190.6054789</v>
      </c>
      <c r="F990" s="1">
        <v>71294415.3255479</v>
      </c>
      <c r="G990" s="1">
        <v>98885742.1236437</v>
      </c>
      <c r="H990" s="1">
        <v>97962481.5946409</v>
      </c>
      <c r="I990" s="1">
        <v>27267307.8654943</v>
      </c>
      <c r="J990" s="1">
        <v>98905826.1929246</v>
      </c>
      <c r="K990" s="1">
        <v>63945234.3996517</v>
      </c>
      <c r="L990" s="1">
        <v>52955618.9372095</v>
      </c>
      <c r="M990" s="1">
        <v>77787406.1132145</v>
      </c>
      <c r="N990" s="1">
        <v>73251394.4636678</v>
      </c>
      <c r="O990" s="1">
        <v>96871339.7626786</v>
      </c>
      <c r="P990" s="1">
        <v>62041476.2796526</v>
      </c>
      <c r="Q990" s="1">
        <v>46621960.3617696</v>
      </c>
    </row>
    <row r="991" spans="1:17">
      <c r="A991" s="1" t="s">
        <v>4626</v>
      </c>
      <c r="B991" s="1" t="s">
        <v>4627</v>
      </c>
      <c r="C991" s="1" t="s">
        <v>4628</v>
      </c>
      <c r="D991" s="1">
        <v>137644645.203572</v>
      </c>
      <c r="E991" s="1">
        <v>562658674.756188</v>
      </c>
      <c r="F991" s="1">
        <v>541782754.66592</v>
      </c>
      <c r="G991" s="1">
        <v>210623684.218903</v>
      </c>
      <c r="H991" s="1">
        <v>282227141.495399</v>
      </c>
      <c r="I991" s="1">
        <v>391058832.935379</v>
      </c>
      <c r="J991" s="1">
        <v>317115171.707577</v>
      </c>
      <c r="K991" s="1">
        <v>613735721.935865</v>
      </c>
      <c r="L991" s="1">
        <v>511346052.388252</v>
      </c>
      <c r="M991" s="1">
        <v>456927160.216718</v>
      </c>
      <c r="N991" s="1">
        <v>775460061.796813</v>
      </c>
      <c r="O991" s="1">
        <v>663789215.181028</v>
      </c>
      <c r="P991" s="1">
        <v>553141339.867109</v>
      </c>
      <c r="Q991" s="1">
        <v>350213120.092025</v>
      </c>
    </row>
    <row r="992" spans="1:17">
      <c r="A992" s="1" t="s">
        <v>4629</v>
      </c>
      <c r="B992" s="1" t="s">
        <v>4630</v>
      </c>
      <c r="C992" s="1" t="s">
        <v>4631</v>
      </c>
      <c r="D992" s="1">
        <v>1189880674.60857</v>
      </c>
      <c r="E992" s="1">
        <v>281399535.301623</v>
      </c>
      <c r="F992" s="1">
        <v>802194757.298832</v>
      </c>
      <c r="G992" s="1">
        <v>233170183.349656</v>
      </c>
      <c r="H992" s="1">
        <v>174400432.566792</v>
      </c>
      <c r="I992" s="1">
        <v>306126533.675983</v>
      </c>
      <c r="J992" s="1">
        <v>583109111.636774</v>
      </c>
      <c r="K992" s="1">
        <v>569135857.483709</v>
      </c>
      <c r="L992" s="1">
        <v>460230281.732852</v>
      </c>
      <c r="M992" s="1">
        <v>756324233.624624</v>
      </c>
      <c r="N992" s="1">
        <v>724427008.151473</v>
      </c>
      <c r="O992" s="1">
        <v>810681873.721391</v>
      </c>
      <c r="P992" s="1">
        <v>591726681.077694</v>
      </c>
      <c r="Q992" s="1">
        <v>581623996.535138</v>
      </c>
    </row>
    <row r="993" spans="1:17">
      <c r="A993" s="1" t="s">
        <v>4632</v>
      </c>
      <c r="B993" s="1" t="s">
        <v>4633</v>
      </c>
      <c r="C993" s="1" t="s">
        <v>4634</v>
      </c>
      <c r="D993" s="1">
        <v>19350486.4412186</v>
      </c>
      <c r="E993" s="1">
        <v>18252856.3370284</v>
      </c>
      <c r="F993" s="1">
        <v>2401444.28571429</v>
      </c>
      <c r="G993" s="1">
        <v>2401444.28571429</v>
      </c>
      <c r="H993" s="1">
        <v>2401444.28571429</v>
      </c>
      <c r="I993" s="1">
        <v>2401444.28571429</v>
      </c>
      <c r="J993" s="1">
        <v>17302792.0344823</v>
      </c>
      <c r="K993" s="1">
        <v>2401444.28571429</v>
      </c>
      <c r="L993" s="1">
        <v>13923009.0715867</v>
      </c>
      <c r="M993" s="1">
        <v>2401444.28571429</v>
      </c>
      <c r="N993" s="1">
        <v>2401444.28571429</v>
      </c>
      <c r="O993" s="1">
        <v>2401444.28571429</v>
      </c>
      <c r="P993" s="1">
        <v>2401444.28571429</v>
      </c>
      <c r="Q993" s="1">
        <v>2401444.28571429</v>
      </c>
    </row>
    <row r="994" spans="1:17">
      <c r="A994" s="1" t="s">
        <v>4635</v>
      </c>
      <c r="B994" s="1" t="s">
        <v>4636</v>
      </c>
      <c r="C994" s="1" t="s">
        <v>4637</v>
      </c>
      <c r="D994" s="1">
        <v>2401444.28571429</v>
      </c>
      <c r="E994" s="1">
        <v>2401444.28571429</v>
      </c>
      <c r="F994" s="1">
        <v>26645244.0542846</v>
      </c>
      <c r="G994" s="1">
        <v>2401444.28571429</v>
      </c>
      <c r="H994" s="1">
        <v>2401444.28571429</v>
      </c>
      <c r="I994" s="1">
        <v>2401444.28571429</v>
      </c>
      <c r="J994" s="1">
        <v>2401444.28571429</v>
      </c>
      <c r="K994" s="1">
        <v>2401444.28571429</v>
      </c>
      <c r="L994" s="1">
        <v>19472316.7579142</v>
      </c>
      <c r="M994" s="1">
        <v>2401444.28571429</v>
      </c>
      <c r="N994" s="1">
        <v>2401444.28571429</v>
      </c>
      <c r="O994" s="1">
        <v>48820242.8368001</v>
      </c>
      <c r="P994" s="1">
        <v>31030814.6878825</v>
      </c>
      <c r="Q994" s="1">
        <v>2401444.28571429</v>
      </c>
    </row>
    <row r="995" spans="1:17">
      <c r="A995" s="1" t="s">
        <v>4638</v>
      </c>
      <c r="B995" s="1" t="s">
        <v>4639</v>
      </c>
      <c r="C995" s="1" t="s">
        <v>4640</v>
      </c>
      <c r="D995" s="1">
        <v>8143112.26764218</v>
      </c>
      <c r="E995" s="1">
        <v>15175967.8930332</v>
      </c>
      <c r="F995" s="1">
        <v>16019999.3181091</v>
      </c>
      <c r="G995" s="1">
        <v>2401444.28571429</v>
      </c>
      <c r="H995" s="1">
        <v>2401444.28571429</v>
      </c>
      <c r="I995" s="1">
        <v>2401444.28571429</v>
      </c>
      <c r="J995" s="1">
        <v>2401444.28571429</v>
      </c>
      <c r="K995" s="1">
        <v>15781079.1380141</v>
      </c>
      <c r="L995" s="1">
        <v>17087677.526036</v>
      </c>
      <c r="M995" s="1">
        <v>2401444.28571429</v>
      </c>
      <c r="N995" s="1">
        <v>22820014.9808305</v>
      </c>
      <c r="O995" s="1">
        <v>2401444.28571429</v>
      </c>
      <c r="P995" s="1">
        <v>20281958.0183016</v>
      </c>
      <c r="Q995" s="1">
        <v>27438438.0440421</v>
      </c>
    </row>
    <row r="996" spans="1:17">
      <c r="A996" s="1" t="s">
        <v>4641</v>
      </c>
      <c r="B996" s="1" t="s">
        <v>4642</v>
      </c>
      <c r="C996" s="1" t="s">
        <v>4643</v>
      </c>
      <c r="D996" s="1">
        <v>7627724435.77583</v>
      </c>
      <c r="E996" s="1">
        <v>11015388883.2542</v>
      </c>
      <c r="F996" s="1">
        <v>7455083226.22667</v>
      </c>
      <c r="G996" s="1">
        <v>3834565008.27604</v>
      </c>
      <c r="H996" s="1">
        <v>5496793252.61511</v>
      </c>
      <c r="I996" s="1">
        <v>9464886774.01728</v>
      </c>
      <c r="J996" s="1">
        <v>9130539223.78104</v>
      </c>
      <c r="K996" s="1">
        <v>9858285491.21104</v>
      </c>
      <c r="L996" s="1">
        <v>13002794305.8496</v>
      </c>
      <c r="M996" s="1">
        <v>7516850144.4829</v>
      </c>
      <c r="N996" s="1">
        <v>11072280760.6396</v>
      </c>
      <c r="O996" s="1">
        <v>14503789098.8937</v>
      </c>
      <c r="P996" s="1">
        <v>9291705658.68159</v>
      </c>
      <c r="Q996" s="1">
        <v>8854570161.11955</v>
      </c>
    </row>
    <row r="997" spans="1:17">
      <c r="A997" s="1" t="s">
        <v>4644</v>
      </c>
      <c r="B997" s="1" t="s">
        <v>4645</v>
      </c>
      <c r="C997" s="1" t="s">
        <v>4646</v>
      </c>
      <c r="D997" s="1">
        <v>2401444.28571429</v>
      </c>
      <c r="E997" s="1">
        <v>2401444.28571429</v>
      </c>
      <c r="F997" s="1">
        <v>2401444.28571429</v>
      </c>
      <c r="G997" s="1">
        <v>2401444.28571429</v>
      </c>
      <c r="H997" s="1">
        <v>2401444.28571429</v>
      </c>
      <c r="I997" s="1">
        <v>2401444.28571429</v>
      </c>
      <c r="J997" s="1">
        <v>2401444.28571429</v>
      </c>
      <c r="K997" s="1">
        <v>13432034.3974219</v>
      </c>
      <c r="L997" s="1">
        <v>2401444.28571429</v>
      </c>
      <c r="M997" s="1">
        <v>2401444.28571429</v>
      </c>
      <c r="N997" s="1">
        <v>2401444.28571429</v>
      </c>
      <c r="O997" s="1">
        <v>14819242.0040471</v>
      </c>
      <c r="P997" s="1">
        <v>2401444.28571429</v>
      </c>
      <c r="Q997" s="1">
        <v>19161587.8403983</v>
      </c>
    </row>
    <row r="998" spans="1:17">
      <c r="A998" s="1" t="s">
        <v>4647</v>
      </c>
      <c r="B998" s="1" t="s">
        <v>4648</v>
      </c>
      <c r="C998" s="1" t="s">
        <v>4649</v>
      </c>
      <c r="D998" s="1">
        <v>19104978.4200098</v>
      </c>
      <c r="E998" s="1">
        <v>2401444.28571429</v>
      </c>
      <c r="F998" s="1">
        <v>2401444.28571429</v>
      </c>
      <c r="G998" s="1">
        <v>2401444.28571429</v>
      </c>
      <c r="H998" s="1">
        <v>2401444.28571429</v>
      </c>
      <c r="I998" s="1">
        <v>2401444.28571429</v>
      </c>
      <c r="J998" s="1">
        <v>4651089.56236617</v>
      </c>
      <c r="K998" s="1">
        <v>2401444.28571429</v>
      </c>
      <c r="L998" s="1">
        <v>2401444.28571429</v>
      </c>
      <c r="M998" s="1">
        <v>2401444.28571429</v>
      </c>
      <c r="N998" s="1">
        <v>2401444.28571429</v>
      </c>
      <c r="O998" s="1">
        <v>16177739.63091</v>
      </c>
      <c r="P998" s="1">
        <v>11145542.4402868</v>
      </c>
      <c r="Q998" s="1">
        <v>11753194.93348</v>
      </c>
    </row>
    <row r="999" spans="1:17">
      <c r="A999" s="1" t="s">
        <v>4650</v>
      </c>
      <c r="B999" s="1" t="s">
        <v>4651</v>
      </c>
      <c r="C999" s="1" t="s">
        <v>4652</v>
      </c>
      <c r="D999" s="1">
        <v>17555872.8225241</v>
      </c>
      <c r="E999" s="1">
        <v>20067145.0491788</v>
      </c>
      <c r="F999" s="1">
        <v>24472936.5681491</v>
      </c>
      <c r="G999" s="1">
        <v>2401444.28571429</v>
      </c>
      <c r="H999" s="1">
        <v>2401444.28571429</v>
      </c>
      <c r="I999" s="1">
        <v>6274170.5359683</v>
      </c>
      <c r="J999" s="1">
        <v>20583955.1904851</v>
      </c>
      <c r="K999" s="1">
        <v>22944726.1472997</v>
      </c>
      <c r="L999" s="1">
        <v>2401444.28571429</v>
      </c>
      <c r="M999" s="1">
        <v>19912966.8579983</v>
      </c>
      <c r="N999" s="1">
        <v>26985971.1306814</v>
      </c>
      <c r="O999" s="1">
        <v>40739610.577805</v>
      </c>
      <c r="P999" s="1">
        <v>35425863.4085213</v>
      </c>
      <c r="Q999" s="1">
        <v>40211586.2342469</v>
      </c>
    </row>
    <row r="1000" spans="1:17">
      <c r="A1000" s="1" t="s">
        <v>4653</v>
      </c>
      <c r="B1000" s="1" t="s">
        <v>4654</v>
      </c>
      <c r="C1000" s="1" t="s">
        <v>4655</v>
      </c>
      <c r="D1000" s="1">
        <v>4631268570.32778</v>
      </c>
      <c r="E1000" s="1">
        <v>1533737056.03321</v>
      </c>
      <c r="F1000" s="1">
        <v>1636940306.45668</v>
      </c>
      <c r="G1000" s="1">
        <v>1378981600.81233</v>
      </c>
      <c r="H1000" s="1">
        <v>1077597890.53948</v>
      </c>
      <c r="I1000" s="1">
        <v>1024423422.03275</v>
      </c>
      <c r="J1000" s="1">
        <v>2032514590.8065</v>
      </c>
      <c r="K1000" s="1">
        <v>1049950848.79337</v>
      </c>
      <c r="L1000" s="1">
        <v>1066708691.32175</v>
      </c>
      <c r="M1000" s="1">
        <v>1126830302.66256</v>
      </c>
      <c r="N1000" s="1">
        <v>1352014611.55326</v>
      </c>
      <c r="O1000" s="1">
        <v>1646580326.58438</v>
      </c>
      <c r="P1000" s="1">
        <v>1218218693.2666</v>
      </c>
      <c r="Q1000" s="1">
        <v>1152416515.71634</v>
      </c>
    </row>
    <row r="1001" spans="1:17">
      <c r="A1001" s="1" t="s">
        <v>4656</v>
      </c>
      <c r="B1001" s="1" t="s">
        <v>4657</v>
      </c>
      <c r="C1001" s="1" t="s">
        <v>4658</v>
      </c>
      <c r="D1001" s="1">
        <v>717175031.932394</v>
      </c>
      <c r="E1001" s="1">
        <v>738212145.884916</v>
      </c>
      <c r="F1001" s="1">
        <v>627872333.41332</v>
      </c>
      <c r="G1001" s="1">
        <v>258416212.894249</v>
      </c>
      <c r="H1001" s="1">
        <v>44549061.4336173</v>
      </c>
      <c r="I1001" s="1">
        <v>615924459.665149</v>
      </c>
      <c r="J1001" s="1">
        <v>801500032.452357</v>
      </c>
      <c r="K1001" s="1">
        <v>748621188.796968</v>
      </c>
      <c r="L1001" s="1">
        <v>908896032.55712</v>
      </c>
      <c r="M1001" s="1">
        <v>626344711.076738</v>
      </c>
      <c r="N1001" s="1">
        <v>862911360.617846</v>
      </c>
      <c r="O1001" s="1">
        <v>216315267.872946</v>
      </c>
      <c r="P1001" s="1">
        <v>863932640.269278</v>
      </c>
      <c r="Q1001" s="1">
        <v>559948313.055155</v>
      </c>
    </row>
    <row r="1002" spans="1:17">
      <c r="A1002" s="1" t="s">
        <v>4659</v>
      </c>
      <c r="B1002" s="1" t="s">
        <v>4660</v>
      </c>
      <c r="C1002" s="1" t="s">
        <v>4661</v>
      </c>
      <c r="D1002" s="1">
        <v>1109279857.47361</v>
      </c>
      <c r="E1002" s="1">
        <v>539522896.608969</v>
      </c>
      <c r="F1002" s="1">
        <v>697188962.188907</v>
      </c>
      <c r="G1002" s="1">
        <v>307962421.958257</v>
      </c>
      <c r="H1002" s="1">
        <v>47830740.6192733</v>
      </c>
      <c r="I1002" s="1">
        <v>547817380.251263</v>
      </c>
      <c r="J1002" s="1">
        <v>632687372.148177</v>
      </c>
      <c r="K1002" s="1">
        <v>704558671.633082</v>
      </c>
      <c r="L1002" s="1">
        <v>749813130.20111</v>
      </c>
      <c r="M1002" s="1">
        <v>751659077.304606</v>
      </c>
      <c r="N1002" s="1">
        <v>701650855.40684</v>
      </c>
      <c r="O1002" s="1">
        <v>719905921.374439</v>
      </c>
      <c r="P1002" s="1">
        <v>717778661.215539</v>
      </c>
      <c r="Q1002" s="1">
        <v>615484012.747979</v>
      </c>
    </row>
    <row r="1003" spans="1:17">
      <c r="A1003" s="1" t="s">
        <v>4662</v>
      </c>
      <c r="B1003" s="1" t="s">
        <v>4663</v>
      </c>
      <c r="C1003" s="1" t="s">
        <v>4664</v>
      </c>
      <c r="D1003" s="1">
        <v>14799711675.3759</v>
      </c>
      <c r="E1003" s="1">
        <v>10501137151.0631</v>
      </c>
      <c r="F1003" s="1">
        <v>12837534840.5112</v>
      </c>
      <c r="G1003" s="1">
        <v>34991828286.9606</v>
      </c>
      <c r="H1003" s="1">
        <v>14799625361.689</v>
      </c>
      <c r="I1003" s="1">
        <v>15487258880.0198</v>
      </c>
      <c r="J1003" s="1">
        <v>13726572294.1902</v>
      </c>
      <c r="K1003" s="1">
        <v>10917740455.5428</v>
      </c>
      <c r="L1003" s="1">
        <v>8732161586.61217</v>
      </c>
      <c r="M1003" s="1">
        <v>13017059172.3937</v>
      </c>
      <c r="N1003" s="1">
        <v>10457911356.7922</v>
      </c>
      <c r="O1003" s="1">
        <v>14077672095.5074</v>
      </c>
      <c r="P1003" s="1">
        <v>8683125087.22387</v>
      </c>
      <c r="Q1003" s="1">
        <v>12166492791.6723</v>
      </c>
    </row>
    <row r="1004" spans="1:17">
      <c r="A1004" s="1" t="s">
        <v>4665</v>
      </c>
      <c r="B1004" s="1" t="s">
        <v>4666</v>
      </c>
      <c r="C1004" s="1" t="s">
        <v>4667</v>
      </c>
      <c r="D1004" s="1">
        <v>661217441.725915</v>
      </c>
      <c r="E1004" s="1">
        <v>735187350.027259</v>
      </c>
      <c r="F1004" s="1">
        <v>652334310.898828</v>
      </c>
      <c r="G1004" s="1">
        <v>647492153.193813</v>
      </c>
      <c r="H1004" s="1">
        <v>2415515083.12972</v>
      </c>
      <c r="I1004" s="1">
        <v>954751439.227601</v>
      </c>
      <c r="J1004" s="1">
        <v>837097267.151004</v>
      </c>
      <c r="K1004" s="1">
        <v>863629040.381202</v>
      </c>
      <c r="L1004" s="1">
        <v>1258393076.76047</v>
      </c>
      <c r="M1004" s="1">
        <v>535099957.118272</v>
      </c>
      <c r="N1004" s="1">
        <v>1080791122.70256</v>
      </c>
      <c r="O1004" s="1">
        <v>770046905.282926</v>
      </c>
      <c r="P1004" s="1">
        <v>1027517019.82281</v>
      </c>
      <c r="Q1004" s="1">
        <v>818880355.907892</v>
      </c>
    </row>
    <row r="1005" spans="1:17">
      <c r="A1005" s="1" t="s">
        <v>4665</v>
      </c>
      <c r="B1005" s="1" t="s">
        <v>4666</v>
      </c>
      <c r="C1005" s="1" t="s">
        <v>4668</v>
      </c>
      <c r="D1005" s="1">
        <v>661217441.725915</v>
      </c>
      <c r="E1005" s="1">
        <v>735187350.027259</v>
      </c>
      <c r="F1005" s="1">
        <v>652334310.898828</v>
      </c>
      <c r="G1005" s="1">
        <v>647492153.193813</v>
      </c>
      <c r="H1005" s="1">
        <v>2415515083.12972</v>
      </c>
      <c r="I1005" s="1">
        <v>954751439.227601</v>
      </c>
      <c r="J1005" s="1">
        <v>837097267.151004</v>
      </c>
      <c r="K1005" s="1">
        <v>863629040.381202</v>
      </c>
      <c r="L1005" s="1">
        <v>1258393076.76047</v>
      </c>
      <c r="M1005" s="1">
        <v>535099957.118272</v>
      </c>
      <c r="N1005" s="1">
        <v>1080791122.70256</v>
      </c>
      <c r="O1005" s="1">
        <v>770046905.282926</v>
      </c>
      <c r="P1005" s="1">
        <v>1027517019.82281</v>
      </c>
      <c r="Q1005" s="1">
        <v>818880355.907892</v>
      </c>
    </row>
    <row r="1006" spans="1:17">
      <c r="A1006" s="1" t="s">
        <v>4669</v>
      </c>
      <c r="B1006" s="1" t="s">
        <v>4670</v>
      </c>
      <c r="C1006" s="1" t="s">
        <v>4671</v>
      </c>
      <c r="D1006" s="1">
        <v>9257886858.04207</v>
      </c>
      <c r="E1006" s="1">
        <v>5260846008.50692</v>
      </c>
      <c r="F1006" s="1">
        <v>6047156060.69696</v>
      </c>
      <c r="G1006" s="1">
        <v>4399849622.42313</v>
      </c>
      <c r="H1006" s="1">
        <v>3901289924.96568</v>
      </c>
      <c r="I1006" s="1">
        <v>4373142268.5752</v>
      </c>
      <c r="J1006" s="1">
        <v>7684637358.43828</v>
      </c>
      <c r="K1006" s="1">
        <v>7368608282.12963</v>
      </c>
      <c r="L1006" s="1">
        <v>6533628087.81663</v>
      </c>
      <c r="M1006" s="1">
        <v>8167434389.22532</v>
      </c>
      <c r="N1006" s="1">
        <v>5932741568.45401</v>
      </c>
      <c r="O1006" s="1">
        <v>7059411991.96402</v>
      </c>
      <c r="P1006" s="1">
        <v>7127553278.04978</v>
      </c>
      <c r="Q1006" s="1">
        <v>7130188729.63176</v>
      </c>
    </row>
    <row r="1007" spans="1:17">
      <c r="A1007" s="1" t="s">
        <v>4672</v>
      </c>
      <c r="B1007" s="1" t="s">
        <v>4673</v>
      </c>
      <c r="C1007" s="1" t="s">
        <v>4674</v>
      </c>
      <c r="D1007" s="1">
        <v>3275599233.17779</v>
      </c>
      <c r="E1007" s="1">
        <v>1325401771.62127</v>
      </c>
      <c r="F1007" s="1">
        <v>878062332.674391</v>
      </c>
      <c r="G1007" s="1">
        <v>593140312.829916</v>
      </c>
      <c r="H1007" s="1">
        <v>225101626.877705</v>
      </c>
      <c r="I1007" s="1">
        <v>844550126.966435</v>
      </c>
      <c r="J1007" s="1">
        <v>1525084449.34216</v>
      </c>
      <c r="K1007" s="1">
        <v>1079925405.99051</v>
      </c>
      <c r="L1007" s="1">
        <v>1480807006.70974</v>
      </c>
      <c r="M1007" s="1">
        <v>1049307648.09406</v>
      </c>
      <c r="N1007" s="1">
        <v>1429857922.96879</v>
      </c>
      <c r="O1007" s="1">
        <v>1409120570.89903</v>
      </c>
      <c r="P1007" s="1">
        <v>1410943752.74086</v>
      </c>
      <c r="Q1007" s="1">
        <v>1150160562.04283</v>
      </c>
    </row>
    <row r="1008" spans="1:17">
      <c r="A1008" s="1" t="s">
        <v>4675</v>
      </c>
      <c r="B1008" s="1" t="s">
        <v>4676</v>
      </c>
      <c r="C1008" s="1" t="s">
        <v>4677</v>
      </c>
      <c r="D1008" s="1">
        <v>1583442208.61952</v>
      </c>
      <c r="E1008" s="1">
        <v>218226997.33378</v>
      </c>
      <c r="F1008" s="1">
        <v>66452289.6369914</v>
      </c>
      <c r="G1008" s="1">
        <v>116331156.161938</v>
      </c>
      <c r="H1008" s="1">
        <v>60088755.254713</v>
      </c>
      <c r="I1008" s="1">
        <v>1083573579.1481</v>
      </c>
      <c r="J1008" s="1">
        <v>562941463.162791</v>
      </c>
      <c r="K1008" s="1">
        <v>8562985.91740391</v>
      </c>
      <c r="L1008" s="1">
        <v>31099320.0549918</v>
      </c>
      <c r="M1008" s="1">
        <v>20817085.6326336</v>
      </c>
      <c r="N1008" s="1">
        <v>11939040.867417</v>
      </c>
      <c r="O1008" s="1">
        <v>406714276.94044</v>
      </c>
      <c r="P1008" s="1">
        <v>128666644.366148</v>
      </c>
      <c r="Q1008" s="1">
        <v>2401444.28571429</v>
      </c>
    </row>
    <row r="1009" spans="1:17">
      <c r="A1009" s="1" t="s">
        <v>4678</v>
      </c>
      <c r="B1009" s="1" t="s">
        <v>4679</v>
      </c>
      <c r="C1009" s="1" t="s">
        <v>4680</v>
      </c>
      <c r="D1009" s="1">
        <v>497000000000</v>
      </c>
      <c r="E1009" s="1">
        <v>39152481722.3383</v>
      </c>
      <c r="F1009" s="1">
        <v>238663976693.332</v>
      </c>
      <c r="G1009" s="1">
        <v>497000000000</v>
      </c>
      <c r="H1009" s="1">
        <v>88533999287.9528</v>
      </c>
      <c r="I1009" s="1">
        <v>497000000000</v>
      </c>
      <c r="J1009" s="1">
        <v>242935393477.616</v>
      </c>
      <c r="K1009" s="1">
        <v>25804320582.4332</v>
      </c>
      <c r="L1009" s="1">
        <v>11394136436.3579</v>
      </c>
      <c r="M1009" s="1">
        <v>15770973965.0415</v>
      </c>
      <c r="N1009" s="1">
        <v>14658371492.8699</v>
      </c>
      <c r="O1009" s="1">
        <v>18628271321.1108</v>
      </c>
      <c r="P1009" s="1">
        <v>10882108792.0819</v>
      </c>
      <c r="Q1009" s="1">
        <v>12092312276.7901</v>
      </c>
    </row>
    <row r="1010" spans="1:17">
      <c r="A1010" s="1" t="s">
        <v>4681</v>
      </c>
      <c r="B1010" s="1" t="s">
        <v>4682</v>
      </c>
      <c r="C1010" s="1" t="s">
        <v>4683</v>
      </c>
      <c r="D1010" s="1">
        <v>2212559742.10751</v>
      </c>
      <c r="E1010" s="1">
        <v>486666055.084842</v>
      </c>
      <c r="F1010" s="1">
        <v>557353337.294604</v>
      </c>
      <c r="G1010" s="1">
        <v>1039359262.5476</v>
      </c>
      <c r="H1010" s="1">
        <v>51440775.2798085</v>
      </c>
      <c r="I1010" s="1">
        <v>325133571.71604</v>
      </c>
      <c r="J1010" s="1">
        <v>626023207.624968</v>
      </c>
      <c r="K1010" s="1">
        <v>295237773.441206</v>
      </c>
      <c r="L1010" s="1">
        <v>365390410.352337</v>
      </c>
      <c r="M1010" s="1">
        <v>279779888.428246</v>
      </c>
      <c r="N1010" s="1">
        <v>432200350.136705</v>
      </c>
      <c r="O1010" s="1">
        <v>199713873.986594</v>
      </c>
      <c r="P1010" s="1">
        <v>237151959.924521</v>
      </c>
      <c r="Q1010" s="1">
        <v>250016070.732816</v>
      </c>
    </row>
    <row r="1011" spans="1:17">
      <c r="A1011" s="1" t="s">
        <v>4684</v>
      </c>
      <c r="B1011" s="1" t="s">
        <v>4685</v>
      </c>
      <c r="C1011" s="1" t="s">
        <v>4686</v>
      </c>
      <c r="D1011" s="1">
        <v>1598769847.66666</v>
      </c>
      <c r="E1011" s="1">
        <v>502836220.134929</v>
      </c>
      <c r="F1011" s="1">
        <v>901449218.414578</v>
      </c>
      <c r="G1011" s="1">
        <v>1346290613.3159</v>
      </c>
      <c r="H1011" s="1">
        <v>46587346.8190084</v>
      </c>
      <c r="I1011" s="1">
        <v>968920641.672573</v>
      </c>
      <c r="J1011" s="1">
        <v>986473291.350045</v>
      </c>
      <c r="K1011" s="1">
        <v>220178774.042535</v>
      </c>
      <c r="L1011" s="1">
        <v>231674762.978441</v>
      </c>
      <c r="M1011" s="1">
        <v>395440819.365803</v>
      </c>
      <c r="N1011" s="1">
        <v>281929335.680937</v>
      </c>
      <c r="O1011" s="1">
        <v>836301843.26377</v>
      </c>
      <c r="P1011" s="1">
        <v>364954944.682928</v>
      </c>
      <c r="Q1011" s="1">
        <v>171206170.912031</v>
      </c>
    </row>
    <row r="1012" spans="1:17">
      <c r="A1012" s="1" t="s">
        <v>4687</v>
      </c>
      <c r="B1012" s="1" t="s">
        <v>4688</v>
      </c>
      <c r="C1012" s="1" t="s">
        <v>4689</v>
      </c>
      <c r="D1012" s="1">
        <v>2401444.28571429</v>
      </c>
      <c r="E1012" s="1">
        <v>53230512.5928492</v>
      </c>
      <c r="F1012" s="1">
        <v>41443395.6766917</v>
      </c>
      <c r="G1012" s="1">
        <v>2401444.28571429</v>
      </c>
      <c r="H1012" s="1">
        <v>2401444.28571429</v>
      </c>
      <c r="I1012" s="1">
        <v>30415074.1010403</v>
      </c>
      <c r="J1012" s="1">
        <v>2401444.28571429</v>
      </c>
      <c r="K1012" s="1">
        <v>36391373.1286624</v>
      </c>
      <c r="L1012" s="1">
        <v>47286808.3984232</v>
      </c>
      <c r="M1012" s="1">
        <v>2401444.28571429</v>
      </c>
      <c r="N1012" s="1">
        <v>40853179.9842678</v>
      </c>
      <c r="O1012" s="1">
        <v>2401444.28571429</v>
      </c>
      <c r="P1012" s="1">
        <v>25096544.2341318</v>
      </c>
      <c r="Q1012" s="1">
        <v>50929654.6465253</v>
      </c>
    </row>
    <row r="1013" spans="1:17">
      <c r="A1013" s="1" t="s">
        <v>4690</v>
      </c>
      <c r="B1013" s="1" t="s">
        <v>4691</v>
      </c>
      <c r="C1013" s="1" t="s">
        <v>4692</v>
      </c>
      <c r="D1013" s="1">
        <v>1149340763.37669</v>
      </c>
      <c r="E1013" s="1">
        <v>452258589.705949</v>
      </c>
      <c r="F1013" s="1">
        <v>478820016.930625</v>
      </c>
      <c r="G1013" s="1">
        <v>494527989.637243</v>
      </c>
      <c r="H1013" s="1">
        <v>241911024.108146</v>
      </c>
      <c r="I1013" s="1">
        <v>410475981.90743</v>
      </c>
      <c r="J1013" s="1">
        <v>752430792.551984</v>
      </c>
      <c r="K1013" s="1">
        <v>318892685.983196</v>
      </c>
      <c r="L1013" s="1">
        <v>333581889.173784</v>
      </c>
      <c r="M1013" s="1">
        <v>307353318.694077</v>
      </c>
      <c r="N1013" s="1">
        <v>383346710.125029</v>
      </c>
      <c r="O1013" s="1">
        <v>517704767.238334</v>
      </c>
      <c r="P1013" s="1">
        <v>444037361.654135</v>
      </c>
      <c r="Q1013" s="1">
        <v>356329251.84955</v>
      </c>
    </row>
    <row r="1014" spans="1:17">
      <c r="A1014" s="1" t="s">
        <v>4693</v>
      </c>
      <c r="B1014" s="1" t="s">
        <v>4694</v>
      </c>
      <c r="C1014" s="1" t="s">
        <v>4695</v>
      </c>
      <c r="D1014" s="1">
        <v>9428470856.61871</v>
      </c>
      <c r="E1014" s="1">
        <v>4462015727.74459</v>
      </c>
      <c r="F1014" s="1">
        <v>10940561538.611</v>
      </c>
      <c r="G1014" s="1">
        <v>16332210890.6194</v>
      </c>
      <c r="H1014" s="1">
        <v>84115926831.8908</v>
      </c>
      <c r="I1014" s="1">
        <v>9116425526.13818</v>
      </c>
      <c r="J1014" s="1">
        <v>7171081177.01002</v>
      </c>
      <c r="K1014" s="1">
        <v>3718150222.99764</v>
      </c>
      <c r="L1014" s="1">
        <v>2994262680.73095</v>
      </c>
      <c r="M1014" s="1">
        <v>11319732555.3096</v>
      </c>
      <c r="N1014" s="1">
        <v>2254024353.14606</v>
      </c>
      <c r="O1014" s="1">
        <v>5306656306.61797</v>
      </c>
      <c r="P1014" s="1">
        <v>5207250098.00665</v>
      </c>
      <c r="Q1014" s="1">
        <v>4925814829.80083</v>
      </c>
    </row>
    <row r="1015" spans="1:17">
      <c r="A1015" s="1" t="s">
        <v>4696</v>
      </c>
      <c r="B1015" s="1" t="s">
        <v>4697</v>
      </c>
      <c r="C1015" s="1" t="s">
        <v>4698</v>
      </c>
      <c r="D1015" s="1">
        <v>1016400501.53941</v>
      </c>
      <c r="E1015" s="1">
        <v>1383037668.78677</v>
      </c>
      <c r="F1015" s="1">
        <v>1029838784.29737</v>
      </c>
      <c r="G1015" s="1">
        <v>234971566.310735</v>
      </c>
      <c r="H1015" s="1">
        <v>343607648.064142</v>
      </c>
      <c r="I1015" s="1">
        <v>490480526.885771</v>
      </c>
      <c r="J1015" s="1">
        <v>1127049825.96088</v>
      </c>
      <c r="K1015" s="1">
        <v>1775803942.67982</v>
      </c>
      <c r="L1015" s="1">
        <v>1323802844.44728</v>
      </c>
      <c r="M1015" s="1">
        <v>1578253436.00396</v>
      </c>
      <c r="N1015" s="1">
        <v>1510106932.54546</v>
      </c>
      <c r="O1015" s="1">
        <v>286043419.879184</v>
      </c>
      <c r="P1015" s="1">
        <v>1300823257.00297</v>
      </c>
      <c r="Q1015" s="1">
        <v>1064449254.70968</v>
      </c>
    </row>
    <row r="1016" spans="1:17">
      <c r="A1016" s="1" t="s">
        <v>4699</v>
      </c>
      <c r="B1016" s="1" t="s">
        <v>4700</v>
      </c>
      <c r="C1016" s="1" t="s">
        <v>4701</v>
      </c>
      <c r="D1016" s="1">
        <v>134098003.942052</v>
      </c>
      <c r="E1016" s="1">
        <v>310180851.819882</v>
      </c>
      <c r="F1016" s="1">
        <v>245259153.14883</v>
      </c>
      <c r="G1016" s="1">
        <v>142691030.38536</v>
      </c>
      <c r="H1016" s="1">
        <v>133327457.961874</v>
      </c>
      <c r="I1016" s="1">
        <v>122989214.869573</v>
      </c>
      <c r="J1016" s="1">
        <v>163993853.68884</v>
      </c>
      <c r="K1016" s="1">
        <v>236178532.706524</v>
      </c>
      <c r="L1016" s="1">
        <v>157346537.47658</v>
      </c>
      <c r="M1016" s="1">
        <v>297755758.188903</v>
      </c>
      <c r="N1016" s="1">
        <v>227737248.775446</v>
      </c>
      <c r="O1016" s="1">
        <v>204256261.228775</v>
      </c>
      <c r="P1016" s="1">
        <v>215194902.586408</v>
      </c>
      <c r="Q1016" s="1">
        <v>206770820.297582</v>
      </c>
    </row>
    <row r="1017" spans="1:17">
      <c r="A1017" s="1" t="s">
        <v>4702</v>
      </c>
      <c r="B1017" s="1" t="s">
        <v>4703</v>
      </c>
      <c r="C1017" s="1" t="s">
        <v>4704</v>
      </c>
      <c r="D1017" s="1">
        <v>3082447550.5888</v>
      </c>
      <c r="E1017" s="1">
        <v>2536083517.02519</v>
      </c>
      <c r="F1017" s="1">
        <v>2689276658.70604</v>
      </c>
      <c r="G1017" s="1">
        <v>1983374588.23242</v>
      </c>
      <c r="H1017" s="1">
        <v>722251179.137708</v>
      </c>
      <c r="I1017" s="1">
        <v>2288704999.61588</v>
      </c>
      <c r="J1017" s="1">
        <v>2841463798.81765</v>
      </c>
      <c r="K1017" s="1">
        <v>1872009030.24708</v>
      </c>
      <c r="L1017" s="1">
        <v>1962734574.61007</v>
      </c>
      <c r="M1017" s="1">
        <v>1759485668.15613</v>
      </c>
      <c r="N1017" s="1">
        <v>2287598930.56406</v>
      </c>
      <c r="O1017" s="1">
        <v>1807803980.38815</v>
      </c>
      <c r="P1017" s="1">
        <v>1931698683.81419</v>
      </c>
      <c r="Q1017" s="1">
        <v>2224154741.66949</v>
      </c>
    </row>
    <row r="1018" spans="1:17">
      <c r="A1018" s="1" t="s">
        <v>4705</v>
      </c>
      <c r="B1018" s="1" t="s">
        <v>4706</v>
      </c>
      <c r="C1018" s="1" t="s">
        <v>4707</v>
      </c>
      <c r="D1018" s="1">
        <v>17024553495.876</v>
      </c>
      <c r="E1018" s="1">
        <v>9746472155.69133</v>
      </c>
      <c r="F1018" s="1">
        <v>11390965823.9444</v>
      </c>
      <c r="G1018" s="1">
        <v>10509967778.6186</v>
      </c>
      <c r="H1018" s="1">
        <v>4187188639.24365</v>
      </c>
      <c r="I1018" s="1">
        <v>10575605738.4108</v>
      </c>
      <c r="J1018" s="1">
        <v>11598208510.8141</v>
      </c>
      <c r="K1018" s="1">
        <v>10010516719.1373</v>
      </c>
      <c r="L1018" s="1">
        <v>11189129004.5502</v>
      </c>
      <c r="M1018" s="1">
        <v>11117454969.7207</v>
      </c>
      <c r="N1018" s="1">
        <v>10588279993.2653</v>
      </c>
      <c r="O1018" s="1">
        <v>12449127364.7969</v>
      </c>
      <c r="P1018" s="1">
        <v>11425205449.525</v>
      </c>
      <c r="Q1018" s="1">
        <v>8472762654.72441</v>
      </c>
    </row>
    <row r="1019" spans="1:17">
      <c r="A1019" s="1" t="s">
        <v>4708</v>
      </c>
      <c r="B1019" s="1" t="s">
        <v>4709</v>
      </c>
      <c r="C1019" s="1" t="s">
        <v>4710</v>
      </c>
      <c r="D1019" s="1">
        <v>22958251083.2425</v>
      </c>
      <c r="E1019" s="1">
        <v>14401213612.8084</v>
      </c>
      <c r="F1019" s="1">
        <v>18262770524.6304</v>
      </c>
      <c r="G1019" s="1">
        <v>14447769586.2077</v>
      </c>
      <c r="H1019" s="1">
        <v>11097249026.719</v>
      </c>
      <c r="I1019" s="1">
        <v>13013184996.3777</v>
      </c>
      <c r="J1019" s="1">
        <v>16300187648.996</v>
      </c>
      <c r="K1019" s="1">
        <v>13424419454.1119</v>
      </c>
      <c r="L1019" s="1">
        <v>15754039198.9379</v>
      </c>
      <c r="M1019" s="1">
        <v>14019905241.5298</v>
      </c>
      <c r="N1019" s="1">
        <v>15348321763.4051</v>
      </c>
      <c r="O1019" s="1">
        <v>20611615784.0374</v>
      </c>
      <c r="P1019" s="1">
        <v>15381107428.1634</v>
      </c>
      <c r="Q1019" s="1">
        <v>17251703570.9184</v>
      </c>
    </row>
    <row r="1020" spans="1:17">
      <c r="A1020" s="1" t="s">
        <v>4711</v>
      </c>
      <c r="B1020" s="1" t="s">
        <v>4712</v>
      </c>
      <c r="C1020" s="1" t="s">
        <v>4713</v>
      </c>
      <c r="D1020" s="1">
        <v>272650588.40542</v>
      </c>
      <c r="E1020" s="1">
        <v>407092770.801627</v>
      </c>
      <c r="F1020" s="1">
        <v>469624319.874534</v>
      </c>
      <c r="G1020" s="1">
        <v>113422280.145551</v>
      </c>
      <c r="H1020" s="1">
        <v>351466775.335827</v>
      </c>
      <c r="I1020" s="1">
        <v>307798284.243486</v>
      </c>
      <c r="J1020" s="1">
        <v>488202295.024306</v>
      </c>
      <c r="K1020" s="1">
        <v>609490749.872903</v>
      </c>
      <c r="L1020" s="1">
        <v>597426255.149402</v>
      </c>
      <c r="M1020" s="1">
        <v>481967152.380183</v>
      </c>
      <c r="N1020" s="1">
        <v>601796564.783597</v>
      </c>
      <c r="O1020" s="1">
        <v>700459829.243316</v>
      </c>
      <c r="P1020" s="1">
        <v>517187224.200035</v>
      </c>
      <c r="Q1020" s="1">
        <v>805945505.627502</v>
      </c>
    </row>
    <row r="1021" spans="1:17">
      <c r="A1021" s="1" t="s">
        <v>4714</v>
      </c>
      <c r="B1021" s="1" t="s">
        <v>4715</v>
      </c>
      <c r="C1021" s="1" t="s">
        <v>4716</v>
      </c>
      <c r="D1021" s="1">
        <v>7430707185.29564</v>
      </c>
      <c r="E1021" s="1">
        <v>3885161285.0669</v>
      </c>
      <c r="F1021" s="1">
        <v>3863583972.0121</v>
      </c>
      <c r="G1021" s="1">
        <v>3683781397.87733</v>
      </c>
      <c r="H1021" s="1">
        <v>1548149508.56303</v>
      </c>
      <c r="I1021" s="1">
        <v>3698936125.81222</v>
      </c>
      <c r="J1021" s="1">
        <v>3934570831.66397</v>
      </c>
      <c r="K1021" s="1">
        <v>3485286526.70985</v>
      </c>
      <c r="L1021" s="1">
        <v>3163908219.48682</v>
      </c>
      <c r="M1021" s="1">
        <v>3211490919.06398</v>
      </c>
      <c r="N1021" s="1">
        <v>3628327566.65571</v>
      </c>
      <c r="O1021" s="1">
        <v>3979827409.31643</v>
      </c>
      <c r="P1021" s="1">
        <v>3991567959.1129</v>
      </c>
      <c r="Q1021" s="1">
        <v>3187944131.24885</v>
      </c>
    </row>
    <row r="1022" spans="1:17">
      <c r="A1022" s="1" t="s">
        <v>4717</v>
      </c>
      <c r="B1022" s="1" t="s">
        <v>4718</v>
      </c>
      <c r="C1022" s="1" t="s">
        <v>4719</v>
      </c>
      <c r="D1022" s="1">
        <v>1202479640.58637</v>
      </c>
      <c r="E1022" s="1">
        <v>1545048554.08536</v>
      </c>
      <c r="F1022" s="1">
        <v>1127526413.49384</v>
      </c>
      <c r="G1022" s="1">
        <v>383434433.224964</v>
      </c>
      <c r="H1022" s="1">
        <v>465830902.099643</v>
      </c>
      <c r="I1022" s="1">
        <v>1095877498.32971</v>
      </c>
      <c r="J1022" s="1">
        <v>1555940285.79442</v>
      </c>
      <c r="K1022" s="1">
        <v>1024904257.72434</v>
      </c>
      <c r="L1022" s="1">
        <v>940905871.413972</v>
      </c>
      <c r="M1022" s="1">
        <v>617021372.008317</v>
      </c>
      <c r="N1022" s="1">
        <v>1042978451.48969</v>
      </c>
      <c r="O1022" s="1">
        <v>652648563.130541</v>
      </c>
      <c r="P1022" s="1">
        <v>885499321.705427</v>
      </c>
      <c r="Q1022" s="1">
        <v>930080116.847486</v>
      </c>
    </row>
    <row r="1023" spans="1:17">
      <c r="A1023" s="1" t="s">
        <v>4720</v>
      </c>
      <c r="B1023" s="1" t="s">
        <v>4721</v>
      </c>
      <c r="C1023" s="1" t="s">
        <v>4722</v>
      </c>
      <c r="D1023" s="1">
        <v>406240922.938465</v>
      </c>
      <c r="E1023" s="1">
        <v>729829886.786452</v>
      </c>
      <c r="F1023" s="1">
        <v>545180742.724021</v>
      </c>
      <c r="G1023" s="1">
        <v>53275107.5839427</v>
      </c>
      <c r="H1023" s="1">
        <v>92520643.1088368</v>
      </c>
      <c r="I1023" s="1">
        <v>286041992.79841</v>
      </c>
      <c r="J1023" s="1">
        <v>709980641.034202</v>
      </c>
      <c r="K1023" s="1">
        <v>563279698.498916</v>
      </c>
      <c r="L1023" s="1">
        <v>606940594.994768</v>
      </c>
      <c r="M1023" s="1">
        <v>480263516.534549</v>
      </c>
      <c r="N1023" s="1">
        <v>580916667.805878</v>
      </c>
      <c r="O1023" s="1">
        <v>748185578.11067</v>
      </c>
      <c r="P1023" s="1">
        <v>666917604.148453</v>
      </c>
      <c r="Q1023" s="1">
        <v>705610960.077554</v>
      </c>
    </row>
    <row r="1024" spans="1:17">
      <c r="A1024" s="1" t="s">
        <v>4723</v>
      </c>
      <c r="B1024" s="1" t="s">
        <v>4724</v>
      </c>
      <c r="C1024" s="1" t="s">
        <v>4725</v>
      </c>
      <c r="D1024" s="1">
        <v>7060713270.13481</v>
      </c>
      <c r="E1024" s="1">
        <v>2696817602.98026</v>
      </c>
      <c r="F1024" s="1">
        <v>5495144661.45417</v>
      </c>
      <c r="G1024" s="1">
        <v>1202308213.13621</v>
      </c>
      <c r="H1024" s="1">
        <v>28341270562.2162</v>
      </c>
      <c r="I1024" s="1">
        <v>1267806177.69642</v>
      </c>
      <c r="J1024" s="1">
        <v>3955216741.05334</v>
      </c>
      <c r="K1024" s="1">
        <v>2093694085.92281</v>
      </c>
      <c r="L1024" s="1">
        <v>1975370505.76684</v>
      </c>
      <c r="M1024" s="1">
        <v>4674554856.88202</v>
      </c>
      <c r="N1024" s="1">
        <v>1830570635.86735</v>
      </c>
      <c r="O1024" s="1">
        <v>3445224775.75492</v>
      </c>
      <c r="P1024" s="1">
        <v>4030467812.36521</v>
      </c>
      <c r="Q1024" s="1">
        <v>3556722478.07211</v>
      </c>
    </row>
    <row r="1025" spans="1:17">
      <c r="A1025" s="1" t="s">
        <v>4726</v>
      </c>
      <c r="B1025" s="1" t="s">
        <v>4727</v>
      </c>
      <c r="C1025" s="1" t="s">
        <v>4728</v>
      </c>
      <c r="D1025" s="1">
        <v>2919926248.62401</v>
      </c>
      <c r="E1025" s="1">
        <v>2126080717.83499</v>
      </c>
      <c r="F1025" s="1">
        <v>2460361159.44877</v>
      </c>
      <c r="G1025" s="1">
        <v>9415676058.85655</v>
      </c>
      <c r="H1025" s="1">
        <v>2972612967.81358</v>
      </c>
      <c r="I1025" s="1">
        <v>2970531919.82098</v>
      </c>
      <c r="J1025" s="1">
        <v>2401322232.98922</v>
      </c>
      <c r="K1025" s="1">
        <v>1732469367.99294</v>
      </c>
      <c r="L1025" s="1">
        <v>1203387271.39451</v>
      </c>
      <c r="M1025" s="1">
        <v>1885284784.38744</v>
      </c>
      <c r="N1025" s="1">
        <v>1345536298.8575</v>
      </c>
      <c r="O1025" s="1">
        <v>2322564068.42925</v>
      </c>
      <c r="P1025" s="1">
        <v>1515691010.38352</v>
      </c>
      <c r="Q1025" s="1">
        <v>1531376292.83573</v>
      </c>
    </row>
    <row r="1026" spans="1:17">
      <c r="A1026" s="1" t="s">
        <v>4729</v>
      </c>
      <c r="B1026" s="1" t="s">
        <v>4730</v>
      </c>
      <c r="C1026" s="1" t="s">
        <v>4731</v>
      </c>
      <c r="D1026" s="1">
        <v>15064333.3935873</v>
      </c>
      <c r="E1026" s="1">
        <v>20582122.0356405</v>
      </c>
      <c r="F1026" s="1">
        <v>2401444.28571429</v>
      </c>
      <c r="G1026" s="1">
        <v>49255745.596205</v>
      </c>
      <c r="H1026" s="1">
        <v>2401444.28571429</v>
      </c>
      <c r="I1026" s="1">
        <v>2401444.28571429</v>
      </c>
      <c r="J1026" s="1">
        <v>21079525.5745937</v>
      </c>
      <c r="K1026" s="1">
        <v>17355356.6694559</v>
      </c>
      <c r="L1026" s="1">
        <v>17631415.4755822</v>
      </c>
      <c r="M1026" s="1">
        <v>15774044.8560396</v>
      </c>
      <c r="N1026" s="1">
        <v>20587496.9812468</v>
      </c>
      <c r="O1026" s="1">
        <v>9911233.38732895</v>
      </c>
      <c r="P1026" s="1">
        <v>18211978.3528589</v>
      </c>
      <c r="Q1026" s="1">
        <v>17829174.5406275</v>
      </c>
    </row>
    <row r="1027" spans="1:17">
      <c r="A1027" s="1" t="s">
        <v>4732</v>
      </c>
      <c r="B1027" s="1" t="s">
        <v>4733</v>
      </c>
      <c r="C1027" s="1" t="s">
        <v>4734</v>
      </c>
      <c r="D1027" s="1">
        <v>120559766.21984</v>
      </c>
      <c r="E1027" s="1">
        <v>669355874.139654</v>
      </c>
      <c r="F1027" s="1">
        <v>673884848.961309</v>
      </c>
      <c r="G1027" s="1">
        <v>1859854374.54503</v>
      </c>
      <c r="H1027" s="1">
        <v>44745232.6601087</v>
      </c>
      <c r="I1027" s="1">
        <v>524611793.045567</v>
      </c>
      <c r="J1027" s="1">
        <v>585447870.661334</v>
      </c>
      <c r="K1027" s="1">
        <v>128194911.899451</v>
      </c>
      <c r="L1027" s="1">
        <v>87176807.6629681</v>
      </c>
      <c r="M1027" s="1">
        <v>132369985.241263</v>
      </c>
      <c r="N1027" s="1">
        <v>181901550.163845</v>
      </c>
      <c r="O1027" s="1">
        <v>291860362.696906</v>
      </c>
      <c r="P1027" s="1">
        <v>143344919.605992</v>
      </c>
      <c r="Q1027" s="1">
        <v>480693592.717528</v>
      </c>
    </row>
    <row r="1028" spans="1:17">
      <c r="A1028" s="1" t="s">
        <v>4735</v>
      </c>
      <c r="B1028" s="1" t="s">
        <v>4736</v>
      </c>
      <c r="C1028" s="1" t="s">
        <v>4737</v>
      </c>
      <c r="D1028" s="1">
        <v>122597304.185513</v>
      </c>
      <c r="E1028" s="1">
        <v>42164217.6629262</v>
      </c>
      <c r="F1028" s="1">
        <v>37625190.8637475</v>
      </c>
      <c r="G1028" s="1">
        <v>5409087.14074625</v>
      </c>
      <c r="H1028" s="1">
        <v>2401444.28571429</v>
      </c>
      <c r="I1028" s="1">
        <v>13392345.7903906</v>
      </c>
      <c r="J1028" s="1">
        <v>88968934.2485877</v>
      </c>
      <c r="K1028" s="1">
        <v>36290653.0480196</v>
      </c>
      <c r="L1028" s="1">
        <v>17767988.1110543</v>
      </c>
      <c r="M1028" s="1">
        <v>34379319.385649</v>
      </c>
      <c r="N1028" s="1">
        <v>36870787.4798667</v>
      </c>
      <c r="O1028" s="1">
        <v>42274346.4166186</v>
      </c>
      <c r="P1028" s="1">
        <v>24313284.5375066</v>
      </c>
      <c r="Q1028" s="1">
        <v>22195733.5158145</v>
      </c>
    </row>
    <row r="1029" spans="1:17">
      <c r="A1029" s="1" t="s">
        <v>4738</v>
      </c>
      <c r="B1029" s="1" t="s">
        <v>4739</v>
      </c>
      <c r="C1029" s="1" t="s">
        <v>4740</v>
      </c>
      <c r="D1029" s="1">
        <v>617554481.105623</v>
      </c>
      <c r="E1029" s="1">
        <v>88241989.2737887</v>
      </c>
      <c r="F1029" s="1">
        <v>188167199.417427</v>
      </c>
      <c r="G1029" s="1">
        <v>55021109.3079576</v>
      </c>
      <c r="H1029" s="1">
        <v>201586495.478588</v>
      </c>
      <c r="I1029" s="1">
        <v>36509240.5186087</v>
      </c>
      <c r="J1029" s="1">
        <v>171594372.845524</v>
      </c>
      <c r="K1029" s="1">
        <v>38874339.2269091</v>
      </c>
      <c r="L1029" s="1">
        <v>51042605.532034</v>
      </c>
      <c r="M1029" s="1">
        <v>89254459.6497708</v>
      </c>
      <c r="N1029" s="1">
        <v>105380680.016828</v>
      </c>
      <c r="O1029" s="1">
        <v>929004434.519116</v>
      </c>
      <c r="P1029" s="1">
        <v>115728301.345224</v>
      </c>
      <c r="Q1029" s="1">
        <v>60027027.3713278</v>
      </c>
    </row>
    <row r="1030" spans="1:17">
      <c r="A1030" s="1" t="s">
        <v>4741</v>
      </c>
      <c r="B1030" s="1" t="s">
        <v>4742</v>
      </c>
      <c r="C1030" s="1" t="s">
        <v>4743</v>
      </c>
      <c r="D1030" s="1">
        <v>2401444.28571429</v>
      </c>
      <c r="E1030" s="1">
        <v>2401444.28571429</v>
      </c>
      <c r="F1030" s="1">
        <v>2401444.28571429</v>
      </c>
      <c r="G1030" s="1">
        <v>2401444.28571429</v>
      </c>
      <c r="H1030" s="1">
        <v>2401444.28571429</v>
      </c>
      <c r="I1030" s="1">
        <v>2401444.28571429</v>
      </c>
      <c r="J1030" s="1">
        <v>2401444.28571429</v>
      </c>
      <c r="K1030" s="1">
        <v>10977375.2805339</v>
      </c>
      <c r="L1030" s="1">
        <v>2401444.28571429</v>
      </c>
      <c r="M1030" s="1">
        <v>2401444.28571429</v>
      </c>
      <c r="N1030" s="1">
        <v>2401444.28571429</v>
      </c>
      <c r="O1030" s="1">
        <v>15137829.7512229</v>
      </c>
      <c r="P1030" s="1">
        <v>12882502.0124585</v>
      </c>
      <c r="Q1030" s="1">
        <v>2401444.28571429</v>
      </c>
    </row>
    <row r="1031" spans="1:17">
      <c r="A1031" s="1" t="s">
        <v>4744</v>
      </c>
      <c r="B1031" s="1" t="s">
        <v>4745</v>
      </c>
      <c r="C1031" s="1" t="s">
        <v>4746</v>
      </c>
      <c r="D1031" s="1">
        <v>22129631.5905006</v>
      </c>
      <c r="E1031" s="1">
        <v>2401444.28571429</v>
      </c>
      <c r="F1031" s="1">
        <v>2401444.28571429</v>
      </c>
      <c r="G1031" s="1">
        <v>2401444.28571429</v>
      </c>
      <c r="H1031" s="1">
        <v>2401444.28571429</v>
      </c>
      <c r="I1031" s="1">
        <v>2401444.28571429</v>
      </c>
      <c r="J1031" s="1">
        <v>2401444.28571429</v>
      </c>
      <c r="K1031" s="1">
        <v>2401444.28571429</v>
      </c>
      <c r="L1031" s="1">
        <v>6187124.88016157</v>
      </c>
      <c r="M1031" s="1">
        <v>2401444.28571429</v>
      </c>
      <c r="N1031" s="1">
        <v>7692164.87493111</v>
      </c>
      <c r="O1031" s="1">
        <v>2401444.28571429</v>
      </c>
      <c r="P1031" s="1">
        <v>8253739.04624934</v>
      </c>
      <c r="Q1031" s="1">
        <v>5856329.5593549</v>
      </c>
    </row>
    <row r="1032" spans="1:17">
      <c r="A1032" s="1" t="s">
        <v>4747</v>
      </c>
      <c r="B1032" s="1" t="s">
        <v>4748</v>
      </c>
      <c r="C1032" s="1" t="s">
        <v>4749</v>
      </c>
      <c r="D1032" s="1">
        <v>496651813.479851</v>
      </c>
      <c r="E1032" s="1">
        <v>300321179.031415</v>
      </c>
      <c r="F1032" s="1">
        <v>285060408.845061</v>
      </c>
      <c r="G1032" s="1">
        <v>117843524.836729</v>
      </c>
      <c r="H1032" s="1">
        <v>208081058.166523</v>
      </c>
      <c r="I1032" s="1">
        <v>225461922.86955</v>
      </c>
      <c r="J1032" s="1">
        <v>411678536.398723</v>
      </c>
      <c r="K1032" s="1">
        <v>362193539.760109</v>
      </c>
      <c r="L1032" s="1">
        <v>239290066.844903</v>
      </c>
      <c r="M1032" s="1">
        <v>258070674.288946</v>
      </c>
      <c r="N1032" s="1">
        <v>268065580.217156</v>
      </c>
      <c r="O1032" s="1">
        <v>215979689.0974</v>
      </c>
      <c r="P1032" s="1">
        <v>249043355.607041</v>
      </c>
      <c r="Q1032" s="1">
        <v>271990524.411739</v>
      </c>
    </row>
    <row r="1033" spans="1:17">
      <c r="A1033" s="1" t="s">
        <v>4750</v>
      </c>
      <c r="B1033" s="1" t="s">
        <v>4751</v>
      </c>
      <c r="C1033" s="1" t="s">
        <v>4752</v>
      </c>
      <c r="D1033" s="1">
        <v>5648250270.77995</v>
      </c>
      <c r="E1033" s="1">
        <v>2530223473.0709</v>
      </c>
      <c r="F1033" s="1">
        <v>4301223691.21893</v>
      </c>
      <c r="G1033" s="1">
        <v>430865915.811301</v>
      </c>
      <c r="H1033" s="1">
        <v>10533947764.8516</v>
      </c>
      <c r="I1033" s="1">
        <v>1159328721.47615</v>
      </c>
      <c r="J1033" s="1">
        <v>3805128582.98054</v>
      </c>
      <c r="K1033" s="1">
        <v>2624472964.38119</v>
      </c>
      <c r="L1033" s="1">
        <v>2192485125.7756</v>
      </c>
      <c r="M1033" s="1">
        <v>4506528877.30193</v>
      </c>
      <c r="N1033" s="1">
        <v>1950053948.02376</v>
      </c>
      <c r="O1033" s="1">
        <v>3284767862.37223</v>
      </c>
      <c r="P1033" s="1">
        <v>3591694966.92312</v>
      </c>
      <c r="Q1033" s="1">
        <v>3087591215.10207</v>
      </c>
    </row>
    <row r="1034" spans="1:17">
      <c r="A1034" s="1" t="s">
        <v>4753</v>
      </c>
      <c r="B1034" s="1" t="s">
        <v>4754</v>
      </c>
      <c r="C1034" s="1" t="s">
        <v>4755</v>
      </c>
      <c r="D1034" s="1">
        <v>193359721.664782</v>
      </c>
      <c r="E1034" s="1">
        <v>430766815.585035</v>
      </c>
      <c r="F1034" s="1">
        <v>50426720.6001326</v>
      </c>
      <c r="G1034" s="1">
        <v>92231669.0140171</v>
      </c>
      <c r="H1034" s="1">
        <v>41103180.2258947</v>
      </c>
      <c r="I1034" s="1">
        <v>251342819.068105</v>
      </c>
      <c r="J1034" s="1">
        <v>161678416.021737</v>
      </c>
      <c r="K1034" s="1">
        <v>358221233.580149</v>
      </c>
      <c r="L1034" s="1">
        <v>397717915.249288</v>
      </c>
      <c r="M1034" s="1">
        <v>208145032.361123</v>
      </c>
      <c r="N1034" s="1">
        <v>160122364.840518</v>
      </c>
      <c r="O1034" s="1">
        <v>105926442.141926</v>
      </c>
      <c r="P1034" s="1">
        <v>383058047.342193</v>
      </c>
      <c r="Q1034" s="1">
        <v>212108599.034987</v>
      </c>
    </row>
    <row r="1035" spans="1:17">
      <c r="A1035" s="1" t="s">
        <v>4756</v>
      </c>
      <c r="B1035" s="1" t="s">
        <v>4757</v>
      </c>
      <c r="C1035" s="1" t="s">
        <v>4758</v>
      </c>
      <c r="D1035" s="1">
        <v>667003894.501432</v>
      </c>
      <c r="E1035" s="1">
        <v>45960207.7919497</v>
      </c>
      <c r="F1035" s="1">
        <v>31318064.9170418</v>
      </c>
      <c r="G1035" s="1">
        <v>42015170.5012148</v>
      </c>
      <c r="H1035" s="1">
        <v>2401444.28571429</v>
      </c>
      <c r="I1035" s="1">
        <v>2401444.28571429</v>
      </c>
      <c r="J1035" s="1">
        <v>129356919.494562</v>
      </c>
      <c r="K1035" s="1">
        <v>24048377.4566836</v>
      </c>
      <c r="L1035" s="1">
        <v>2401444.28571429</v>
      </c>
      <c r="M1035" s="1">
        <v>31834313.1868132</v>
      </c>
      <c r="N1035" s="1">
        <v>29042697.7065186</v>
      </c>
      <c r="O1035" s="1">
        <v>61774642.1661192</v>
      </c>
      <c r="P1035" s="1">
        <v>31908802.5359911</v>
      </c>
      <c r="Q1035" s="1">
        <v>23170604.7720125</v>
      </c>
    </row>
    <row r="1036" spans="1:17">
      <c r="A1036" s="1" t="s">
        <v>4759</v>
      </c>
      <c r="B1036" s="1" t="s">
        <v>4760</v>
      </c>
      <c r="C1036" s="1" t="s">
        <v>4761</v>
      </c>
      <c r="D1036" s="1">
        <v>14602082535.2902</v>
      </c>
      <c r="E1036" s="1">
        <v>9354350738.25046</v>
      </c>
      <c r="F1036" s="1">
        <v>9863222116.23282</v>
      </c>
      <c r="G1036" s="1">
        <v>110627985.523875</v>
      </c>
      <c r="H1036" s="1">
        <v>5416053322.22591</v>
      </c>
      <c r="I1036" s="1">
        <v>5357625520.54163</v>
      </c>
      <c r="J1036" s="1">
        <v>8520742269.30559</v>
      </c>
      <c r="K1036" s="1">
        <v>10844182188.6891</v>
      </c>
      <c r="L1036" s="1">
        <v>12725284765.3113</v>
      </c>
      <c r="M1036" s="1">
        <v>11915457181.0303</v>
      </c>
      <c r="N1036" s="1">
        <v>15210240588.2117</v>
      </c>
      <c r="O1036" s="1">
        <v>16190833085.3502</v>
      </c>
      <c r="P1036" s="1">
        <v>12556279880.0052</v>
      </c>
      <c r="Q1036" s="1">
        <v>15318401431.3081</v>
      </c>
    </row>
    <row r="1037" spans="1:17">
      <c r="A1037" s="1" t="s">
        <v>4762</v>
      </c>
      <c r="B1037" s="1" t="s">
        <v>4763</v>
      </c>
      <c r="C1037" s="1" t="s">
        <v>4764</v>
      </c>
      <c r="D1037" s="1">
        <v>12554818520.689</v>
      </c>
      <c r="E1037" s="1">
        <v>4338419557.54189</v>
      </c>
      <c r="F1037" s="1">
        <v>6952533241.08143</v>
      </c>
      <c r="G1037" s="1">
        <v>10588279993.2653</v>
      </c>
      <c r="H1037" s="1">
        <v>372222604.887593</v>
      </c>
      <c r="I1037" s="1">
        <v>9618262531.76201</v>
      </c>
      <c r="J1037" s="1">
        <v>4951218518.98841</v>
      </c>
      <c r="K1037" s="1">
        <v>1318379972.22665</v>
      </c>
      <c r="L1037" s="1">
        <v>771094171.861693</v>
      </c>
      <c r="M1037" s="1">
        <v>2478026355.90106</v>
      </c>
      <c r="N1037" s="1">
        <v>1303931466.57222</v>
      </c>
      <c r="O1037" s="1">
        <v>1390450976.96923</v>
      </c>
      <c r="P1037" s="1">
        <v>2083057272.64673</v>
      </c>
      <c r="Q1037" s="1">
        <v>753600275.522822</v>
      </c>
    </row>
    <row r="1038" spans="1:17">
      <c r="A1038" s="1" t="s">
        <v>4765</v>
      </c>
      <c r="B1038" s="1" t="s">
        <v>4766</v>
      </c>
      <c r="C1038" s="1" t="s">
        <v>4767</v>
      </c>
      <c r="D1038" s="1">
        <v>115212185.330235</v>
      </c>
      <c r="E1038" s="1">
        <v>66961396.7869069</v>
      </c>
      <c r="F1038" s="1">
        <v>79802717.2652376</v>
      </c>
      <c r="G1038" s="1">
        <v>68867779.2348997</v>
      </c>
      <c r="H1038" s="1">
        <v>46088717.1668407</v>
      </c>
      <c r="I1038" s="1">
        <v>65291044.5310293</v>
      </c>
      <c r="J1038" s="1">
        <v>46155140.0259085</v>
      </c>
      <c r="K1038" s="1">
        <v>180805957.727139</v>
      </c>
      <c r="L1038" s="1">
        <v>199739163.045965</v>
      </c>
      <c r="M1038" s="1">
        <v>151124866.631977</v>
      </c>
      <c r="N1038" s="1">
        <v>166845101.549288</v>
      </c>
      <c r="O1038" s="1">
        <v>218803392.980694</v>
      </c>
      <c r="P1038" s="1">
        <v>126108828.194906</v>
      </c>
      <c r="Q1038" s="1">
        <v>301605263.39851</v>
      </c>
    </row>
    <row r="1039" spans="1:17">
      <c r="A1039" s="1" t="s">
        <v>4768</v>
      </c>
      <c r="B1039" s="1" t="s">
        <v>4769</v>
      </c>
      <c r="C1039" s="1" t="s">
        <v>4770</v>
      </c>
      <c r="D1039" s="1">
        <v>24593799.0160845</v>
      </c>
      <c r="E1039" s="1">
        <v>10181748.8259925</v>
      </c>
      <c r="F1039" s="1">
        <v>2401444.28571429</v>
      </c>
      <c r="G1039" s="1">
        <v>25745409.7899447</v>
      </c>
      <c r="H1039" s="1">
        <v>2401444.28571429</v>
      </c>
      <c r="I1039" s="1">
        <v>2401444.28571429</v>
      </c>
      <c r="J1039" s="1">
        <v>12960374.9053473</v>
      </c>
      <c r="K1039" s="1">
        <v>2401444.28571429</v>
      </c>
      <c r="L1039" s="1">
        <v>2401444.28571429</v>
      </c>
      <c r="M1039" s="1">
        <v>2401444.28571429</v>
      </c>
      <c r="N1039" s="1">
        <v>2401444.28571429</v>
      </c>
      <c r="O1039" s="1">
        <v>2401444.28571429</v>
      </c>
      <c r="P1039" s="1">
        <v>2401444.28571429</v>
      </c>
      <c r="Q1039" s="1">
        <v>2401444.28571429</v>
      </c>
    </row>
    <row r="1040" spans="1:17">
      <c r="A1040" s="1" t="s">
        <v>4771</v>
      </c>
      <c r="B1040" s="1" t="s">
        <v>4772</v>
      </c>
      <c r="C1040" s="1" t="s">
        <v>4773</v>
      </c>
      <c r="D1040" s="1">
        <v>283924894.50271</v>
      </c>
      <c r="E1040" s="1">
        <v>206635378.299412</v>
      </c>
      <c r="F1040" s="1">
        <v>270404778.412597</v>
      </c>
      <c r="G1040" s="1">
        <v>1215088692.33531</v>
      </c>
      <c r="H1040" s="1">
        <v>178386057.478027</v>
      </c>
      <c r="I1040" s="1">
        <v>190528128.304653</v>
      </c>
      <c r="J1040" s="1">
        <v>237640483.313079</v>
      </c>
      <c r="K1040" s="1">
        <v>194063086.043522</v>
      </c>
      <c r="L1040" s="1">
        <v>251708647.948755</v>
      </c>
      <c r="M1040" s="1">
        <v>115239594.578317</v>
      </c>
      <c r="N1040" s="1">
        <v>174430706.205018</v>
      </c>
      <c r="O1040" s="1">
        <v>224925336.223373</v>
      </c>
      <c r="P1040" s="1">
        <v>224793239.224515</v>
      </c>
      <c r="Q1040" s="1">
        <v>203433109.60931</v>
      </c>
    </row>
    <row r="1041" spans="1:17">
      <c r="A1041" s="1" t="s">
        <v>4774</v>
      </c>
      <c r="B1041" s="1" t="s">
        <v>4775</v>
      </c>
      <c r="C1041" s="1" t="s">
        <v>4776</v>
      </c>
      <c r="D1041" s="1">
        <v>118632515.922881</v>
      </c>
      <c r="E1041" s="1">
        <v>85103449.7387729</v>
      </c>
      <c r="F1041" s="1">
        <v>69044355.0043422</v>
      </c>
      <c r="G1041" s="1">
        <v>39640215.2769002</v>
      </c>
      <c r="H1041" s="1">
        <v>8872344.49799738</v>
      </c>
      <c r="I1041" s="1">
        <v>79736169.0542275</v>
      </c>
      <c r="J1041" s="1">
        <v>59026423.9241532</v>
      </c>
      <c r="K1041" s="1">
        <v>125389891.609635</v>
      </c>
      <c r="L1041" s="1">
        <v>121330303.157165</v>
      </c>
      <c r="M1041" s="1">
        <v>107919929.798762</v>
      </c>
      <c r="N1041" s="1">
        <v>89333484.4318152</v>
      </c>
      <c r="O1041" s="1">
        <v>102439231.158759</v>
      </c>
      <c r="P1041" s="1">
        <v>120045668.200443</v>
      </c>
      <c r="Q1041" s="1">
        <v>60929439.5147338</v>
      </c>
    </row>
    <row r="1042" spans="1:17">
      <c r="A1042" s="1" t="s">
        <v>4777</v>
      </c>
      <c r="B1042" s="1" t="s">
        <v>4778</v>
      </c>
      <c r="C1042" s="1" t="s">
        <v>4779</v>
      </c>
      <c r="D1042" s="1">
        <v>2401444.28571429</v>
      </c>
      <c r="E1042" s="1">
        <v>11064155.2063694</v>
      </c>
      <c r="F1042" s="1">
        <v>62349474.3269648</v>
      </c>
      <c r="G1042" s="1">
        <v>170892079.485478</v>
      </c>
      <c r="H1042" s="1">
        <v>2401444.28571429</v>
      </c>
      <c r="I1042" s="1">
        <v>2401444.28571429</v>
      </c>
      <c r="J1042" s="1">
        <v>2401444.28571429</v>
      </c>
      <c r="K1042" s="1">
        <v>2401444.28571429</v>
      </c>
      <c r="L1042" s="1">
        <v>2401444.28571429</v>
      </c>
      <c r="M1042" s="1">
        <v>5484848.51440576</v>
      </c>
      <c r="N1042" s="1">
        <v>2401444.28571429</v>
      </c>
      <c r="O1042" s="1">
        <v>24665375.7302152</v>
      </c>
      <c r="P1042" s="1">
        <v>2401444.28571429</v>
      </c>
      <c r="Q1042" s="1">
        <v>4775499.30607673</v>
      </c>
    </row>
    <row r="1043" spans="1:17">
      <c r="A1043" s="1" t="s">
        <v>4780</v>
      </c>
      <c r="B1043" s="1" t="s">
        <v>4781</v>
      </c>
      <c r="C1043" s="1" t="s">
        <v>4782</v>
      </c>
      <c r="D1043" s="1">
        <v>668150536.802044</v>
      </c>
      <c r="E1043" s="1">
        <v>671248613.230584</v>
      </c>
      <c r="F1043" s="1">
        <v>531287039.342277</v>
      </c>
      <c r="G1043" s="1">
        <v>1085597571.20552</v>
      </c>
      <c r="H1043" s="1">
        <v>640677906.098783</v>
      </c>
      <c r="I1043" s="1">
        <v>517508814.016749</v>
      </c>
      <c r="J1043" s="1">
        <v>791682427.96879</v>
      </c>
      <c r="K1043" s="1">
        <v>399518575.485138</v>
      </c>
      <c r="L1043" s="1">
        <v>356618683.748206</v>
      </c>
      <c r="M1043" s="1">
        <v>718661535.474919</v>
      </c>
      <c r="N1043" s="1">
        <v>365058990.424413</v>
      </c>
      <c r="O1043" s="1">
        <v>820912381.68181</v>
      </c>
      <c r="P1043" s="1">
        <v>338258272.910474</v>
      </c>
      <c r="Q1043" s="1">
        <v>247254917.565544</v>
      </c>
    </row>
    <row r="1044" spans="1:17">
      <c r="A1044" s="1" t="s">
        <v>4783</v>
      </c>
      <c r="B1044" s="1" t="s">
        <v>4784</v>
      </c>
      <c r="C1044" s="1" t="s">
        <v>4785</v>
      </c>
      <c r="D1044" s="1">
        <v>1541427251.33135</v>
      </c>
      <c r="E1044" s="1">
        <v>1665989198.08112</v>
      </c>
      <c r="F1044" s="1">
        <v>1804843691.30939</v>
      </c>
      <c r="G1044" s="1">
        <v>1456863975.08094</v>
      </c>
      <c r="H1044" s="1">
        <v>602533394.01656</v>
      </c>
      <c r="I1044" s="1">
        <v>1373096094.42856</v>
      </c>
      <c r="J1044" s="1">
        <v>1839748017.1076</v>
      </c>
      <c r="K1044" s="1">
        <v>909473018.574421</v>
      </c>
      <c r="L1044" s="1">
        <v>885589827.785483</v>
      </c>
      <c r="M1044" s="1">
        <v>832556503.23591</v>
      </c>
      <c r="N1044" s="1">
        <v>964740143.851095</v>
      </c>
      <c r="O1044" s="1">
        <v>1634009112.67009</v>
      </c>
      <c r="P1044" s="1">
        <v>817323337.089818</v>
      </c>
      <c r="Q1044" s="1">
        <v>999157350.640636</v>
      </c>
    </row>
    <row r="1045" spans="1:17">
      <c r="A1045" s="1" t="s">
        <v>4786</v>
      </c>
      <c r="B1045" s="1" t="s">
        <v>4787</v>
      </c>
      <c r="C1045" s="1" t="s">
        <v>4788</v>
      </c>
      <c r="D1045" s="1">
        <v>203386398.924971</v>
      </c>
      <c r="E1045" s="1">
        <v>36652314.75138</v>
      </c>
      <c r="F1045" s="1">
        <v>12527953.10736</v>
      </c>
      <c r="G1045" s="1">
        <v>7156390.33886282</v>
      </c>
      <c r="H1045" s="1">
        <v>2401444.28571429</v>
      </c>
      <c r="I1045" s="1">
        <v>28552198.6156889</v>
      </c>
      <c r="J1045" s="1">
        <v>100165392.767387</v>
      </c>
      <c r="K1045" s="1">
        <v>2401444.28571429</v>
      </c>
      <c r="L1045" s="1">
        <v>27334610.5597732</v>
      </c>
      <c r="M1045" s="1">
        <v>38943993.5242721</v>
      </c>
      <c r="N1045" s="1">
        <v>7007337.49438869</v>
      </c>
      <c r="O1045" s="1">
        <v>82072967.8080098</v>
      </c>
      <c r="P1045" s="1">
        <v>14895268.4968235</v>
      </c>
      <c r="Q1045" s="1">
        <v>79704792.731675</v>
      </c>
    </row>
    <row r="1046" spans="1:17">
      <c r="A1046" s="1" t="s">
        <v>4789</v>
      </c>
      <c r="B1046" s="1" t="s">
        <v>4790</v>
      </c>
      <c r="C1046" s="1" t="s">
        <v>4791</v>
      </c>
      <c r="D1046" s="1">
        <v>10492937003.6843</v>
      </c>
      <c r="E1046" s="1">
        <v>11923961493.3293</v>
      </c>
      <c r="F1046" s="1">
        <v>11996169855.6231</v>
      </c>
      <c r="G1046" s="1">
        <v>4782392366.05886</v>
      </c>
      <c r="H1046" s="1">
        <v>6704396371.73005</v>
      </c>
      <c r="I1046" s="1">
        <v>9513861933.94454</v>
      </c>
      <c r="J1046" s="1">
        <v>12987297406.2599</v>
      </c>
      <c r="K1046" s="1">
        <v>12123113630.1365</v>
      </c>
      <c r="L1046" s="1">
        <v>13421947336.6973</v>
      </c>
      <c r="M1046" s="1">
        <v>11492162281.4106</v>
      </c>
      <c r="N1046" s="1">
        <v>12224943377.5911</v>
      </c>
      <c r="O1046" s="1">
        <v>10522579925.9594</v>
      </c>
      <c r="P1046" s="1">
        <v>13294347520.4873</v>
      </c>
      <c r="Q1046" s="1">
        <v>13247966251.1383</v>
      </c>
    </row>
    <row r="1047" spans="1:17">
      <c r="A1047" s="1" t="s">
        <v>4792</v>
      </c>
      <c r="B1047" s="1" t="s">
        <v>4793</v>
      </c>
      <c r="C1047" s="1" t="s">
        <v>4794</v>
      </c>
      <c r="D1047" s="1">
        <v>125841452.077944</v>
      </c>
      <c r="E1047" s="1">
        <v>184591633.095484</v>
      </c>
      <c r="F1047" s="1">
        <v>250300473.992733</v>
      </c>
      <c r="G1047" s="1">
        <v>1686519525.5978</v>
      </c>
      <c r="H1047" s="1">
        <v>15916146.8712965</v>
      </c>
      <c r="I1047" s="1">
        <v>261391588.544119</v>
      </c>
      <c r="J1047" s="1">
        <v>229695241.349377</v>
      </c>
      <c r="K1047" s="1">
        <v>97254027.4334737</v>
      </c>
      <c r="L1047" s="1">
        <v>99167940.7648368</v>
      </c>
      <c r="M1047" s="1">
        <v>82412701.031526</v>
      </c>
      <c r="N1047" s="1">
        <v>90892502.6839965</v>
      </c>
      <c r="O1047" s="1">
        <v>100303194.829017</v>
      </c>
      <c r="P1047" s="1">
        <v>75547305.5376814</v>
      </c>
      <c r="Q1047" s="1">
        <v>112414611.850802</v>
      </c>
    </row>
    <row r="1048" spans="1:17">
      <c r="A1048" s="1" t="s">
        <v>4795</v>
      </c>
      <c r="B1048" s="1" t="s">
        <v>4796</v>
      </c>
      <c r="C1048" s="1" t="s">
        <v>4797</v>
      </c>
      <c r="D1048" s="1">
        <v>621185138.890451</v>
      </c>
      <c r="E1048" s="1">
        <v>525751097.227586</v>
      </c>
      <c r="F1048" s="1">
        <v>514159796.432571</v>
      </c>
      <c r="G1048" s="1">
        <v>146641145.44794</v>
      </c>
      <c r="H1048" s="1">
        <v>22776438.7083278</v>
      </c>
      <c r="I1048" s="1">
        <v>236148147.467796</v>
      </c>
      <c r="J1048" s="1">
        <v>396345335.288154</v>
      </c>
      <c r="K1048" s="1">
        <v>193791711.566526</v>
      </c>
      <c r="L1048" s="1">
        <v>282543927.804949</v>
      </c>
      <c r="M1048" s="1">
        <v>265260935.566534</v>
      </c>
      <c r="N1048" s="1">
        <v>230972539.636879</v>
      </c>
      <c r="O1048" s="1">
        <v>722806985.987592</v>
      </c>
      <c r="P1048" s="1">
        <v>149956919.047619</v>
      </c>
      <c r="Q1048" s="1">
        <v>214931271.759751</v>
      </c>
    </row>
    <row r="1049" spans="1:17">
      <c r="A1049" s="1" t="s">
        <v>4798</v>
      </c>
      <c r="B1049" s="1" t="s">
        <v>4799</v>
      </c>
      <c r="C1049" s="1" t="s">
        <v>4800</v>
      </c>
      <c r="D1049" s="1">
        <v>332982162.070767</v>
      </c>
      <c r="E1049" s="1">
        <v>83858358.7003763</v>
      </c>
      <c r="F1049" s="1">
        <v>84398812.3612603</v>
      </c>
      <c r="G1049" s="1">
        <v>167843233.785859</v>
      </c>
      <c r="H1049" s="1">
        <v>39338494.8406795</v>
      </c>
      <c r="I1049" s="1">
        <v>102201498.622938</v>
      </c>
      <c r="J1049" s="1">
        <v>117407294.048565</v>
      </c>
      <c r="K1049" s="1">
        <v>2401444.28571429</v>
      </c>
      <c r="L1049" s="1">
        <v>22570388.9347154</v>
      </c>
      <c r="M1049" s="1">
        <v>52745266.2899168</v>
      </c>
      <c r="N1049" s="1">
        <v>83190117.342231</v>
      </c>
      <c r="O1049" s="1">
        <v>117313222.605294</v>
      </c>
      <c r="P1049" s="1">
        <v>59844635.8151192</v>
      </c>
      <c r="Q1049" s="1">
        <v>35177603.9852871</v>
      </c>
    </row>
    <row r="1050" spans="1:17">
      <c r="A1050" s="1" t="s">
        <v>4801</v>
      </c>
      <c r="B1050" s="1" t="s">
        <v>4802</v>
      </c>
      <c r="C1050" s="1" t="s">
        <v>4803</v>
      </c>
      <c r="D1050" s="1">
        <v>18131187.4012268</v>
      </c>
      <c r="E1050" s="1">
        <v>12555134.4051405</v>
      </c>
      <c r="F1050" s="1">
        <v>2401444.28571429</v>
      </c>
      <c r="G1050" s="1">
        <v>2401444.28571429</v>
      </c>
      <c r="H1050" s="1">
        <v>2401444.28571429</v>
      </c>
      <c r="I1050" s="1">
        <v>30586435.7422272</v>
      </c>
      <c r="J1050" s="1">
        <v>2401444.28571429</v>
      </c>
      <c r="K1050" s="1">
        <v>2401444.28571429</v>
      </c>
      <c r="L1050" s="1">
        <v>2401444.28571429</v>
      </c>
      <c r="M1050" s="1">
        <v>2401444.28571429</v>
      </c>
      <c r="N1050" s="1">
        <v>2401444.28571429</v>
      </c>
      <c r="O1050" s="1">
        <v>31637415.2081518</v>
      </c>
      <c r="P1050" s="1">
        <v>11043271.2413155</v>
      </c>
      <c r="Q1050" s="1">
        <v>2401444.28571429</v>
      </c>
    </row>
    <row r="1051" spans="1:17">
      <c r="A1051" s="1" t="s">
        <v>4804</v>
      </c>
      <c r="B1051" s="1" t="s">
        <v>4805</v>
      </c>
      <c r="C1051" s="1" t="s">
        <v>4806</v>
      </c>
      <c r="D1051" s="1">
        <v>91058549.5973753</v>
      </c>
      <c r="E1051" s="1">
        <v>395575241.578266</v>
      </c>
      <c r="F1051" s="1">
        <v>390938469.602007</v>
      </c>
      <c r="G1051" s="1">
        <v>149077000.410691</v>
      </c>
      <c r="H1051" s="1">
        <v>3215166137.21218</v>
      </c>
      <c r="I1051" s="1">
        <v>239553219.906019</v>
      </c>
      <c r="J1051" s="1">
        <v>292948478.195378</v>
      </c>
      <c r="K1051" s="1">
        <v>124059346.919203</v>
      </c>
      <c r="L1051" s="1">
        <v>212370944.095676</v>
      </c>
      <c r="M1051" s="1">
        <v>103753913.810382</v>
      </c>
      <c r="N1051" s="1">
        <v>149837814.950793</v>
      </c>
      <c r="O1051" s="1">
        <v>1327383763.77134</v>
      </c>
      <c r="P1051" s="1">
        <v>220589560.858542</v>
      </c>
      <c r="Q1051" s="1">
        <v>479055983.722802</v>
      </c>
    </row>
    <row r="1052" spans="1:17">
      <c r="A1052" s="1" t="s">
        <v>4807</v>
      </c>
      <c r="B1052" s="1" t="s">
        <v>4808</v>
      </c>
      <c r="C1052" s="1" t="s">
        <v>4809</v>
      </c>
      <c r="D1052" s="1">
        <v>81062084.5169764</v>
      </c>
      <c r="E1052" s="1">
        <v>2401444.28571429</v>
      </c>
      <c r="F1052" s="1">
        <v>2401444.28571429</v>
      </c>
      <c r="G1052" s="1">
        <v>12277997.4694998</v>
      </c>
      <c r="H1052" s="1">
        <v>2401444.28571429</v>
      </c>
      <c r="I1052" s="1">
        <v>2401444.28571429</v>
      </c>
      <c r="J1052" s="1">
        <v>18229031.2760142</v>
      </c>
      <c r="K1052" s="1">
        <v>2401444.28571429</v>
      </c>
      <c r="L1052" s="1">
        <v>2401444.28571429</v>
      </c>
      <c r="M1052" s="1">
        <v>2401444.28571429</v>
      </c>
      <c r="N1052" s="1">
        <v>2401444.28571429</v>
      </c>
      <c r="O1052" s="1">
        <v>2401444.28571429</v>
      </c>
      <c r="P1052" s="1">
        <v>13627767.5112199</v>
      </c>
      <c r="Q1052" s="1">
        <v>2401444.28571429</v>
      </c>
    </row>
    <row r="1053" spans="1:17">
      <c r="A1053" s="1" t="s">
        <v>4810</v>
      </c>
      <c r="B1053" s="1" t="s">
        <v>4811</v>
      </c>
      <c r="C1053" s="1" t="s">
        <v>4812</v>
      </c>
      <c r="D1053" s="1">
        <v>51452177.1683254</v>
      </c>
      <c r="E1053" s="1">
        <v>2401444.28571429</v>
      </c>
      <c r="F1053" s="1">
        <v>32234206.9777407</v>
      </c>
      <c r="G1053" s="1">
        <v>2401444.28571429</v>
      </c>
      <c r="H1053" s="1">
        <v>2401444.28571429</v>
      </c>
      <c r="I1053" s="1">
        <v>2401444.28571429</v>
      </c>
      <c r="J1053" s="1">
        <v>18407943.2504441</v>
      </c>
      <c r="K1053" s="1">
        <v>2401444.28571429</v>
      </c>
      <c r="L1053" s="1">
        <v>7453235.89002847</v>
      </c>
      <c r="M1053" s="1">
        <v>5712759.2132602</v>
      </c>
      <c r="N1053" s="1">
        <v>2401444.28571429</v>
      </c>
      <c r="O1053" s="1">
        <v>2401444.28571429</v>
      </c>
      <c r="P1053" s="1">
        <v>2401444.28571429</v>
      </c>
      <c r="Q1053" s="1">
        <v>7627711.99424958</v>
      </c>
    </row>
    <row r="1054" spans="1:17">
      <c r="A1054" s="1" t="s">
        <v>4813</v>
      </c>
      <c r="B1054" s="1" t="s">
        <v>4814</v>
      </c>
      <c r="C1054" s="1" t="s">
        <v>4815</v>
      </c>
      <c r="D1054" s="1">
        <v>9037482.2786842</v>
      </c>
      <c r="E1054" s="1">
        <v>2401444.28571429</v>
      </c>
      <c r="F1054" s="1">
        <v>2401444.28571429</v>
      </c>
      <c r="G1054" s="1">
        <v>92829020.3758537</v>
      </c>
      <c r="H1054" s="1">
        <v>2401444.28571429</v>
      </c>
      <c r="I1054" s="1">
        <v>79057850.5543688</v>
      </c>
      <c r="J1054" s="1">
        <v>2401444.28571429</v>
      </c>
      <c r="K1054" s="1">
        <v>18441396.715817</v>
      </c>
      <c r="L1054" s="1">
        <v>31550249.4707643</v>
      </c>
      <c r="M1054" s="1">
        <v>22723011.4168339</v>
      </c>
      <c r="N1054" s="1">
        <v>2401444.28571429</v>
      </c>
      <c r="O1054" s="1">
        <v>2401444.28571429</v>
      </c>
      <c r="P1054" s="1">
        <v>15745257.8201317</v>
      </c>
      <c r="Q1054" s="1">
        <v>16032956.1795838</v>
      </c>
    </row>
    <row r="1055" spans="1:17">
      <c r="A1055" s="1" t="s">
        <v>4816</v>
      </c>
      <c r="B1055" s="1" t="s">
        <v>4817</v>
      </c>
      <c r="C1055" s="1" t="s">
        <v>4818</v>
      </c>
      <c r="D1055" s="1">
        <v>2401444.28571429</v>
      </c>
      <c r="E1055" s="1">
        <v>2401444.28571429</v>
      </c>
      <c r="F1055" s="1">
        <v>8789472.38321869</v>
      </c>
      <c r="G1055" s="1">
        <v>11765608.1703734</v>
      </c>
      <c r="H1055" s="1">
        <v>2401444.28571429</v>
      </c>
      <c r="I1055" s="1">
        <v>2401444.28571429</v>
      </c>
      <c r="J1055" s="1">
        <v>8988381.56075135</v>
      </c>
      <c r="K1055" s="1">
        <v>2401444.28571429</v>
      </c>
      <c r="L1055" s="1">
        <v>2401444.28571429</v>
      </c>
      <c r="M1055" s="1">
        <v>9521612.08378088</v>
      </c>
      <c r="N1055" s="1">
        <v>2401444.28571429</v>
      </c>
      <c r="O1055" s="1">
        <v>2401444.28571429</v>
      </c>
      <c r="P1055" s="1">
        <v>2401444.28571429</v>
      </c>
      <c r="Q1055" s="1">
        <v>10056804.0568339</v>
      </c>
    </row>
    <row r="1056" spans="1:17">
      <c r="A1056" s="1" t="s">
        <v>4819</v>
      </c>
      <c r="B1056" s="1" t="s">
        <v>4820</v>
      </c>
      <c r="C1056" s="1" t="s">
        <v>4821</v>
      </c>
      <c r="D1056" s="1">
        <v>262598737.355355</v>
      </c>
      <c r="E1056" s="1">
        <v>81713996.5120505</v>
      </c>
      <c r="F1056" s="1">
        <v>115499789.598521</v>
      </c>
      <c r="G1056" s="1">
        <v>2401444.28571429</v>
      </c>
      <c r="H1056" s="1">
        <v>11886771.8254477</v>
      </c>
      <c r="I1056" s="1">
        <v>49665938.8451559</v>
      </c>
      <c r="J1056" s="1">
        <v>163711319.576027</v>
      </c>
      <c r="K1056" s="1">
        <v>266500156.610387</v>
      </c>
      <c r="L1056" s="1">
        <v>185343362.876852</v>
      </c>
      <c r="M1056" s="1">
        <v>281647362.602936</v>
      </c>
      <c r="N1056" s="1">
        <v>156100339.887259</v>
      </c>
      <c r="O1056" s="1">
        <v>248457209.756564</v>
      </c>
      <c r="P1056" s="1">
        <v>234307842.358804</v>
      </c>
      <c r="Q1056" s="1">
        <v>80555829.961316</v>
      </c>
    </row>
    <row r="1057" spans="1:17">
      <c r="A1057" s="1" t="s">
        <v>4822</v>
      </c>
      <c r="B1057" s="1" t="s">
        <v>4823</v>
      </c>
      <c r="C1057" s="1" t="s">
        <v>4824</v>
      </c>
      <c r="D1057" s="1">
        <v>236871886.561403</v>
      </c>
      <c r="E1057" s="1">
        <v>153799485.020141</v>
      </c>
      <c r="F1057" s="1">
        <v>151189112.005412</v>
      </c>
      <c r="G1057" s="1">
        <v>17032907.3835276</v>
      </c>
      <c r="H1057" s="1">
        <v>30686153.381277</v>
      </c>
      <c r="I1057" s="1">
        <v>89552371.7780154</v>
      </c>
      <c r="J1057" s="1">
        <v>156057452.148744</v>
      </c>
      <c r="K1057" s="1">
        <v>86321930.2150252</v>
      </c>
      <c r="L1057" s="1">
        <v>101907754.267343</v>
      </c>
      <c r="M1057" s="1">
        <v>106705545.108286</v>
      </c>
      <c r="N1057" s="1">
        <v>130564144.543176</v>
      </c>
      <c r="O1057" s="1">
        <v>134598066.839772</v>
      </c>
      <c r="P1057" s="1">
        <v>48098267.3809524</v>
      </c>
      <c r="Q1057" s="1">
        <v>84897025.3009142</v>
      </c>
    </row>
    <row r="1058" spans="1:17">
      <c r="A1058" s="1" t="s">
        <v>4825</v>
      </c>
      <c r="B1058" s="1" t="s">
        <v>4826</v>
      </c>
      <c r="C1058" s="1" t="s">
        <v>4827</v>
      </c>
      <c r="D1058" s="1">
        <v>104904274.210598</v>
      </c>
      <c r="E1058" s="1">
        <v>173686101.142585</v>
      </c>
      <c r="F1058" s="1">
        <v>168536138.176178</v>
      </c>
      <c r="G1058" s="1">
        <v>6838961.53035377</v>
      </c>
      <c r="H1058" s="1">
        <v>75112942.826272</v>
      </c>
      <c r="I1058" s="1">
        <v>99841569.7793429</v>
      </c>
      <c r="J1058" s="1">
        <v>174461482.995566</v>
      </c>
      <c r="K1058" s="1">
        <v>144080493.952854</v>
      </c>
      <c r="L1058" s="1">
        <v>247529589.522958</v>
      </c>
      <c r="M1058" s="1">
        <v>206401483.252815</v>
      </c>
      <c r="N1058" s="1">
        <v>219316872.131571</v>
      </c>
      <c r="O1058" s="1">
        <v>246754344.728567</v>
      </c>
      <c r="P1058" s="1">
        <v>259898539.520312</v>
      </c>
      <c r="Q1058" s="1">
        <v>331812666.717495</v>
      </c>
    </row>
    <row r="1059" spans="1:17">
      <c r="A1059" s="1" t="s">
        <v>4828</v>
      </c>
      <c r="B1059" s="1" t="s">
        <v>4829</v>
      </c>
      <c r="C1059" s="1" t="s">
        <v>4830</v>
      </c>
      <c r="D1059" s="1">
        <v>29491237.3998891</v>
      </c>
      <c r="E1059" s="1">
        <v>23049813.1542035</v>
      </c>
      <c r="F1059" s="1">
        <v>35180045.1242087</v>
      </c>
      <c r="G1059" s="1">
        <v>2401444.28571429</v>
      </c>
      <c r="H1059" s="1">
        <v>2401444.28571429</v>
      </c>
      <c r="I1059" s="1">
        <v>2401444.28571429</v>
      </c>
      <c r="J1059" s="1">
        <v>21274867.2366418</v>
      </c>
      <c r="K1059" s="1">
        <v>19840933.9854307</v>
      </c>
      <c r="L1059" s="1">
        <v>61215795.8074799</v>
      </c>
      <c r="M1059" s="1">
        <v>18919951.7129929</v>
      </c>
      <c r="N1059" s="1">
        <v>43081908.6390776</v>
      </c>
      <c r="O1059" s="1">
        <v>12357593.7156787</v>
      </c>
      <c r="P1059" s="1">
        <v>50485057.0015154</v>
      </c>
      <c r="Q1059" s="1">
        <v>45119141.5978255</v>
      </c>
    </row>
    <row r="1060" spans="1:17">
      <c r="A1060" s="1" t="s">
        <v>4831</v>
      </c>
      <c r="B1060" s="1" t="s">
        <v>4832</v>
      </c>
      <c r="C1060" s="1" t="s">
        <v>4833</v>
      </c>
      <c r="D1060" s="1">
        <v>2401444.28571429</v>
      </c>
      <c r="E1060" s="1">
        <v>2401444.28571429</v>
      </c>
      <c r="F1060" s="1">
        <v>12317392.51495</v>
      </c>
      <c r="G1060" s="1">
        <v>2401444.28571429</v>
      </c>
      <c r="H1060" s="1">
        <v>2401444.28571429</v>
      </c>
      <c r="I1060" s="1">
        <v>2401444.28571429</v>
      </c>
      <c r="J1060" s="1">
        <v>2401444.28571429</v>
      </c>
      <c r="K1060" s="1">
        <v>18062272.4718623</v>
      </c>
      <c r="L1060" s="1">
        <v>2401444.28571429</v>
      </c>
      <c r="M1060" s="1">
        <v>10069017.0270132</v>
      </c>
      <c r="N1060" s="1">
        <v>32224859.4355699</v>
      </c>
      <c r="O1060" s="1">
        <v>15693740.999338</v>
      </c>
      <c r="P1060" s="1">
        <v>25579294.307717</v>
      </c>
      <c r="Q1060" s="1">
        <v>7776607.19098023</v>
      </c>
    </row>
    <row r="1061" spans="1:17">
      <c r="A1061" s="1" t="s">
        <v>4834</v>
      </c>
      <c r="B1061" s="1" t="s">
        <v>4835</v>
      </c>
      <c r="C1061" s="1" t="s">
        <v>4836</v>
      </c>
      <c r="D1061" s="1">
        <v>23954974.917875</v>
      </c>
      <c r="E1061" s="1">
        <v>2401444.28571429</v>
      </c>
      <c r="F1061" s="1">
        <v>2401444.28571429</v>
      </c>
      <c r="G1061" s="1">
        <v>2401444.28571429</v>
      </c>
      <c r="H1061" s="1">
        <v>36801738.2213724</v>
      </c>
      <c r="I1061" s="1">
        <v>2401444.28571429</v>
      </c>
      <c r="J1061" s="1">
        <v>40289841.3700771</v>
      </c>
      <c r="K1061" s="1">
        <v>2401444.28571429</v>
      </c>
      <c r="L1061" s="1">
        <v>327705603.86707</v>
      </c>
      <c r="M1061" s="1">
        <v>2401444.28571429</v>
      </c>
      <c r="N1061" s="1">
        <v>55445758.2573136</v>
      </c>
      <c r="O1061" s="1">
        <v>112685824.748588</v>
      </c>
      <c r="P1061" s="1">
        <v>85061374.377805</v>
      </c>
      <c r="Q1061" s="1">
        <v>403173617.43424</v>
      </c>
    </row>
    <row r="1062" spans="1:17">
      <c r="A1062" s="1" t="s">
        <v>4837</v>
      </c>
      <c r="B1062" s="1" t="s">
        <v>4838</v>
      </c>
      <c r="C1062" s="1" t="s">
        <v>4839</v>
      </c>
      <c r="D1062" s="1">
        <v>157712483.468666</v>
      </c>
      <c r="E1062" s="1">
        <v>32906622.1074779</v>
      </c>
      <c r="F1062" s="1">
        <v>32530820.0750737</v>
      </c>
      <c r="G1062" s="1">
        <v>2401444.28571429</v>
      </c>
      <c r="H1062" s="1">
        <v>2401444.28571429</v>
      </c>
      <c r="I1062" s="1">
        <v>2401444.28571429</v>
      </c>
      <c r="J1062" s="1">
        <v>66699390.6886443</v>
      </c>
      <c r="K1062" s="1">
        <v>25520014.140252</v>
      </c>
      <c r="L1062" s="1">
        <v>51270720.7947052</v>
      </c>
      <c r="M1062" s="1">
        <v>21812631.2786653</v>
      </c>
      <c r="N1062" s="1">
        <v>53360459.3931155</v>
      </c>
      <c r="O1062" s="1">
        <v>35894997.7586124</v>
      </c>
      <c r="P1062" s="1">
        <v>47885050.1480445</v>
      </c>
      <c r="Q1062" s="1">
        <v>31549218.474162</v>
      </c>
    </row>
    <row r="1063" spans="1:17">
      <c r="A1063" s="1" t="s">
        <v>4840</v>
      </c>
      <c r="B1063" s="1" t="s">
        <v>4841</v>
      </c>
      <c r="C1063" s="1" t="s">
        <v>4842</v>
      </c>
      <c r="D1063" s="1">
        <v>15454503.9225494</v>
      </c>
      <c r="E1063" s="1">
        <v>2401444.28571429</v>
      </c>
      <c r="F1063" s="1">
        <v>2401444.28571429</v>
      </c>
      <c r="G1063" s="1">
        <v>5928450.99707347</v>
      </c>
      <c r="H1063" s="1">
        <v>2401444.28571429</v>
      </c>
      <c r="I1063" s="1">
        <v>2401444.28571429</v>
      </c>
      <c r="J1063" s="1">
        <v>2401444.28571429</v>
      </c>
      <c r="K1063" s="1">
        <v>2401444.28571429</v>
      </c>
      <c r="L1063" s="1">
        <v>2401444.28571429</v>
      </c>
      <c r="M1063" s="1">
        <v>7931518.72970241</v>
      </c>
      <c r="N1063" s="1">
        <v>2401444.28571429</v>
      </c>
      <c r="O1063" s="1">
        <v>8381728.87978889</v>
      </c>
      <c r="P1063" s="1">
        <v>2401444.28571429</v>
      </c>
      <c r="Q1063" s="1">
        <v>2401444.28571429</v>
      </c>
    </row>
    <row r="1064" spans="1:17">
      <c r="A1064" s="1" t="s">
        <v>4843</v>
      </c>
      <c r="B1064" s="1" t="s">
        <v>4844</v>
      </c>
      <c r="C1064" s="1" t="s">
        <v>4845</v>
      </c>
      <c r="D1064" s="1">
        <v>17343144.1601011</v>
      </c>
      <c r="E1064" s="1">
        <v>21625579.4135073</v>
      </c>
      <c r="F1064" s="1">
        <v>7918255.55621577</v>
      </c>
      <c r="G1064" s="1">
        <v>2401444.28571429</v>
      </c>
      <c r="H1064" s="1">
        <v>2401444.28571429</v>
      </c>
      <c r="I1064" s="1">
        <v>2401444.28571429</v>
      </c>
      <c r="J1064" s="1">
        <v>16805131.7074881</v>
      </c>
      <c r="K1064" s="1">
        <v>2401444.28571429</v>
      </c>
      <c r="L1064" s="1">
        <v>2401444.28571429</v>
      </c>
      <c r="M1064" s="1">
        <v>2401444.28571429</v>
      </c>
      <c r="N1064" s="1">
        <v>2401444.28571429</v>
      </c>
      <c r="O1064" s="1">
        <v>9204004.36604255</v>
      </c>
      <c r="P1064" s="1">
        <v>2401444.28571429</v>
      </c>
      <c r="Q1064" s="1">
        <v>2401444.28571429</v>
      </c>
    </row>
    <row r="1065" spans="1:17">
      <c r="A1065" s="1" t="s">
        <v>4846</v>
      </c>
      <c r="B1065" s="1" t="s">
        <v>4847</v>
      </c>
      <c r="C1065" s="1" t="s">
        <v>4848</v>
      </c>
      <c r="D1065" s="1">
        <v>1088132914.11635</v>
      </c>
      <c r="E1065" s="1">
        <v>1785147611.28274</v>
      </c>
      <c r="F1065" s="1">
        <v>1242386429.19704</v>
      </c>
      <c r="G1065" s="1">
        <v>375133364.199268</v>
      </c>
      <c r="H1065" s="1">
        <v>1374368285.56193</v>
      </c>
      <c r="I1065" s="1">
        <v>1317217869.54718</v>
      </c>
      <c r="J1065" s="1">
        <v>1139414070.31678</v>
      </c>
      <c r="K1065" s="1">
        <v>1906640859.69534</v>
      </c>
      <c r="L1065" s="1">
        <v>1815232686.4248</v>
      </c>
      <c r="M1065" s="1">
        <v>1264820912.33578</v>
      </c>
      <c r="N1065" s="1">
        <v>1643417589.21742</v>
      </c>
      <c r="O1065" s="1">
        <v>3569916285.58844</v>
      </c>
      <c r="P1065" s="1">
        <v>1191223307.64994</v>
      </c>
      <c r="Q1065" s="1">
        <v>1569463652.37508</v>
      </c>
    </row>
    <row r="1066" spans="1:17">
      <c r="A1066" s="1" t="s">
        <v>4849</v>
      </c>
      <c r="B1066" s="1" t="s">
        <v>4850</v>
      </c>
      <c r="C1066" s="1" t="s">
        <v>4851</v>
      </c>
      <c r="D1066" s="1">
        <v>328113288.685151</v>
      </c>
      <c r="E1066" s="1">
        <v>286940128.847421</v>
      </c>
      <c r="F1066" s="1">
        <v>178438667.122594</v>
      </c>
      <c r="G1066" s="1">
        <v>342095890.117291</v>
      </c>
      <c r="H1066" s="1">
        <v>112881150.81578</v>
      </c>
      <c r="I1066" s="1">
        <v>170408451.039225</v>
      </c>
      <c r="J1066" s="1">
        <v>430562920.278048</v>
      </c>
      <c r="K1066" s="1">
        <v>215115939.14086</v>
      </c>
      <c r="L1066" s="1">
        <v>169414090.759362</v>
      </c>
      <c r="M1066" s="1">
        <v>71030292.2245822</v>
      </c>
      <c r="N1066" s="1">
        <v>196394793.79989</v>
      </c>
      <c r="O1066" s="1">
        <v>48690041.388447</v>
      </c>
      <c r="P1066" s="1">
        <v>138960767.923588</v>
      </c>
      <c r="Q1066" s="1">
        <v>133220223.105574</v>
      </c>
    </row>
    <row r="1067" spans="1:17">
      <c r="A1067" s="1" t="s">
        <v>4852</v>
      </c>
      <c r="B1067" s="1" t="s">
        <v>4853</v>
      </c>
      <c r="C1067" s="1" t="s">
        <v>4854</v>
      </c>
      <c r="D1067" s="1">
        <v>392524216.49923</v>
      </c>
      <c r="E1067" s="1">
        <v>145788755.038843</v>
      </c>
      <c r="F1067" s="1">
        <v>157924899.364959</v>
      </c>
      <c r="G1067" s="1">
        <v>249860002.379421</v>
      </c>
      <c r="H1067" s="1">
        <v>2401444.28571429</v>
      </c>
      <c r="I1067" s="1">
        <v>274349018.259847</v>
      </c>
      <c r="J1067" s="1">
        <v>152660283.283141</v>
      </c>
      <c r="K1067" s="1">
        <v>60002058.393071</v>
      </c>
      <c r="L1067" s="1">
        <v>98758617.6688688</v>
      </c>
      <c r="M1067" s="1">
        <v>117179540.901178</v>
      </c>
      <c r="N1067" s="1">
        <v>114187402.103087</v>
      </c>
      <c r="O1067" s="1">
        <v>180895130.893958</v>
      </c>
      <c r="P1067" s="1">
        <v>166235979.067436</v>
      </c>
      <c r="Q1067" s="1">
        <v>205596774.924279</v>
      </c>
    </row>
    <row r="1068" spans="1:17">
      <c r="A1068" s="1" t="s">
        <v>4855</v>
      </c>
      <c r="B1068" s="1" t="s">
        <v>4856</v>
      </c>
      <c r="C1068" s="1" t="s">
        <v>4857</v>
      </c>
      <c r="D1068" s="1">
        <v>5297879.71623715</v>
      </c>
      <c r="E1068" s="1">
        <v>65094180.0377076</v>
      </c>
      <c r="F1068" s="1">
        <v>7397760.03500392</v>
      </c>
      <c r="G1068" s="1">
        <v>2401444.28571429</v>
      </c>
      <c r="H1068" s="1">
        <v>10473947.2709174</v>
      </c>
      <c r="I1068" s="1">
        <v>2401444.28571429</v>
      </c>
      <c r="J1068" s="1">
        <v>39433159.9378108</v>
      </c>
      <c r="K1068" s="1">
        <v>76160197.5247991</v>
      </c>
      <c r="L1068" s="1">
        <v>129859636.382218</v>
      </c>
      <c r="M1068" s="1">
        <v>20276143.0624881</v>
      </c>
      <c r="N1068" s="1">
        <v>82833915.0896469</v>
      </c>
      <c r="O1068" s="1">
        <v>6824502.55503479</v>
      </c>
      <c r="P1068" s="1">
        <v>59395868.4979892</v>
      </c>
      <c r="Q1068" s="1">
        <v>77376872.0852486</v>
      </c>
    </row>
    <row r="1069" spans="1:17">
      <c r="A1069" s="1" t="s">
        <v>4858</v>
      </c>
      <c r="B1069" s="1" t="s">
        <v>4859</v>
      </c>
      <c r="C1069" s="1" t="s">
        <v>4860</v>
      </c>
      <c r="D1069" s="1">
        <v>13391125.6769678</v>
      </c>
      <c r="E1069" s="1">
        <v>71045994.8640483</v>
      </c>
      <c r="F1069" s="1">
        <v>27304712.6419773</v>
      </c>
      <c r="G1069" s="1">
        <v>2401444.28571429</v>
      </c>
      <c r="H1069" s="1">
        <v>21054490.148762</v>
      </c>
      <c r="I1069" s="1">
        <v>10508741.7039013</v>
      </c>
      <c r="J1069" s="1">
        <v>59146376.4439963</v>
      </c>
      <c r="K1069" s="1">
        <v>87433851.8605232</v>
      </c>
      <c r="L1069" s="1">
        <v>78755934.0998126</v>
      </c>
      <c r="M1069" s="1">
        <v>62266846.6380479</v>
      </c>
      <c r="N1069" s="1">
        <v>107158189.011298</v>
      </c>
      <c r="O1069" s="1">
        <v>52675067.7451712</v>
      </c>
      <c r="P1069" s="1">
        <v>34629767.736201</v>
      </c>
      <c r="Q1069" s="1">
        <v>122947818.815546</v>
      </c>
    </row>
    <row r="1070" spans="1:17">
      <c r="A1070" s="1" t="s">
        <v>4861</v>
      </c>
      <c r="B1070" s="1" t="s">
        <v>4862</v>
      </c>
      <c r="C1070" s="1" t="s">
        <v>4863</v>
      </c>
      <c r="D1070" s="1">
        <v>2401444.28571429</v>
      </c>
      <c r="E1070" s="1">
        <v>70629625.0034073</v>
      </c>
      <c r="F1070" s="1">
        <v>40753616.1311333</v>
      </c>
      <c r="G1070" s="1">
        <v>2401444.28571429</v>
      </c>
      <c r="H1070" s="1">
        <v>2401444.28571429</v>
      </c>
      <c r="I1070" s="1">
        <v>62959957.0934174</v>
      </c>
      <c r="J1070" s="1">
        <v>15992472.1635906</v>
      </c>
      <c r="K1070" s="1">
        <v>55405279.867819</v>
      </c>
      <c r="L1070" s="1">
        <v>17316502.5281651</v>
      </c>
      <c r="M1070" s="1">
        <v>35571927.0185807</v>
      </c>
      <c r="N1070" s="1">
        <v>47321093.810326</v>
      </c>
      <c r="O1070" s="1">
        <v>16683845.6929258</v>
      </c>
      <c r="P1070" s="1">
        <v>86125193.9141458</v>
      </c>
      <c r="Q1070" s="1">
        <v>48023643.3131526</v>
      </c>
    </row>
    <row r="1071" spans="1:17">
      <c r="A1071" s="1" t="s">
        <v>4864</v>
      </c>
      <c r="B1071" s="1" t="s">
        <v>4865</v>
      </c>
      <c r="C1071" s="1" t="s">
        <v>4866</v>
      </c>
      <c r="D1071" s="1">
        <v>64064169.4420304</v>
      </c>
      <c r="E1071" s="1">
        <v>88749442.2875542</v>
      </c>
      <c r="F1071" s="1">
        <v>140508660.625728</v>
      </c>
      <c r="G1071" s="1">
        <v>2401444.28571429</v>
      </c>
      <c r="H1071" s="1">
        <v>2401444.28571429</v>
      </c>
      <c r="I1071" s="1">
        <v>2401444.28571429</v>
      </c>
      <c r="J1071" s="1">
        <v>143062847.250564</v>
      </c>
      <c r="K1071" s="1">
        <v>113520720.232521</v>
      </c>
      <c r="L1071" s="1">
        <v>122911414.285714</v>
      </c>
      <c r="M1071" s="1">
        <v>60946319.446078</v>
      </c>
      <c r="N1071" s="1">
        <v>44324472.4010601</v>
      </c>
      <c r="O1071" s="1">
        <v>119622367.169261</v>
      </c>
      <c r="P1071" s="1">
        <v>124592046.658798</v>
      </c>
      <c r="Q1071" s="1">
        <v>130002007.796519</v>
      </c>
    </row>
    <row r="1072" spans="1:17">
      <c r="A1072" s="1" t="s">
        <v>4867</v>
      </c>
      <c r="B1072" s="1" t="s">
        <v>4868</v>
      </c>
      <c r="C1072" s="1" t="s">
        <v>4869</v>
      </c>
      <c r="D1072" s="1">
        <v>2401444.28571429</v>
      </c>
      <c r="E1072" s="1">
        <v>2401444.28571429</v>
      </c>
      <c r="F1072" s="1">
        <v>2401444.28571429</v>
      </c>
      <c r="G1072" s="1">
        <v>2401444.28571429</v>
      </c>
      <c r="H1072" s="1">
        <v>2401444.28571429</v>
      </c>
      <c r="I1072" s="1">
        <v>2401444.28571429</v>
      </c>
      <c r="J1072" s="1">
        <v>2401444.28571429</v>
      </c>
      <c r="K1072" s="1">
        <v>2401444.28571429</v>
      </c>
      <c r="L1072" s="1">
        <v>25431032.9202862</v>
      </c>
      <c r="M1072" s="1">
        <v>2401444.28571429</v>
      </c>
      <c r="N1072" s="1">
        <v>2401444.28571429</v>
      </c>
      <c r="O1072" s="1">
        <v>9131880.08234244</v>
      </c>
      <c r="P1072" s="1">
        <v>11355980.3507315</v>
      </c>
      <c r="Q1072" s="1">
        <v>2401444.28571429</v>
      </c>
    </row>
    <row r="1073" spans="1:17">
      <c r="A1073" s="1" t="s">
        <v>4870</v>
      </c>
      <c r="B1073" s="1" t="s">
        <v>4871</v>
      </c>
      <c r="C1073" s="1" t="s">
        <v>4872</v>
      </c>
      <c r="D1073" s="1">
        <v>23577196.5467449</v>
      </c>
      <c r="E1073" s="1">
        <v>2401444.28571429</v>
      </c>
      <c r="F1073" s="1">
        <v>2401444.28571429</v>
      </c>
      <c r="G1073" s="1">
        <v>32187607.2234157</v>
      </c>
      <c r="H1073" s="1">
        <v>2401444.28571429</v>
      </c>
      <c r="I1073" s="1">
        <v>24173280.6329023</v>
      </c>
      <c r="J1073" s="1">
        <v>40004633.9759813</v>
      </c>
      <c r="K1073" s="1">
        <v>11592624.3787779</v>
      </c>
      <c r="L1073" s="1">
        <v>9848548.73105093</v>
      </c>
      <c r="M1073" s="1">
        <v>12155133.7896778</v>
      </c>
      <c r="N1073" s="1">
        <v>11813626.6793833</v>
      </c>
      <c r="O1073" s="1">
        <v>56181783.9436561</v>
      </c>
      <c r="P1073" s="1">
        <v>11532051.0109285</v>
      </c>
      <c r="Q1073" s="1">
        <v>53237546.5554308</v>
      </c>
    </row>
    <row r="1074" spans="1:17">
      <c r="A1074" s="1" t="s">
        <v>4873</v>
      </c>
      <c r="B1074" s="1" t="s">
        <v>4874</v>
      </c>
      <c r="C1074" s="1" t="s">
        <v>4875</v>
      </c>
      <c r="D1074" s="1">
        <v>37953405.5819706</v>
      </c>
      <c r="E1074" s="1">
        <v>97812719.1439702</v>
      </c>
      <c r="F1074" s="1">
        <v>81763436.5941449</v>
      </c>
      <c r="G1074" s="1">
        <v>35857295.1027301</v>
      </c>
      <c r="H1074" s="1">
        <v>2401444.28571429</v>
      </c>
      <c r="I1074" s="1">
        <v>41210221.994092</v>
      </c>
      <c r="J1074" s="1">
        <v>39677493.6614405</v>
      </c>
      <c r="K1074" s="1">
        <v>80535063.8364351</v>
      </c>
      <c r="L1074" s="1">
        <v>80289482.9555685</v>
      </c>
      <c r="M1074" s="1">
        <v>81009256.7609635</v>
      </c>
      <c r="N1074" s="1">
        <v>142902480.085082</v>
      </c>
      <c r="O1074" s="1">
        <v>145797270.335633</v>
      </c>
      <c r="P1074" s="1">
        <v>109690017.107012</v>
      </c>
      <c r="Q1074" s="1">
        <v>145234379.321801</v>
      </c>
    </row>
    <row r="1075" spans="1:17">
      <c r="A1075" s="1" t="s">
        <v>4876</v>
      </c>
      <c r="B1075" s="1" t="s">
        <v>4877</v>
      </c>
      <c r="C1075" s="1" t="s">
        <v>4878</v>
      </c>
      <c r="D1075" s="1">
        <v>34794701.6245996</v>
      </c>
      <c r="E1075" s="1">
        <v>45315681.0303705</v>
      </c>
      <c r="F1075" s="1">
        <v>4756159.39472541</v>
      </c>
      <c r="G1075" s="1">
        <v>2401444.28571429</v>
      </c>
      <c r="H1075" s="1">
        <v>12950744.2657209</v>
      </c>
      <c r="I1075" s="1">
        <v>2401444.28571429</v>
      </c>
      <c r="J1075" s="1">
        <v>10256406.1282703</v>
      </c>
      <c r="K1075" s="1">
        <v>31873611.9494385</v>
      </c>
      <c r="L1075" s="1">
        <v>65132838.6694893</v>
      </c>
      <c r="M1075" s="1">
        <v>61644224.1556542</v>
      </c>
      <c r="N1075" s="1">
        <v>17543223.9224989</v>
      </c>
      <c r="O1075" s="1">
        <v>36541743.1468269</v>
      </c>
      <c r="P1075" s="1">
        <v>66677058.9797167</v>
      </c>
      <c r="Q1075" s="1">
        <v>37520803.6554024</v>
      </c>
    </row>
    <row r="1076" spans="1:17">
      <c r="A1076" s="1" t="s">
        <v>4879</v>
      </c>
      <c r="B1076" s="1" t="s">
        <v>4880</v>
      </c>
      <c r="C1076" s="1" t="s">
        <v>4881</v>
      </c>
      <c r="D1076" s="1">
        <v>33513057.3805417</v>
      </c>
      <c r="E1076" s="1">
        <v>2401444.28571429</v>
      </c>
      <c r="F1076" s="1">
        <v>2401444.28571429</v>
      </c>
      <c r="G1076" s="1">
        <v>2401444.28571429</v>
      </c>
      <c r="H1076" s="1">
        <v>2401444.28571429</v>
      </c>
      <c r="I1076" s="1">
        <v>2401444.28571429</v>
      </c>
      <c r="J1076" s="1">
        <v>11014915.5477059</v>
      </c>
      <c r="K1076" s="1">
        <v>14690677.4848872</v>
      </c>
      <c r="L1076" s="1">
        <v>2401444.28571429</v>
      </c>
      <c r="M1076" s="1">
        <v>2401444.28571429</v>
      </c>
      <c r="N1076" s="1">
        <v>2401444.28571429</v>
      </c>
      <c r="O1076" s="1">
        <v>2401444.28571429</v>
      </c>
      <c r="P1076" s="1">
        <v>2401444.28571429</v>
      </c>
      <c r="Q1076" s="1">
        <v>2401444.28571429</v>
      </c>
    </row>
    <row r="1077" spans="1:17">
      <c r="A1077" s="1" t="s">
        <v>4882</v>
      </c>
      <c r="B1077" s="1" t="s">
        <v>4883</v>
      </c>
      <c r="C1077" s="1" t="s">
        <v>4884</v>
      </c>
      <c r="D1077" s="1">
        <v>322132190.510867</v>
      </c>
      <c r="E1077" s="1">
        <v>476287807.617609</v>
      </c>
      <c r="F1077" s="1">
        <v>367792922.835203</v>
      </c>
      <c r="G1077" s="1">
        <v>285207610.508318</v>
      </c>
      <c r="H1077" s="1">
        <v>154114361.069958</v>
      </c>
      <c r="I1077" s="1">
        <v>307389039.42474</v>
      </c>
      <c r="J1077" s="1">
        <v>388752609.003637</v>
      </c>
      <c r="K1077" s="1">
        <v>310979154.308044</v>
      </c>
      <c r="L1077" s="1">
        <v>325512461.292795</v>
      </c>
      <c r="M1077" s="1">
        <v>241212977.862197</v>
      </c>
      <c r="N1077" s="1">
        <v>321088955.634604</v>
      </c>
      <c r="O1077" s="1">
        <v>247273292.103214</v>
      </c>
      <c r="P1077" s="1">
        <v>316076994.124847</v>
      </c>
      <c r="Q1077" s="1">
        <v>314913990.72558</v>
      </c>
    </row>
    <row r="1078" spans="1:17">
      <c r="A1078" s="1" t="s">
        <v>4885</v>
      </c>
      <c r="B1078" s="1" t="s">
        <v>4886</v>
      </c>
      <c r="C1078" s="1" t="s">
        <v>4887</v>
      </c>
      <c r="D1078" s="1">
        <v>2338595985.69104</v>
      </c>
      <c r="E1078" s="1">
        <v>1391073534.0873</v>
      </c>
      <c r="F1078" s="1">
        <v>1327654651.22438</v>
      </c>
      <c r="G1078" s="1">
        <v>684411376.077704</v>
      </c>
      <c r="H1078" s="1">
        <v>1460724625.04011</v>
      </c>
      <c r="I1078" s="1">
        <v>698509277.07783</v>
      </c>
      <c r="J1078" s="1">
        <v>1419826871.87329</v>
      </c>
      <c r="K1078" s="1">
        <v>1346275401.75506</v>
      </c>
      <c r="L1078" s="1">
        <v>1220027184.69718</v>
      </c>
      <c r="M1078" s="1">
        <v>1555969543.2829</v>
      </c>
      <c r="N1078" s="1">
        <v>1260592851.46799</v>
      </c>
      <c r="O1078" s="1">
        <v>1002650626.19327</v>
      </c>
      <c r="P1078" s="1">
        <v>1367190686.11063</v>
      </c>
      <c r="Q1078" s="1">
        <v>1477211448.47197</v>
      </c>
    </row>
    <row r="1079" spans="1:17">
      <c r="A1079" s="1" t="s">
        <v>4888</v>
      </c>
      <c r="B1079" s="1" t="s">
        <v>4889</v>
      </c>
      <c r="C1079" s="1" t="s">
        <v>4890</v>
      </c>
      <c r="D1079" s="1">
        <v>2401444.28571429</v>
      </c>
      <c r="E1079" s="1">
        <v>16633358.5739273</v>
      </c>
      <c r="F1079" s="1">
        <v>2401444.28571429</v>
      </c>
      <c r="G1079" s="1">
        <v>2401444.28571429</v>
      </c>
      <c r="H1079" s="1">
        <v>2401444.28571429</v>
      </c>
      <c r="I1079" s="1">
        <v>2401444.28571429</v>
      </c>
      <c r="J1079" s="1">
        <v>2401444.28571429</v>
      </c>
      <c r="K1079" s="1">
        <v>29384079.7938716</v>
      </c>
      <c r="L1079" s="1">
        <v>25939433.4854126</v>
      </c>
      <c r="M1079" s="1">
        <v>32187607.2234157</v>
      </c>
      <c r="N1079" s="1">
        <v>2401444.28571429</v>
      </c>
      <c r="O1079" s="1">
        <v>2401444.28571429</v>
      </c>
      <c r="P1079" s="1">
        <v>2401444.28571429</v>
      </c>
      <c r="Q1079" s="1">
        <v>37326645.4157835</v>
      </c>
    </row>
    <row r="1080" spans="1:17">
      <c r="A1080" s="1" t="s">
        <v>4891</v>
      </c>
      <c r="B1080" s="1" t="s">
        <v>4892</v>
      </c>
      <c r="C1080" s="1" t="s">
        <v>4893</v>
      </c>
      <c r="D1080" s="1">
        <v>6293377647.68189</v>
      </c>
      <c r="E1080" s="1">
        <v>3811852831.61643</v>
      </c>
      <c r="F1080" s="1">
        <v>3356265877.1168</v>
      </c>
      <c r="G1080" s="1">
        <v>10421399696.6705</v>
      </c>
      <c r="H1080" s="1">
        <v>5195217331.65749</v>
      </c>
      <c r="I1080" s="1">
        <v>4142100527.57347</v>
      </c>
      <c r="J1080" s="1">
        <v>3921563949.5052</v>
      </c>
      <c r="K1080" s="1">
        <v>2125668497.78827</v>
      </c>
      <c r="L1080" s="1">
        <v>1575562597.95727</v>
      </c>
      <c r="M1080" s="1">
        <v>2777675543.81753</v>
      </c>
      <c r="N1080" s="1">
        <v>2091492946.64262</v>
      </c>
      <c r="O1080" s="1">
        <v>4286840073.93235</v>
      </c>
      <c r="P1080" s="1">
        <v>2225955627.50189</v>
      </c>
      <c r="Q1080" s="1">
        <v>3156156067.79905</v>
      </c>
    </row>
    <row r="1081" spans="1:17">
      <c r="A1081" s="1" t="s">
        <v>4894</v>
      </c>
      <c r="B1081" s="1" t="s">
        <v>4895</v>
      </c>
      <c r="C1081" s="1" t="s">
        <v>4896</v>
      </c>
      <c r="D1081" s="1">
        <v>30433273.3026474</v>
      </c>
      <c r="E1081" s="1">
        <v>388910425.334484</v>
      </c>
      <c r="F1081" s="1">
        <v>32187607.2234157</v>
      </c>
      <c r="G1081" s="1">
        <v>18412446.9114919</v>
      </c>
      <c r="H1081" s="1">
        <v>2401444.28571429</v>
      </c>
      <c r="I1081" s="1">
        <v>21212930.2924004</v>
      </c>
      <c r="J1081" s="1">
        <v>52474792.0890147</v>
      </c>
      <c r="K1081" s="1">
        <v>69853440.2078676</v>
      </c>
      <c r="L1081" s="1">
        <v>94549057.1014916</v>
      </c>
      <c r="M1081" s="1">
        <v>87247479.6508279</v>
      </c>
      <c r="N1081" s="1">
        <v>35271258.9816</v>
      </c>
      <c r="O1081" s="1">
        <v>84771856.0831152</v>
      </c>
      <c r="P1081" s="1">
        <v>95526450.8952614</v>
      </c>
      <c r="Q1081" s="1">
        <v>74007182.669428</v>
      </c>
    </row>
    <row r="1082" spans="1:17">
      <c r="A1082" s="1" t="s">
        <v>4897</v>
      </c>
      <c r="B1082" s="1" t="s">
        <v>4898</v>
      </c>
      <c r="C1082" s="1" t="s">
        <v>4899</v>
      </c>
      <c r="D1082" s="1">
        <v>32740061.1922109</v>
      </c>
      <c r="E1082" s="1">
        <v>2401444.28571429</v>
      </c>
      <c r="F1082" s="1">
        <v>2401444.28571429</v>
      </c>
      <c r="G1082" s="1">
        <v>63322896.4131107</v>
      </c>
      <c r="H1082" s="1">
        <v>2401444.28571429</v>
      </c>
      <c r="I1082" s="1">
        <v>2401444.28571429</v>
      </c>
      <c r="J1082" s="1">
        <v>2401444.28571429</v>
      </c>
      <c r="K1082" s="1">
        <v>2401444.28571429</v>
      </c>
      <c r="L1082" s="1">
        <v>2401444.28571429</v>
      </c>
      <c r="M1082" s="1">
        <v>2401444.28571429</v>
      </c>
      <c r="N1082" s="1">
        <v>58933057.0083395</v>
      </c>
      <c r="O1082" s="1">
        <v>2401444.28571429</v>
      </c>
      <c r="P1082" s="1">
        <v>2401444.28571429</v>
      </c>
      <c r="Q1082" s="1">
        <v>2401444.28571429</v>
      </c>
    </row>
    <row r="1083" spans="1:17">
      <c r="A1083" s="1" t="s">
        <v>4900</v>
      </c>
      <c r="B1083" s="1" t="s">
        <v>4901</v>
      </c>
      <c r="C1083" s="1" t="s">
        <v>4902</v>
      </c>
      <c r="D1083" s="1">
        <v>414098487.876442</v>
      </c>
      <c r="E1083" s="1">
        <v>224362234.445631</v>
      </c>
      <c r="F1083" s="1">
        <v>272418689.028803</v>
      </c>
      <c r="G1083" s="1">
        <v>36333577.5128233</v>
      </c>
      <c r="H1083" s="1">
        <v>40296730.4018658</v>
      </c>
      <c r="I1083" s="1">
        <v>128493944.349688</v>
      </c>
      <c r="J1083" s="1">
        <v>311269615.953739</v>
      </c>
      <c r="K1083" s="1">
        <v>263632091.831609</v>
      </c>
      <c r="L1083" s="1">
        <v>286559325.787162</v>
      </c>
      <c r="M1083" s="1">
        <v>334189361.611851</v>
      </c>
      <c r="N1083" s="1">
        <v>390072708.718162</v>
      </c>
      <c r="O1083" s="1">
        <v>354305276.995607</v>
      </c>
      <c r="P1083" s="1">
        <v>354255154.863904</v>
      </c>
      <c r="Q1083" s="1">
        <v>273004942.607715</v>
      </c>
    </row>
    <row r="1084" spans="1:17">
      <c r="A1084" s="1" t="s">
        <v>4903</v>
      </c>
      <c r="B1084" s="1" t="s">
        <v>4904</v>
      </c>
      <c r="C1084" s="1" t="s">
        <v>4905</v>
      </c>
      <c r="D1084" s="1">
        <v>397314035.553256</v>
      </c>
      <c r="E1084" s="1">
        <v>190581954.724235</v>
      </c>
      <c r="F1084" s="1">
        <v>47937870.6904038</v>
      </c>
      <c r="G1084" s="1">
        <v>21428483.8396603</v>
      </c>
      <c r="H1084" s="1">
        <v>41731894.9368812</v>
      </c>
      <c r="I1084" s="1">
        <v>94690283.089212</v>
      </c>
      <c r="J1084" s="1">
        <v>92196658.3814665</v>
      </c>
      <c r="K1084" s="1">
        <v>100962570.417207</v>
      </c>
      <c r="L1084" s="1">
        <v>30543047.4520646</v>
      </c>
      <c r="M1084" s="1">
        <v>193262874.537669</v>
      </c>
      <c r="N1084" s="1">
        <v>102473273.499493</v>
      </c>
      <c r="O1084" s="1">
        <v>89484087.9280803</v>
      </c>
      <c r="P1084" s="1">
        <v>28215888.0499213</v>
      </c>
      <c r="Q1084" s="1">
        <v>63645412.5799925</v>
      </c>
    </row>
    <row r="1085" spans="1:17">
      <c r="A1085" s="1" t="s">
        <v>4906</v>
      </c>
      <c r="B1085" s="1" t="s">
        <v>4907</v>
      </c>
      <c r="C1085" s="1" t="s">
        <v>4908</v>
      </c>
      <c r="D1085" s="1">
        <v>98255151.8448095</v>
      </c>
      <c r="E1085" s="1">
        <v>72287908.2201349</v>
      </c>
      <c r="F1085" s="1">
        <v>99473054.2084695</v>
      </c>
      <c r="G1085" s="1">
        <v>103897595.185323</v>
      </c>
      <c r="H1085" s="1">
        <v>16623736.1766805</v>
      </c>
      <c r="I1085" s="1">
        <v>112555198.921496</v>
      </c>
      <c r="J1085" s="1">
        <v>87696713.0156653</v>
      </c>
      <c r="K1085" s="1">
        <v>58618308.707388</v>
      </c>
      <c r="L1085" s="1">
        <v>47079706.4362971</v>
      </c>
      <c r="M1085" s="1">
        <v>74245682.9815934</v>
      </c>
      <c r="N1085" s="1">
        <v>94038807.8054526</v>
      </c>
      <c r="O1085" s="1">
        <v>61027744.0039261</v>
      </c>
      <c r="P1085" s="1">
        <v>48423651.4642711</v>
      </c>
      <c r="Q1085" s="1">
        <v>76215966.593593</v>
      </c>
    </row>
    <row r="1086" spans="1:17">
      <c r="A1086" s="1" t="s">
        <v>4909</v>
      </c>
      <c r="B1086" s="1" t="s">
        <v>4910</v>
      </c>
      <c r="C1086" s="1" t="s">
        <v>4911</v>
      </c>
      <c r="D1086" s="1">
        <v>31749978.8164489</v>
      </c>
      <c r="E1086" s="1">
        <v>29232429.0842287</v>
      </c>
      <c r="F1086" s="1">
        <v>32293545.0887858</v>
      </c>
      <c r="G1086" s="1">
        <v>32727915.4637932</v>
      </c>
      <c r="H1086" s="1">
        <v>15687940.7082499</v>
      </c>
      <c r="I1086" s="1">
        <v>2401444.28571429</v>
      </c>
      <c r="J1086" s="1">
        <v>34023977.2773408</v>
      </c>
      <c r="K1086" s="1">
        <v>2401444.28571429</v>
      </c>
      <c r="L1086" s="1">
        <v>2401444.28571429</v>
      </c>
      <c r="M1086" s="1">
        <v>17381467.0482768</v>
      </c>
      <c r="N1086" s="1">
        <v>2401444.28571429</v>
      </c>
      <c r="O1086" s="1">
        <v>7210292.7799321</v>
      </c>
      <c r="P1086" s="1">
        <v>2401444.28571429</v>
      </c>
      <c r="Q1086" s="1">
        <v>29200051.3988163</v>
      </c>
    </row>
    <row r="1087" spans="1:17">
      <c r="A1087" s="1" t="s">
        <v>4912</v>
      </c>
      <c r="B1087" s="1" t="s">
        <v>4913</v>
      </c>
      <c r="C1087" s="1" t="s">
        <v>4914</v>
      </c>
      <c r="D1087" s="1">
        <v>31563434.0058741</v>
      </c>
      <c r="E1087" s="1">
        <v>52335964.0628194</v>
      </c>
      <c r="F1087" s="1">
        <v>94720525.8201545</v>
      </c>
      <c r="G1087" s="1">
        <v>72512358.7698237</v>
      </c>
      <c r="H1087" s="1">
        <v>2401444.28571429</v>
      </c>
      <c r="I1087" s="1">
        <v>10651153.5143065</v>
      </c>
      <c r="J1087" s="1">
        <v>73695764.8998162</v>
      </c>
      <c r="K1087" s="1">
        <v>62450951.970826</v>
      </c>
      <c r="L1087" s="1">
        <v>101041476.274424</v>
      </c>
      <c r="M1087" s="1">
        <v>38411127.4353466</v>
      </c>
      <c r="N1087" s="1">
        <v>54211763.6766894</v>
      </c>
      <c r="O1087" s="1">
        <v>28969160.7689929</v>
      </c>
      <c r="P1087" s="1">
        <v>59711614.3115055</v>
      </c>
      <c r="Q1087" s="1">
        <v>42769510.0155153</v>
      </c>
    </row>
    <row r="1088" spans="1:17">
      <c r="A1088" s="1" t="s">
        <v>4915</v>
      </c>
      <c r="B1088" s="1" t="s">
        <v>4916</v>
      </c>
      <c r="C1088" s="1" t="s">
        <v>4917</v>
      </c>
      <c r="D1088" s="1">
        <v>108438763.554334</v>
      </c>
      <c r="E1088" s="1">
        <v>7736613.86853652</v>
      </c>
      <c r="F1088" s="1">
        <v>7237401.61914094</v>
      </c>
      <c r="G1088" s="1">
        <v>76505626.9879961</v>
      </c>
      <c r="H1088" s="1">
        <v>16064359.9180702</v>
      </c>
      <c r="I1088" s="1">
        <v>18104672.8846672</v>
      </c>
      <c r="J1088" s="1">
        <v>27726173.058757</v>
      </c>
      <c r="K1088" s="1">
        <v>2401444.28571429</v>
      </c>
      <c r="L1088" s="1">
        <v>2401444.28571429</v>
      </c>
      <c r="M1088" s="1">
        <v>11146788.2709359</v>
      </c>
      <c r="N1088" s="1">
        <v>17331349.8154004</v>
      </c>
      <c r="O1088" s="1">
        <v>36292183.2117745</v>
      </c>
      <c r="P1088" s="1">
        <v>2401444.28571429</v>
      </c>
      <c r="Q1088" s="1">
        <v>2401444.28571429</v>
      </c>
    </row>
    <row r="1089" spans="1:17">
      <c r="A1089" s="1" t="s">
        <v>4918</v>
      </c>
      <c r="B1089" s="1" t="s">
        <v>4919</v>
      </c>
      <c r="C1089" s="1" t="s">
        <v>4920</v>
      </c>
      <c r="D1089" s="1">
        <v>94098629.8582327</v>
      </c>
      <c r="E1089" s="1">
        <v>90137930.9202008</v>
      </c>
      <c r="F1089" s="1">
        <v>87987258.3272391</v>
      </c>
      <c r="G1089" s="1">
        <v>11349192.5663926</v>
      </c>
      <c r="H1089" s="1">
        <v>34380663.4285076</v>
      </c>
      <c r="I1089" s="1">
        <v>47901698.8939884</v>
      </c>
      <c r="J1089" s="1">
        <v>105118089.501006</v>
      </c>
      <c r="K1089" s="1">
        <v>48646066.2028737</v>
      </c>
      <c r="L1089" s="1">
        <v>57080657.9677349</v>
      </c>
      <c r="M1089" s="1">
        <v>89572397.3230993</v>
      </c>
      <c r="N1089" s="1">
        <v>106253930.433567</v>
      </c>
      <c r="O1089" s="1">
        <v>93512914.2524417</v>
      </c>
      <c r="P1089" s="1">
        <v>97751035.495716</v>
      </c>
      <c r="Q1089" s="1">
        <v>179384209.023484</v>
      </c>
    </row>
    <row r="1090" spans="1:17">
      <c r="A1090" s="1" t="s">
        <v>4921</v>
      </c>
      <c r="B1090" s="1" t="s">
        <v>4922</v>
      </c>
      <c r="C1090" s="1" t="s">
        <v>4923</v>
      </c>
      <c r="D1090" s="1">
        <v>20487539.9271227</v>
      </c>
      <c r="E1090" s="1">
        <v>71155298.6370761</v>
      </c>
      <c r="F1090" s="1">
        <v>8052023.86470546</v>
      </c>
      <c r="G1090" s="1">
        <v>60060413.4766825</v>
      </c>
      <c r="H1090" s="1">
        <v>2401444.28571429</v>
      </c>
      <c r="I1090" s="1">
        <v>6788831.99714638</v>
      </c>
      <c r="J1090" s="1">
        <v>18055007.1181506</v>
      </c>
      <c r="K1090" s="1">
        <v>2401444.28571429</v>
      </c>
      <c r="L1090" s="1">
        <v>2401444.28571429</v>
      </c>
      <c r="M1090" s="1">
        <v>2401444.28571429</v>
      </c>
      <c r="N1090" s="1">
        <v>2401444.28571429</v>
      </c>
      <c r="O1090" s="1">
        <v>2401444.28571429</v>
      </c>
      <c r="P1090" s="1">
        <v>2401444.28571429</v>
      </c>
      <c r="Q1090" s="1">
        <v>2401444.28571429</v>
      </c>
    </row>
    <row r="1091" spans="1:17">
      <c r="A1091" s="1" t="s">
        <v>4924</v>
      </c>
      <c r="B1091" s="1" t="s">
        <v>4925</v>
      </c>
      <c r="C1091" s="1" t="s">
        <v>4926</v>
      </c>
      <c r="D1091" s="1">
        <v>2663631980.03934</v>
      </c>
      <c r="E1091" s="1">
        <v>2950458385.90055</v>
      </c>
      <c r="F1091" s="1">
        <v>2883564904.15819</v>
      </c>
      <c r="G1091" s="1">
        <v>2476358509.62969</v>
      </c>
      <c r="H1091" s="1">
        <v>1984160323.63387</v>
      </c>
      <c r="I1091" s="1">
        <v>2725287248.74976</v>
      </c>
      <c r="J1091" s="1">
        <v>3286099024.0922</v>
      </c>
      <c r="K1091" s="1">
        <v>3408299585.68777</v>
      </c>
      <c r="L1091" s="1">
        <v>2839773763.93046</v>
      </c>
      <c r="M1091" s="1">
        <v>3118580736.8494</v>
      </c>
      <c r="N1091" s="1">
        <v>2970991588.18326</v>
      </c>
      <c r="O1091" s="1">
        <v>3636474367.96765</v>
      </c>
      <c r="P1091" s="1">
        <v>3321597674.59346</v>
      </c>
      <c r="Q1091" s="1">
        <v>3989961572.2971</v>
      </c>
    </row>
    <row r="1092" spans="1:17">
      <c r="A1092" s="1" t="s">
        <v>4927</v>
      </c>
      <c r="B1092" s="1" t="s">
        <v>4928</v>
      </c>
      <c r="C1092" s="1" t="s">
        <v>4929</v>
      </c>
      <c r="D1092" s="1">
        <v>109255983.870166</v>
      </c>
      <c r="E1092" s="1">
        <v>190039977.867251</v>
      </c>
      <c r="F1092" s="1">
        <v>210179975.449642</v>
      </c>
      <c r="G1092" s="1">
        <v>17343715.8848228</v>
      </c>
      <c r="H1092" s="1">
        <v>18455870.5767953</v>
      </c>
      <c r="I1092" s="1">
        <v>140969563.813869</v>
      </c>
      <c r="J1092" s="1">
        <v>297862765.191732</v>
      </c>
      <c r="K1092" s="1">
        <v>204986838.82628</v>
      </c>
      <c r="L1092" s="1">
        <v>165638228.90357</v>
      </c>
      <c r="M1092" s="1">
        <v>163954067.779176</v>
      </c>
      <c r="N1092" s="1">
        <v>159197256.723773</v>
      </c>
      <c r="O1092" s="1">
        <v>80205604.9477006</v>
      </c>
      <c r="P1092" s="1">
        <v>229929420.937518</v>
      </c>
      <c r="Q1092" s="1">
        <v>215202456.050869</v>
      </c>
    </row>
    <row r="1093" spans="1:17">
      <c r="A1093" s="1" t="s">
        <v>4930</v>
      </c>
      <c r="B1093" s="1" t="s">
        <v>4931</v>
      </c>
      <c r="C1093" s="1" t="s">
        <v>4932</v>
      </c>
      <c r="D1093" s="1">
        <v>442659603.729544</v>
      </c>
      <c r="E1093" s="1">
        <v>889262807.146264</v>
      </c>
      <c r="F1093" s="1">
        <v>1054867451.40778</v>
      </c>
      <c r="G1093" s="1">
        <v>63055067.100692</v>
      </c>
      <c r="H1093" s="1">
        <v>240519823.367385</v>
      </c>
      <c r="I1093" s="1">
        <v>577166175.95571</v>
      </c>
      <c r="J1093" s="1">
        <v>593114755.261822</v>
      </c>
      <c r="K1093" s="1">
        <v>987830241.109892</v>
      </c>
      <c r="L1093" s="1">
        <v>1062067684.72151</v>
      </c>
      <c r="M1093" s="1">
        <v>969675050.070231</v>
      </c>
      <c r="N1093" s="1">
        <v>1100258361.29083</v>
      </c>
      <c r="O1093" s="1">
        <v>647158046.496745</v>
      </c>
      <c r="P1093" s="1">
        <v>1064209281.46675</v>
      </c>
      <c r="Q1093" s="1">
        <v>732726512.86104</v>
      </c>
    </row>
    <row r="1094" spans="1:17">
      <c r="A1094" s="1" t="s">
        <v>4933</v>
      </c>
      <c r="B1094" s="1" t="s">
        <v>4934</v>
      </c>
      <c r="C1094" s="1" t="s">
        <v>4935</v>
      </c>
      <c r="D1094" s="1">
        <v>356648853.195335</v>
      </c>
      <c r="E1094" s="1">
        <v>13893523.7692986</v>
      </c>
      <c r="F1094" s="1">
        <v>17809177.0240571</v>
      </c>
      <c r="G1094" s="1">
        <v>17994261.754654</v>
      </c>
      <c r="H1094" s="1">
        <v>15179566.8923807</v>
      </c>
      <c r="I1094" s="1">
        <v>2401444.28571429</v>
      </c>
      <c r="J1094" s="1">
        <v>31359317.9535206</v>
      </c>
      <c r="K1094" s="1">
        <v>2401444.28571429</v>
      </c>
      <c r="L1094" s="1">
        <v>2401444.28571429</v>
      </c>
      <c r="M1094" s="1">
        <v>2401444.28571429</v>
      </c>
      <c r="N1094" s="1">
        <v>2401444.28571429</v>
      </c>
      <c r="O1094" s="1">
        <v>49271247.0955457</v>
      </c>
      <c r="P1094" s="1">
        <v>2401444.28571429</v>
      </c>
      <c r="Q1094" s="1">
        <v>2401444.28571429</v>
      </c>
    </row>
    <row r="1095" spans="1:17">
      <c r="A1095" s="1" t="s">
        <v>4936</v>
      </c>
      <c r="B1095" s="1" t="s">
        <v>4937</v>
      </c>
      <c r="C1095" s="1" t="s">
        <v>4938</v>
      </c>
      <c r="D1095" s="1">
        <v>560248986.872266</v>
      </c>
      <c r="E1095" s="1">
        <v>181118700.765509</v>
      </c>
      <c r="F1095" s="1">
        <v>126906193.06511</v>
      </c>
      <c r="G1095" s="1">
        <v>219336721.590071</v>
      </c>
      <c r="H1095" s="1">
        <v>2401444.28571429</v>
      </c>
      <c r="I1095" s="1">
        <v>365590959.203381</v>
      </c>
      <c r="J1095" s="1">
        <v>247323732.730472</v>
      </c>
      <c r="K1095" s="1">
        <v>43438064.3342423</v>
      </c>
      <c r="L1095" s="1">
        <v>21242880.7905687</v>
      </c>
      <c r="M1095" s="1">
        <v>98095217.2349709</v>
      </c>
      <c r="N1095" s="1">
        <v>70567864.244206</v>
      </c>
      <c r="O1095" s="1">
        <v>519260432.476406</v>
      </c>
      <c r="P1095" s="1">
        <v>69134249.8630297</v>
      </c>
      <c r="Q1095" s="1">
        <v>66573442.5329208</v>
      </c>
    </row>
    <row r="1096" spans="1:17">
      <c r="A1096" s="1" t="s">
        <v>4939</v>
      </c>
      <c r="B1096" s="1" t="s">
        <v>4940</v>
      </c>
      <c r="C1096" s="1" t="s">
        <v>4941</v>
      </c>
      <c r="D1096" s="1">
        <v>2401444.28571429</v>
      </c>
      <c r="E1096" s="1">
        <v>21471226.4140336</v>
      </c>
      <c r="F1096" s="1">
        <v>2401444.28571429</v>
      </c>
      <c r="G1096" s="1">
        <v>2401444.28571429</v>
      </c>
      <c r="H1096" s="1">
        <v>2401444.28571429</v>
      </c>
      <c r="I1096" s="1">
        <v>2401444.28571429</v>
      </c>
      <c r="J1096" s="1">
        <v>2401444.28571429</v>
      </c>
      <c r="K1096" s="1">
        <v>2401444.28571429</v>
      </c>
      <c r="L1096" s="1">
        <v>2401444.28571429</v>
      </c>
      <c r="M1096" s="1">
        <v>31899272.3012282</v>
      </c>
      <c r="N1096" s="1">
        <v>17072428.9473684</v>
      </c>
      <c r="O1096" s="1">
        <v>17912910.2748177</v>
      </c>
      <c r="P1096" s="1">
        <v>16853414.7042024</v>
      </c>
      <c r="Q1096" s="1">
        <v>2401444.28571429</v>
      </c>
    </row>
    <row r="1097" spans="1:17">
      <c r="A1097" s="1" t="s">
        <v>4942</v>
      </c>
      <c r="B1097" s="1" t="s">
        <v>4943</v>
      </c>
      <c r="C1097" s="1" t="s">
        <v>4944</v>
      </c>
      <c r="D1097" s="1">
        <v>767683316.028803</v>
      </c>
      <c r="E1097" s="1">
        <v>584361343.655589</v>
      </c>
      <c r="F1097" s="1">
        <v>567482603.535815</v>
      </c>
      <c r="G1097" s="1">
        <v>573038856.229813</v>
      </c>
      <c r="H1097" s="1">
        <v>306134820.87754</v>
      </c>
      <c r="I1097" s="1">
        <v>475792758.616631</v>
      </c>
      <c r="J1097" s="1">
        <v>820033059.769762</v>
      </c>
      <c r="K1097" s="1">
        <v>294752822.353218</v>
      </c>
      <c r="L1097" s="1">
        <v>250579676.095579</v>
      </c>
      <c r="M1097" s="1">
        <v>350600015.394822</v>
      </c>
      <c r="N1097" s="1">
        <v>341198565.400407</v>
      </c>
      <c r="O1097" s="1">
        <v>392268795.04957</v>
      </c>
      <c r="P1097" s="1">
        <v>304882464.386256</v>
      </c>
      <c r="Q1097" s="1">
        <v>320361107.297083</v>
      </c>
    </row>
    <row r="1098" spans="1:17">
      <c r="A1098" s="1" t="s">
        <v>4945</v>
      </c>
      <c r="B1098" s="1" t="s">
        <v>4946</v>
      </c>
      <c r="C1098" s="1" t="s">
        <v>4947</v>
      </c>
      <c r="D1098" s="1">
        <v>2619464751.48045</v>
      </c>
      <c r="E1098" s="1">
        <v>999346099.224647</v>
      </c>
      <c r="F1098" s="1">
        <v>1125022016.50022</v>
      </c>
      <c r="G1098" s="1">
        <v>991283156.315158</v>
      </c>
      <c r="H1098" s="1">
        <v>703981873.052389</v>
      </c>
      <c r="I1098" s="1">
        <v>1233827704.96404</v>
      </c>
      <c r="J1098" s="1">
        <v>1565868638.2447</v>
      </c>
      <c r="K1098" s="1">
        <v>797498244.69172</v>
      </c>
      <c r="L1098" s="1">
        <v>1436485567.17035</v>
      </c>
      <c r="M1098" s="1">
        <v>764168687.910387</v>
      </c>
      <c r="N1098" s="1">
        <v>1636173562.14981</v>
      </c>
      <c r="O1098" s="1">
        <v>1623436608.82612</v>
      </c>
      <c r="P1098" s="1">
        <v>1506812404.78813</v>
      </c>
      <c r="Q1098" s="1">
        <v>1188338359.58844</v>
      </c>
    </row>
    <row r="1099" spans="1:17">
      <c r="A1099" s="1" t="s">
        <v>4948</v>
      </c>
      <c r="B1099" s="1" t="s">
        <v>4949</v>
      </c>
      <c r="C1099" s="1" t="s">
        <v>4950</v>
      </c>
      <c r="D1099" s="1">
        <v>181486728.111856</v>
      </c>
      <c r="E1099" s="1">
        <v>19757805.4198941</v>
      </c>
      <c r="F1099" s="1">
        <v>11773752.2512398</v>
      </c>
      <c r="G1099" s="1">
        <v>2401444.28571429</v>
      </c>
      <c r="H1099" s="1">
        <v>2401444.28571429</v>
      </c>
      <c r="I1099" s="1">
        <v>8560460.64659424</v>
      </c>
      <c r="J1099" s="1">
        <v>41778262.6529134</v>
      </c>
      <c r="K1099" s="1">
        <v>15239148.8810327</v>
      </c>
      <c r="L1099" s="1">
        <v>7413185.8728131</v>
      </c>
      <c r="M1099" s="1">
        <v>6928382.94710597</v>
      </c>
      <c r="N1099" s="1">
        <v>9997032.56534699</v>
      </c>
      <c r="O1099" s="1">
        <v>20017222.609221</v>
      </c>
      <c r="P1099" s="1">
        <v>19719555.6605176</v>
      </c>
      <c r="Q1099" s="1">
        <v>9328652.57667225</v>
      </c>
    </row>
    <row r="1100" spans="1:17">
      <c r="A1100" s="1" t="s">
        <v>4951</v>
      </c>
      <c r="B1100" s="1" t="s">
        <v>4952</v>
      </c>
      <c r="C1100" s="1" t="s">
        <v>4953</v>
      </c>
      <c r="D1100" s="1">
        <v>2401444.28571429</v>
      </c>
      <c r="E1100" s="1">
        <v>6854875.33590396</v>
      </c>
      <c r="F1100" s="1">
        <v>23975401.8982677</v>
      </c>
      <c r="G1100" s="1">
        <v>2401444.28571429</v>
      </c>
      <c r="H1100" s="1">
        <v>2401444.28571429</v>
      </c>
      <c r="I1100" s="1">
        <v>17417943.3523244</v>
      </c>
      <c r="J1100" s="1">
        <v>2401444.28571429</v>
      </c>
      <c r="K1100" s="1">
        <v>2401444.28571429</v>
      </c>
      <c r="L1100" s="1">
        <v>2401444.28571429</v>
      </c>
      <c r="M1100" s="1">
        <v>2401444.28571429</v>
      </c>
      <c r="N1100" s="1">
        <v>2401444.28571429</v>
      </c>
      <c r="O1100" s="1">
        <v>6947964.35391636</v>
      </c>
      <c r="P1100" s="1">
        <v>2401444.28571429</v>
      </c>
      <c r="Q1100" s="1">
        <v>2401444.28571429</v>
      </c>
    </row>
    <row r="1101" spans="1:17">
      <c r="A1101" s="1" t="s">
        <v>4954</v>
      </c>
      <c r="B1101" s="1" t="s">
        <v>4955</v>
      </c>
      <c r="C1101" s="1" t="s">
        <v>4956</v>
      </c>
      <c r="D1101" s="1">
        <v>110057199.474925</v>
      </c>
      <c r="E1101" s="1">
        <v>189677361.463894</v>
      </c>
      <c r="F1101" s="1">
        <v>132825662.110062</v>
      </c>
      <c r="G1101" s="1">
        <v>27621243.2957633</v>
      </c>
      <c r="H1101" s="1">
        <v>139981720.645797</v>
      </c>
      <c r="I1101" s="1">
        <v>124416905.022836</v>
      </c>
      <c r="J1101" s="1">
        <v>153509787.089004</v>
      </c>
      <c r="K1101" s="1">
        <v>94284829.0564753</v>
      </c>
      <c r="L1101" s="1">
        <v>141420518.450252</v>
      </c>
      <c r="M1101" s="1">
        <v>49280725.6564164</v>
      </c>
      <c r="N1101" s="1">
        <v>144650393.034292</v>
      </c>
      <c r="O1101" s="1">
        <v>185379381.373221</v>
      </c>
      <c r="P1101" s="1">
        <v>110416015.982106</v>
      </c>
      <c r="Q1101" s="1">
        <v>132357542.75707</v>
      </c>
    </row>
    <row r="1102" spans="1:17">
      <c r="A1102" s="1" t="s">
        <v>4957</v>
      </c>
      <c r="B1102" s="1" t="s">
        <v>4958</v>
      </c>
      <c r="C1102" s="1" t="s">
        <v>4959</v>
      </c>
      <c r="D1102" s="1">
        <v>169775351.043164</v>
      </c>
      <c r="E1102" s="1">
        <v>119197756.798719</v>
      </c>
      <c r="F1102" s="1">
        <v>18202553.1143588</v>
      </c>
      <c r="G1102" s="1">
        <v>2401444.28571429</v>
      </c>
      <c r="H1102" s="1">
        <v>2401444.28571429</v>
      </c>
      <c r="I1102" s="1">
        <v>56211725.3453343</v>
      </c>
      <c r="J1102" s="1">
        <v>210948706.162609</v>
      </c>
      <c r="K1102" s="1">
        <v>12112081.4093579</v>
      </c>
      <c r="L1102" s="1">
        <v>2401444.28571429</v>
      </c>
      <c r="M1102" s="1">
        <v>19634295.0313729</v>
      </c>
      <c r="N1102" s="1">
        <v>15793364.8726152</v>
      </c>
      <c r="O1102" s="1">
        <v>77126449.5216565</v>
      </c>
      <c r="P1102" s="1">
        <v>18818208.3104564</v>
      </c>
      <c r="Q1102" s="1">
        <v>41836201.6611547</v>
      </c>
    </row>
    <row r="1103" spans="1:17">
      <c r="A1103" s="1" t="s">
        <v>4960</v>
      </c>
      <c r="B1103" s="1" t="s">
        <v>4961</v>
      </c>
      <c r="C1103" s="1" t="s">
        <v>4962</v>
      </c>
      <c r="D1103" s="1">
        <v>2401444.28571429</v>
      </c>
      <c r="E1103" s="1">
        <v>2401444.28571429</v>
      </c>
      <c r="F1103" s="1">
        <v>2401444.28571429</v>
      </c>
      <c r="G1103" s="1">
        <v>2401444.28571429</v>
      </c>
      <c r="H1103" s="1">
        <v>2401444.28571429</v>
      </c>
      <c r="I1103" s="1">
        <v>2401444.28571429</v>
      </c>
      <c r="J1103" s="1">
        <v>2401444.28571429</v>
      </c>
      <c r="K1103" s="1">
        <v>47721674.3076553</v>
      </c>
      <c r="L1103" s="1">
        <v>46679180.3781298</v>
      </c>
      <c r="M1103" s="1">
        <v>2401444.28571429</v>
      </c>
      <c r="N1103" s="1">
        <v>21520956.3430635</v>
      </c>
      <c r="O1103" s="1">
        <v>2401444.28571429</v>
      </c>
      <c r="P1103" s="1">
        <v>46583451.7441861</v>
      </c>
      <c r="Q1103" s="1">
        <v>2401444.28571429</v>
      </c>
    </row>
    <row r="1104" spans="1:17">
      <c r="A1104" s="1" t="s">
        <v>4963</v>
      </c>
      <c r="B1104" s="1" t="s">
        <v>4964</v>
      </c>
      <c r="C1104" s="1" t="s">
        <v>4965</v>
      </c>
      <c r="D1104" s="1">
        <v>36896121.5971156</v>
      </c>
      <c r="E1104" s="1">
        <v>2401444.28571429</v>
      </c>
      <c r="F1104" s="1">
        <v>2401444.28571429</v>
      </c>
      <c r="G1104" s="1">
        <v>2401444.28571429</v>
      </c>
      <c r="H1104" s="1">
        <v>2401444.28571429</v>
      </c>
      <c r="I1104" s="1">
        <v>2401444.28571429</v>
      </c>
      <c r="J1104" s="1">
        <v>34591557.411958</v>
      </c>
      <c r="K1104" s="1">
        <v>2401444.28571429</v>
      </c>
      <c r="L1104" s="1">
        <v>2401444.28571429</v>
      </c>
      <c r="M1104" s="1">
        <v>2401444.28571429</v>
      </c>
      <c r="N1104" s="1">
        <v>2401444.28571429</v>
      </c>
      <c r="O1104" s="1">
        <v>17661103.9314888</v>
      </c>
      <c r="P1104" s="1">
        <v>2401444.28571429</v>
      </c>
      <c r="Q1104" s="1">
        <v>2401444.28571429</v>
      </c>
    </row>
    <row r="1105" spans="1:17">
      <c r="A1105" s="1" t="s">
        <v>4966</v>
      </c>
      <c r="B1105" s="1" t="s">
        <v>4967</v>
      </c>
      <c r="C1105" s="1" t="s">
        <v>4968</v>
      </c>
      <c r="D1105" s="1">
        <v>371129514.749275</v>
      </c>
      <c r="E1105" s="1">
        <v>166179304.136474</v>
      </c>
      <c r="F1105" s="1">
        <v>414167336.302382</v>
      </c>
      <c r="G1105" s="1">
        <v>450755317.501163</v>
      </c>
      <c r="H1105" s="1">
        <v>347794019.282927</v>
      </c>
      <c r="I1105" s="1">
        <v>107645125.691412</v>
      </c>
      <c r="J1105" s="1">
        <v>158510767.245879</v>
      </c>
      <c r="K1105" s="1">
        <v>224713443.186075</v>
      </c>
      <c r="L1105" s="1">
        <v>161999300.244543</v>
      </c>
      <c r="M1105" s="1">
        <v>216522659.706393</v>
      </c>
      <c r="N1105" s="1">
        <v>155772613.070503</v>
      </c>
      <c r="O1105" s="1">
        <v>101926826.762814</v>
      </c>
      <c r="P1105" s="1">
        <v>192543205.498339</v>
      </c>
      <c r="Q1105" s="1">
        <v>137193146.776565</v>
      </c>
    </row>
    <row r="1106" spans="1:17">
      <c r="A1106" s="1" t="s">
        <v>4969</v>
      </c>
      <c r="B1106" s="1" t="s">
        <v>4970</v>
      </c>
      <c r="C1106" s="1" t="s">
        <v>4971</v>
      </c>
      <c r="D1106" s="1">
        <v>6103607.37197904</v>
      </c>
      <c r="E1106" s="1">
        <v>8580594.38871915</v>
      </c>
      <c r="F1106" s="1">
        <v>11097995.7913115</v>
      </c>
      <c r="G1106" s="1">
        <v>2401444.28571429</v>
      </c>
      <c r="H1106" s="1">
        <v>2401444.28571429</v>
      </c>
      <c r="I1106" s="1">
        <v>2401444.28571429</v>
      </c>
      <c r="J1106" s="1">
        <v>99246894.1525661</v>
      </c>
      <c r="K1106" s="1">
        <v>15276555.209394</v>
      </c>
      <c r="L1106" s="1">
        <v>19187762.5912475</v>
      </c>
      <c r="M1106" s="1">
        <v>4443724.87057171</v>
      </c>
      <c r="N1106" s="1">
        <v>2401444.28571429</v>
      </c>
      <c r="O1106" s="1">
        <v>13777252.8750865</v>
      </c>
      <c r="P1106" s="1">
        <v>2401444.28571429</v>
      </c>
      <c r="Q1106" s="1">
        <v>2401444.28571429</v>
      </c>
    </row>
    <row r="1107" spans="1:17">
      <c r="A1107" s="1" t="s">
        <v>4972</v>
      </c>
      <c r="B1107" s="1" t="s">
        <v>4973</v>
      </c>
      <c r="C1107" s="1" t="s">
        <v>4974</v>
      </c>
      <c r="D1107" s="1">
        <v>1169712770.32413</v>
      </c>
      <c r="E1107" s="1">
        <v>753000742.004179</v>
      </c>
      <c r="F1107" s="1">
        <v>671153789.765066</v>
      </c>
      <c r="G1107" s="1">
        <v>184125675.721293</v>
      </c>
      <c r="H1107" s="1">
        <v>75732202.6011068</v>
      </c>
      <c r="I1107" s="1">
        <v>681321941.528797</v>
      </c>
      <c r="J1107" s="1">
        <v>735989195.81369</v>
      </c>
      <c r="K1107" s="1">
        <v>630863775.006912</v>
      </c>
      <c r="L1107" s="1">
        <v>712934578.992992</v>
      </c>
      <c r="M1107" s="1">
        <v>541727488.274257</v>
      </c>
      <c r="N1107" s="1">
        <v>854429231.002561</v>
      </c>
      <c r="O1107" s="1">
        <v>771763638.88857</v>
      </c>
      <c r="P1107" s="1">
        <v>857739958.489247</v>
      </c>
      <c r="Q1107" s="1">
        <v>876531696.756156</v>
      </c>
    </row>
    <row r="1108" spans="1:17">
      <c r="A1108" s="1" t="s">
        <v>4975</v>
      </c>
      <c r="B1108" s="1" t="s">
        <v>4976</v>
      </c>
      <c r="C1108" s="1" t="s">
        <v>4977</v>
      </c>
      <c r="D1108" s="1">
        <v>2401444.28571429</v>
      </c>
      <c r="E1108" s="1">
        <v>2401444.28571429</v>
      </c>
      <c r="F1108" s="1">
        <v>15386450.1253514</v>
      </c>
      <c r="G1108" s="1">
        <v>2401444.28571429</v>
      </c>
      <c r="H1108" s="1">
        <v>2401444.28571429</v>
      </c>
      <c r="I1108" s="1">
        <v>2401444.28571429</v>
      </c>
      <c r="J1108" s="1">
        <v>2401444.28571429</v>
      </c>
      <c r="K1108" s="1">
        <v>2401444.28571429</v>
      </c>
      <c r="L1108" s="1">
        <v>14812555.3120666</v>
      </c>
      <c r="M1108" s="1">
        <v>2401444.28571429</v>
      </c>
      <c r="N1108" s="1">
        <v>11328078.0506285</v>
      </c>
      <c r="O1108" s="1">
        <v>2401444.28571429</v>
      </c>
      <c r="P1108" s="1">
        <v>2401444.28571429</v>
      </c>
      <c r="Q1108" s="1">
        <v>2401444.28571429</v>
      </c>
    </row>
    <row r="1109" spans="1:17">
      <c r="A1109" s="1" t="s">
        <v>4978</v>
      </c>
      <c r="B1109" s="1" t="s">
        <v>4979</v>
      </c>
      <c r="C1109" s="1" t="s">
        <v>4980</v>
      </c>
      <c r="D1109" s="1">
        <v>1036545487.04505</v>
      </c>
      <c r="E1109" s="1">
        <v>1017615114.06916</v>
      </c>
      <c r="F1109" s="1">
        <v>882244340.280793</v>
      </c>
      <c r="G1109" s="1">
        <v>507354811.050736</v>
      </c>
      <c r="H1109" s="1">
        <v>231797570.22388</v>
      </c>
      <c r="I1109" s="1">
        <v>983148845.679418</v>
      </c>
      <c r="J1109" s="1">
        <v>1088198340.89164</v>
      </c>
      <c r="K1109" s="1">
        <v>768165957.025368</v>
      </c>
      <c r="L1109" s="1">
        <v>814100360.658929</v>
      </c>
      <c r="M1109" s="1">
        <v>726982190.068335</v>
      </c>
      <c r="N1109" s="1">
        <v>839996120.21265</v>
      </c>
      <c r="O1109" s="1">
        <v>785279708.730517</v>
      </c>
      <c r="P1109" s="1">
        <v>732842999.181093</v>
      </c>
      <c r="Q1109" s="1">
        <v>828230040.285979</v>
      </c>
    </row>
    <row r="1110" spans="1:17">
      <c r="A1110" s="1" t="s">
        <v>4981</v>
      </c>
      <c r="B1110" s="1" t="s">
        <v>4982</v>
      </c>
      <c r="C1110" s="1" t="s">
        <v>4983</v>
      </c>
      <c r="D1110" s="1">
        <v>24002674.4137506</v>
      </c>
      <c r="E1110" s="1">
        <v>2401444.28571429</v>
      </c>
      <c r="F1110" s="1">
        <v>2401444.28571429</v>
      </c>
      <c r="G1110" s="1">
        <v>2401444.28571429</v>
      </c>
      <c r="H1110" s="1">
        <v>2401444.28571429</v>
      </c>
      <c r="I1110" s="1">
        <v>2401444.28571429</v>
      </c>
      <c r="J1110" s="1">
        <v>9534968.82296772</v>
      </c>
      <c r="K1110" s="1">
        <v>11044829.9483595</v>
      </c>
      <c r="L1110" s="1">
        <v>2401444.28571429</v>
      </c>
      <c r="M1110" s="1">
        <v>2401444.28571429</v>
      </c>
      <c r="N1110" s="1">
        <v>2401444.28571429</v>
      </c>
      <c r="O1110" s="1">
        <v>5051104.40568519</v>
      </c>
      <c r="P1110" s="1">
        <v>2401444.28571429</v>
      </c>
      <c r="Q1110" s="1">
        <v>4898076.36499098</v>
      </c>
    </row>
    <row r="1111" spans="1:17">
      <c r="A1111" s="1" t="s">
        <v>4984</v>
      </c>
      <c r="B1111" s="1" t="s">
        <v>4985</v>
      </c>
      <c r="C1111" s="1" t="s">
        <v>4986</v>
      </c>
      <c r="D1111" s="1">
        <v>164192339.001229</v>
      </c>
      <c r="E1111" s="1">
        <v>140309564.72592</v>
      </c>
      <c r="F1111" s="1">
        <v>166074745.942364</v>
      </c>
      <c r="G1111" s="1">
        <v>184978096.112081</v>
      </c>
      <c r="H1111" s="1">
        <v>64869373.3815069</v>
      </c>
      <c r="I1111" s="1">
        <v>90362421.9388906</v>
      </c>
      <c r="J1111" s="1">
        <v>170087892.775901</v>
      </c>
      <c r="K1111" s="1">
        <v>108642727.553537</v>
      </c>
      <c r="L1111" s="1">
        <v>183130821.428571</v>
      </c>
      <c r="M1111" s="1">
        <v>175650537.766524</v>
      </c>
      <c r="N1111" s="1">
        <v>128963235.758869</v>
      </c>
      <c r="O1111" s="1">
        <v>61866890.6295948</v>
      </c>
      <c r="P1111" s="1">
        <v>151043009.652037</v>
      </c>
      <c r="Q1111" s="1">
        <v>197540572.462986</v>
      </c>
    </row>
    <row r="1112" spans="1:17">
      <c r="A1112" s="1" t="s">
        <v>4987</v>
      </c>
      <c r="B1112" s="1" t="s">
        <v>4988</v>
      </c>
      <c r="C1112" s="1" t="s">
        <v>4989</v>
      </c>
      <c r="D1112" s="1">
        <v>12304830.9718843</v>
      </c>
      <c r="E1112" s="1">
        <v>2401444.28571429</v>
      </c>
      <c r="F1112" s="1">
        <v>2401444.28571429</v>
      </c>
      <c r="G1112" s="1">
        <v>2401444.28571429</v>
      </c>
      <c r="H1112" s="1">
        <v>2401444.28571429</v>
      </c>
      <c r="I1112" s="1">
        <v>2401444.28571429</v>
      </c>
      <c r="J1112" s="1">
        <v>2401444.28571429</v>
      </c>
      <c r="K1112" s="1">
        <v>21034528.4836768</v>
      </c>
      <c r="L1112" s="1">
        <v>17398421.7278633</v>
      </c>
      <c r="M1112" s="1">
        <v>12757636.5521917</v>
      </c>
      <c r="N1112" s="1">
        <v>2401444.28571429</v>
      </c>
      <c r="O1112" s="1">
        <v>2401444.28571429</v>
      </c>
      <c r="P1112" s="1">
        <v>12815021.3754153</v>
      </c>
      <c r="Q1112" s="1">
        <v>165451712.544006</v>
      </c>
    </row>
    <row r="1113" spans="1:17">
      <c r="A1113" s="1" t="s">
        <v>4990</v>
      </c>
      <c r="B1113" s="1" t="s">
        <v>4991</v>
      </c>
      <c r="C1113" s="1" t="s">
        <v>4992</v>
      </c>
      <c r="D1113" s="1">
        <v>60148647.6679358</v>
      </c>
      <c r="E1113" s="1">
        <v>99103373.069759</v>
      </c>
      <c r="F1113" s="1">
        <v>90354081.8169093</v>
      </c>
      <c r="G1113" s="1">
        <v>32118871.3159905</v>
      </c>
      <c r="H1113" s="1">
        <v>26830448.1836377</v>
      </c>
      <c r="I1113" s="1">
        <v>61867347.1658505</v>
      </c>
      <c r="J1113" s="1">
        <v>103861968.135536</v>
      </c>
      <c r="K1113" s="1">
        <v>178920393.072904</v>
      </c>
      <c r="L1113" s="1">
        <v>196241276.29024</v>
      </c>
      <c r="M1113" s="1">
        <v>143152149.946416</v>
      </c>
      <c r="N1113" s="1">
        <v>175306194.072532</v>
      </c>
      <c r="O1113" s="1">
        <v>68255257.8101475</v>
      </c>
      <c r="P1113" s="1">
        <v>208314143.461852</v>
      </c>
      <c r="Q1113" s="1">
        <v>158924786.062859</v>
      </c>
    </row>
    <row r="1114" spans="1:17">
      <c r="A1114" s="1" t="s">
        <v>4993</v>
      </c>
      <c r="B1114" s="1" t="s">
        <v>4994</v>
      </c>
      <c r="C1114" s="1" t="s">
        <v>4995</v>
      </c>
      <c r="D1114" s="1">
        <v>2401444.28571429</v>
      </c>
      <c r="E1114" s="1">
        <v>2401444.28571429</v>
      </c>
      <c r="F1114" s="1">
        <v>17453308.771168</v>
      </c>
      <c r="G1114" s="1">
        <v>28981189.671706</v>
      </c>
      <c r="H1114" s="1">
        <v>2401444.28571429</v>
      </c>
      <c r="I1114" s="1">
        <v>2401444.28571429</v>
      </c>
      <c r="J1114" s="1">
        <v>23516653.4970308</v>
      </c>
      <c r="K1114" s="1">
        <v>25317276.8752296</v>
      </c>
      <c r="L1114" s="1">
        <v>47569158.5425943</v>
      </c>
      <c r="M1114" s="1">
        <v>2401444.28571429</v>
      </c>
      <c r="N1114" s="1">
        <v>2401444.28571429</v>
      </c>
      <c r="O1114" s="1">
        <v>20916832.1687454</v>
      </c>
      <c r="P1114" s="1">
        <v>49179455.0039343</v>
      </c>
      <c r="Q1114" s="1">
        <v>40643689.0860325</v>
      </c>
    </row>
    <row r="1115" spans="1:17">
      <c r="A1115" s="1" t="s">
        <v>4996</v>
      </c>
      <c r="B1115" s="1" t="s">
        <v>4997</v>
      </c>
      <c r="C1115" s="1" t="s">
        <v>4998</v>
      </c>
      <c r="D1115" s="1">
        <v>81812296.6772384</v>
      </c>
      <c r="E1115" s="1">
        <v>20878994.9600209</v>
      </c>
      <c r="F1115" s="1">
        <v>11352606.6809311</v>
      </c>
      <c r="G1115" s="1">
        <v>10504589.3303972</v>
      </c>
      <c r="H1115" s="1">
        <v>2401444.28571429</v>
      </c>
      <c r="I1115" s="1">
        <v>18711820.0389735</v>
      </c>
      <c r="J1115" s="1">
        <v>18164636.1062514</v>
      </c>
      <c r="K1115" s="1">
        <v>14717521.8854521</v>
      </c>
      <c r="L1115" s="1">
        <v>2401444.28571429</v>
      </c>
      <c r="M1115" s="1">
        <v>8506691.79490622</v>
      </c>
      <c r="N1115" s="1">
        <v>14640435.3256332</v>
      </c>
      <c r="O1115" s="1">
        <v>2401444.28571429</v>
      </c>
      <c r="P1115" s="1">
        <v>2401444.28571429</v>
      </c>
      <c r="Q1115" s="1">
        <v>2401444.28571429</v>
      </c>
    </row>
    <row r="1116" spans="1:17">
      <c r="A1116" s="1" t="s">
        <v>4999</v>
      </c>
      <c r="B1116" s="1" t="s">
        <v>5000</v>
      </c>
      <c r="C1116" s="1" t="s">
        <v>5001</v>
      </c>
      <c r="D1116" s="1">
        <v>2873830625.80643</v>
      </c>
      <c r="E1116" s="1">
        <v>422673822.399655</v>
      </c>
      <c r="F1116" s="1">
        <v>335491313.738373</v>
      </c>
      <c r="G1116" s="1">
        <v>177265729.443931</v>
      </c>
      <c r="H1116" s="1">
        <v>173968493.662085</v>
      </c>
      <c r="I1116" s="1">
        <v>88370950.174216</v>
      </c>
      <c r="J1116" s="1">
        <v>2437675778.86546</v>
      </c>
      <c r="K1116" s="1">
        <v>72091102.9080608</v>
      </c>
      <c r="L1116" s="1">
        <v>125508428.301032</v>
      </c>
      <c r="M1116" s="1">
        <v>142180201.860744</v>
      </c>
      <c r="N1116" s="1">
        <v>126820630.479943</v>
      </c>
      <c r="O1116" s="1">
        <v>256507217.100762</v>
      </c>
      <c r="P1116" s="1">
        <v>175454792.112549</v>
      </c>
      <c r="Q1116" s="1">
        <v>218898656.090411</v>
      </c>
    </row>
    <row r="1117" spans="1:17">
      <c r="A1117" s="1" t="s">
        <v>5002</v>
      </c>
      <c r="B1117" s="1" t="s">
        <v>5003</v>
      </c>
      <c r="C1117" s="1" t="s">
        <v>5004</v>
      </c>
      <c r="D1117" s="1">
        <v>2401444.28571429</v>
      </c>
      <c r="E1117" s="1">
        <v>2401444.28571429</v>
      </c>
      <c r="F1117" s="1">
        <v>2401444.28571429</v>
      </c>
      <c r="G1117" s="1">
        <v>2401444.28571429</v>
      </c>
      <c r="H1117" s="1">
        <v>221020012.847544</v>
      </c>
      <c r="I1117" s="1">
        <v>2401444.28571429</v>
      </c>
      <c r="J1117" s="1">
        <v>2401444.28571429</v>
      </c>
      <c r="K1117" s="1">
        <v>2401444.28571429</v>
      </c>
      <c r="L1117" s="1">
        <v>2401444.28571429</v>
      </c>
      <c r="M1117" s="1">
        <v>55691130.4506418</v>
      </c>
      <c r="N1117" s="1">
        <v>11533098.3391654</v>
      </c>
      <c r="O1117" s="1">
        <v>2401444.28571429</v>
      </c>
      <c r="P1117" s="1">
        <v>2401444.28571429</v>
      </c>
      <c r="Q1117" s="1">
        <v>2401444.28571429</v>
      </c>
    </row>
    <row r="1118" spans="1:17">
      <c r="A1118" s="1" t="s">
        <v>5005</v>
      </c>
      <c r="B1118" s="1" t="s">
        <v>5006</v>
      </c>
      <c r="C1118" s="1" t="s">
        <v>5007</v>
      </c>
      <c r="D1118" s="1">
        <v>710175959.643466</v>
      </c>
      <c r="E1118" s="1">
        <v>43775167.3373388</v>
      </c>
      <c r="F1118" s="1">
        <v>64867272.5240152</v>
      </c>
      <c r="G1118" s="1">
        <v>70996166.4115646</v>
      </c>
      <c r="H1118" s="1">
        <v>61178309.2567975</v>
      </c>
      <c r="I1118" s="1">
        <v>146750330.821719</v>
      </c>
      <c r="J1118" s="1">
        <v>193752216.379982</v>
      </c>
      <c r="K1118" s="1">
        <v>2401444.28571429</v>
      </c>
      <c r="L1118" s="1">
        <v>2401444.28571429</v>
      </c>
      <c r="M1118" s="1">
        <v>28835671.3958863</v>
      </c>
      <c r="N1118" s="1">
        <v>41218680.9212005</v>
      </c>
      <c r="O1118" s="1">
        <v>13653478.7537927</v>
      </c>
      <c r="P1118" s="1">
        <v>2401444.28571429</v>
      </c>
      <c r="Q1118" s="1">
        <v>5192859.70407202</v>
      </c>
    </row>
    <row r="1119" spans="1:17">
      <c r="A1119" s="1" t="s">
        <v>5008</v>
      </c>
      <c r="B1119" s="1" t="s">
        <v>5009</v>
      </c>
      <c r="C1119" s="1" t="s">
        <v>5010</v>
      </c>
      <c r="D1119" s="1">
        <v>2401444.28571429</v>
      </c>
      <c r="E1119" s="1">
        <v>2401444.28571429</v>
      </c>
      <c r="F1119" s="1">
        <v>2401444.28571429</v>
      </c>
      <c r="G1119" s="1">
        <v>2401444.28571429</v>
      </c>
      <c r="H1119" s="1">
        <v>2401444.28571429</v>
      </c>
      <c r="I1119" s="1">
        <v>2401444.28571429</v>
      </c>
      <c r="J1119" s="1">
        <v>2401444.28571429</v>
      </c>
      <c r="K1119" s="1">
        <v>20173385.5289712</v>
      </c>
      <c r="L1119" s="1">
        <v>2401444.28571429</v>
      </c>
      <c r="M1119" s="1">
        <v>21020446.4807583</v>
      </c>
      <c r="N1119" s="1">
        <v>2401444.28571429</v>
      </c>
      <c r="O1119" s="1">
        <v>2401444.28571429</v>
      </c>
      <c r="P1119" s="1">
        <v>2401444.28571429</v>
      </c>
      <c r="Q1119" s="1">
        <v>28050900.7883682</v>
      </c>
    </row>
    <row r="1120" spans="1:17">
      <c r="A1120" s="1" t="s">
        <v>5011</v>
      </c>
      <c r="B1120" s="1" t="s">
        <v>5012</v>
      </c>
      <c r="C1120" s="1" t="s">
        <v>5013</v>
      </c>
      <c r="D1120" s="1">
        <v>74132456.7179694</v>
      </c>
      <c r="E1120" s="1">
        <v>94413885.9391682</v>
      </c>
      <c r="F1120" s="1">
        <v>96788665.9034555</v>
      </c>
      <c r="G1120" s="1">
        <v>36972078.4946036</v>
      </c>
      <c r="H1120" s="1">
        <v>236180899.430108</v>
      </c>
      <c r="I1120" s="1">
        <v>144620810.069587</v>
      </c>
      <c r="J1120" s="1">
        <v>45090299.1426168</v>
      </c>
      <c r="K1120" s="1">
        <v>2401444.28571429</v>
      </c>
      <c r="L1120" s="1">
        <v>76435239.7215734</v>
      </c>
      <c r="M1120" s="1">
        <v>64743576.5779996</v>
      </c>
      <c r="N1120" s="1">
        <v>46117242.7053005</v>
      </c>
      <c r="O1120" s="1">
        <v>40074015.0472099</v>
      </c>
      <c r="P1120" s="1">
        <v>12396941.7366964</v>
      </c>
      <c r="Q1120" s="1">
        <v>71466818.213215</v>
      </c>
    </row>
    <row r="1121" spans="1:17">
      <c r="A1121" s="1" t="s">
        <v>5014</v>
      </c>
      <c r="B1121" s="1" t="s">
        <v>5015</v>
      </c>
      <c r="C1121" s="1" t="s">
        <v>5016</v>
      </c>
      <c r="D1121" s="1">
        <v>160546562.448317</v>
      </c>
      <c r="E1121" s="1">
        <v>41668681.3809448</v>
      </c>
      <c r="F1121" s="1">
        <v>11173065.8382659</v>
      </c>
      <c r="G1121" s="1">
        <v>2401444.28571429</v>
      </c>
      <c r="H1121" s="1">
        <v>2401444.28571429</v>
      </c>
      <c r="I1121" s="1">
        <v>10391912.0886015</v>
      </c>
      <c r="J1121" s="1">
        <v>21132620.2457743</v>
      </c>
      <c r="K1121" s="1">
        <v>12208098.2150053</v>
      </c>
      <c r="L1121" s="1">
        <v>22484484.5159014</v>
      </c>
      <c r="M1121" s="1">
        <v>14429642.2367571</v>
      </c>
      <c r="N1121" s="1">
        <v>25045904.940079</v>
      </c>
      <c r="O1121" s="1">
        <v>2401444.28571429</v>
      </c>
      <c r="P1121" s="1">
        <v>24435641.8779507</v>
      </c>
      <c r="Q1121" s="1">
        <v>20265668.4679002</v>
      </c>
    </row>
    <row r="1122" spans="1:17">
      <c r="A1122" s="1" t="s">
        <v>5017</v>
      </c>
      <c r="B1122" s="1" t="s">
        <v>5018</v>
      </c>
      <c r="C1122" s="1" t="s">
        <v>5019</v>
      </c>
      <c r="D1122" s="1">
        <v>26151842.6783235</v>
      </c>
      <c r="E1122" s="1">
        <v>2401444.28571429</v>
      </c>
      <c r="F1122" s="1">
        <v>2401444.28571429</v>
      </c>
      <c r="G1122" s="1">
        <v>49361341.71123</v>
      </c>
      <c r="H1122" s="1">
        <v>20064208.3393621</v>
      </c>
      <c r="I1122" s="1">
        <v>22448892.4216028</v>
      </c>
      <c r="J1122" s="1">
        <v>2401444.28571429</v>
      </c>
      <c r="K1122" s="1">
        <v>2401444.28571429</v>
      </c>
      <c r="L1122" s="1">
        <v>18663095.4631725</v>
      </c>
      <c r="M1122" s="1">
        <v>2401444.28571429</v>
      </c>
      <c r="N1122" s="1">
        <v>2401444.28571429</v>
      </c>
      <c r="O1122" s="1">
        <v>14946329.0169449</v>
      </c>
      <c r="P1122" s="1">
        <v>2401444.28571429</v>
      </c>
      <c r="Q1122" s="1">
        <v>2401444.28571429</v>
      </c>
    </row>
    <row r="1123" spans="1:17">
      <c r="A1123" s="1" t="s">
        <v>5020</v>
      </c>
      <c r="B1123" s="1" t="s">
        <v>5021</v>
      </c>
      <c r="C1123" s="1" t="s">
        <v>5022</v>
      </c>
      <c r="D1123" s="1">
        <v>10164059.1534554</v>
      </c>
      <c r="E1123" s="1">
        <v>2401444.28571429</v>
      </c>
      <c r="F1123" s="1">
        <v>2401444.28571429</v>
      </c>
      <c r="G1123" s="1">
        <v>2401444.28571429</v>
      </c>
      <c r="H1123" s="1">
        <v>2401444.28571429</v>
      </c>
      <c r="I1123" s="1">
        <v>2401444.28571429</v>
      </c>
      <c r="J1123" s="1">
        <v>5840522.05996786</v>
      </c>
      <c r="K1123" s="1">
        <v>2401444.28571429</v>
      </c>
      <c r="L1123" s="1">
        <v>2401444.28571429</v>
      </c>
      <c r="M1123" s="1">
        <v>8043132.13570043</v>
      </c>
      <c r="N1123" s="1">
        <v>31561648.146002</v>
      </c>
      <c r="O1123" s="1">
        <v>34733994.8548764</v>
      </c>
      <c r="P1123" s="1">
        <v>2401444.28571429</v>
      </c>
      <c r="Q1123" s="1">
        <v>2401444.28571429</v>
      </c>
    </row>
    <row r="1124" spans="1:17">
      <c r="A1124" s="1" t="s">
        <v>5023</v>
      </c>
      <c r="B1124" s="1" t="s">
        <v>5024</v>
      </c>
      <c r="C1124" s="1" t="s">
        <v>5025</v>
      </c>
      <c r="D1124" s="1">
        <v>241540971.938276</v>
      </c>
      <c r="E1124" s="1">
        <v>63516315.4995684</v>
      </c>
      <c r="F1124" s="1">
        <v>129330898.19686</v>
      </c>
      <c r="G1124" s="1">
        <v>13041946.9017272</v>
      </c>
      <c r="H1124" s="1">
        <v>9116502.32478191</v>
      </c>
      <c r="I1124" s="1">
        <v>53077715.4139056</v>
      </c>
      <c r="J1124" s="1">
        <v>105566547.675082</v>
      </c>
      <c r="K1124" s="1">
        <v>67513099.2028762</v>
      </c>
      <c r="L1124" s="1">
        <v>23836031.4086186</v>
      </c>
      <c r="M1124" s="1">
        <v>51952451.9461631</v>
      </c>
      <c r="N1124" s="1">
        <v>70891715.3681526</v>
      </c>
      <c r="O1124" s="1">
        <v>69466093.1172321</v>
      </c>
      <c r="P1124" s="1">
        <v>47165226.8814478</v>
      </c>
      <c r="Q1124" s="1">
        <v>115361566.023711</v>
      </c>
    </row>
    <row r="1125" spans="1:17">
      <c r="A1125" s="1" t="s">
        <v>5026</v>
      </c>
      <c r="B1125" s="1" t="s">
        <v>5027</v>
      </c>
      <c r="C1125" s="1" t="s">
        <v>5028</v>
      </c>
      <c r="D1125" s="1">
        <v>1526420391.36673</v>
      </c>
      <c r="E1125" s="1">
        <v>2653584253.17448</v>
      </c>
      <c r="F1125" s="1">
        <v>2292276359.3825</v>
      </c>
      <c r="G1125" s="1">
        <v>452856904.672395</v>
      </c>
      <c r="H1125" s="1">
        <v>691098455.235806</v>
      </c>
      <c r="I1125" s="1">
        <v>1632144727.58197</v>
      </c>
      <c r="J1125" s="1">
        <v>3041373059.29121</v>
      </c>
      <c r="K1125" s="1">
        <v>2645112878.48666</v>
      </c>
      <c r="L1125" s="1">
        <v>3389329588.47361</v>
      </c>
      <c r="M1125" s="1">
        <v>2282511849.27412</v>
      </c>
      <c r="N1125" s="1">
        <v>3232939170.83918</v>
      </c>
      <c r="O1125" s="1">
        <v>1695558985.5112</v>
      </c>
      <c r="P1125" s="1">
        <v>2842814223.52393</v>
      </c>
      <c r="Q1125" s="1">
        <v>2966326206.67183</v>
      </c>
    </row>
    <row r="1126" spans="1:17">
      <c r="A1126" s="1" t="s">
        <v>5029</v>
      </c>
      <c r="B1126" s="1" t="s">
        <v>5030</v>
      </c>
      <c r="C1126" s="1" t="s">
        <v>5031</v>
      </c>
      <c r="D1126" s="1">
        <v>2401444.28571429</v>
      </c>
      <c r="E1126" s="1">
        <v>8913228.12688822</v>
      </c>
      <c r="F1126" s="1">
        <v>2401444.28571429</v>
      </c>
      <c r="G1126" s="1">
        <v>2401444.28571429</v>
      </c>
      <c r="H1126" s="1">
        <v>2401444.28571429</v>
      </c>
      <c r="I1126" s="1">
        <v>5942491.72734076</v>
      </c>
      <c r="J1126" s="1">
        <v>5514610.44028811</v>
      </c>
      <c r="K1126" s="1">
        <v>2401444.28571429</v>
      </c>
      <c r="L1126" s="1">
        <v>3771622.02776358</v>
      </c>
      <c r="M1126" s="1">
        <v>2401444.28571429</v>
      </c>
      <c r="N1126" s="1">
        <v>2401444.28571429</v>
      </c>
      <c r="O1126" s="1">
        <v>2401444.28571429</v>
      </c>
      <c r="P1126" s="1">
        <v>2401444.28571429</v>
      </c>
      <c r="Q1126" s="1">
        <v>2401444.28571429</v>
      </c>
    </row>
    <row r="1127" spans="1:17">
      <c r="A1127" s="1" t="s">
        <v>5029</v>
      </c>
      <c r="B1127" s="1" t="s">
        <v>5030</v>
      </c>
      <c r="C1127" s="1" t="s">
        <v>5032</v>
      </c>
      <c r="D1127" s="1">
        <v>2401444.28571429</v>
      </c>
      <c r="E1127" s="1">
        <v>8913228.12688822</v>
      </c>
      <c r="F1127" s="1">
        <v>2401444.28571429</v>
      </c>
      <c r="G1127" s="1">
        <v>2401444.28571429</v>
      </c>
      <c r="H1127" s="1">
        <v>2401444.28571429</v>
      </c>
      <c r="I1127" s="1">
        <v>5942491.72734076</v>
      </c>
      <c r="J1127" s="1">
        <v>5514610.44028811</v>
      </c>
      <c r="K1127" s="1">
        <v>2401444.28571429</v>
      </c>
      <c r="L1127" s="1">
        <v>3771622.02776358</v>
      </c>
      <c r="M1127" s="1">
        <v>2401444.28571429</v>
      </c>
      <c r="N1127" s="1">
        <v>2401444.28571429</v>
      </c>
      <c r="O1127" s="1">
        <v>2401444.28571429</v>
      </c>
      <c r="P1127" s="1">
        <v>2401444.28571429</v>
      </c>
      <c r="Q1127" s="1">
        <v>2401444.28571429</v>
      </c>
    </row>
    <row r="1128" spans="1:17">
      <c r="A1128" s="1" t="s">
        <v>5033</v>
      </c>
      <c r="B1128" s="1" t="s">
        <v>5034</v>
      </c>
      <c r="C1128" s="1" t="s">
        <v>5035</v>
      </c>
      <c r="D1128" s="1">
        <v>115879689.99979</v>
      </c>
      <c r="E1128" s="1">
        <v>150067716.551575</v>
      </c>
      <c r="F1128" s="1">
        <v>126219507.598784</v>
      </c>
      <c r="G1128" s="1">
        <v>2401444.28571429</v>
      </c>
      <c r="H1128" s="1">
        <v>2401444.28571429</v>
      </c>
      <c r="I1128" s="1">
        <v>92646680.937326</v>
      </c>
      <c r="J1128" s="1">
        <v>119432676.329144</v>
      </c>
      <c r="K1128" s="1">
        <v>214519895.861256</v>
      </c>
      <c r="L1128" s="1">
        <v>159039895.169964</v>
      </c>
      <c r="M1128" s="1">
        <v>119594362.960974</v>
      </c>
      <c r="N1128" s="1">
        <v>168254170.134246</v>
      </c>
      <c r="O1128" s="1">
        <v>169005285.154571</v>
      </c>
      <c r="P1128" s="1">
        <v>183290908.671096</v>
      </c>
      <c r="Q1128" s="1">
        <v>75548096.3588799</v>
      </c>
    </row>
    <row r="1129" spans="1:17">
      <c r="A1129" s="1" t="s">
        <v>5036</v>
      </c>
      <c r="B1129" s="1" t="s">
        <v>5037</v>
      </c>
      <c r="C1129" s="1" t="s">
        <v>5038</v>
      </c>
      <c r="D1129" s="1">
        <v>5187312.89004398</v>
      </c>
      <c r="E1129" s="1">
        <v>2401444.28571429</v>
      </c>
      <c r="F1129" s="1">
        <v>2401444.28571429</v>
      </c>
      <c r="G1129" s="1">
        <v>2401444.28571429</v>
      </c>
      <c r="H1129" s="1">
        <v>2401444.28571429</v>
      </c>
      <c r="I1129" s="1">
        <v>7635640.14502307</v>
      </c>
      <c r="J1129" s="1">
        <v>2401444.28571429</v>
      </c>
      <c r="K1129" s="1">
        <v>2401444.28571429</v>
      </c>
      <c r="L1129" s="1">
        <v>14058773.6214322</v>
      </c>
      <c r="M1129" s="1">
        <v>2401444.28571429</v>
      </c>
      <c r="N1129" s="1">
        <v>2401444.28571429</v>
      </c>
      <c r="O1129" s="1">
        <v>17815108.2305849</v>
      </c>
      <c r="P1129" s="1">
        <v>21182591.8132541</v>
      </c>
      <c r="Q1129" s="1">
        <v>2401444.28571429</v>
      </c>
    </row>
    <row r="1130" spans="1:17">
      <c r="A1130" s="1" t="s">
        <v>5039</v>
      </c>
      <c r="B1130" s="1" t="s">
        <v>5040</v>
      </c>
      <c r="C1130" s="1" t="s">
        <v>5041</v>
      </c>
      <c r="D1130" s="1">
        <v>7020503.0461386</v>
      </c>
      <c r="E1130" s="1">
        <v>8736876.42402835</v>
      </c>
      <c r="F1130" s="1">
        <v>6545845.17211532</v>
      </c>
      <c r="G1130" s="1">
        <v>2401444.28571429</v>
      </c>
      <c r="H1130" s="1">
        <v>2401444.28571429</v>
      </c>
      <c r="I1130" s="1">
        <v>235235994.067238</v>
      </c>
      <c r="J1130" s="1">
        <v>7351673.99674809</v>
      </c>
      <c r="K1130" s="1">
        <v>326343783.008151</v>
      </c>
      <c r="L1130" s="1">
        <v>2401444.28571429</v>
      </c>
      <c r="M1130" s="1">
        <v>15745755.2524249</v>
      </c>
      <c r="N1130" s="1">
        <v>415104583.807446</v>
      </c>
      <c r="O1130" s="1">
        <v>4152362.8373632</v>
      </c>
      <c r="P1130" s="1">
        <v>2401444.28571429</v>
      </c>
      <c r="Q1130" s="1">
        <v>2401444.28571429</v>
      </c>
    </row>
    <row r="1131" spans="1:17">
      <c r="A1131" s="1" t="s">
        <v>5042</v>
      </c>
      <c r="B1131" s="1" t="s">
        <v>5043</v>
      </c>
      <c r="C1131" s="1" t="s">
        <v>5044</v>
      </c>
      <c r="D1131" s="1">
        <v>347506880.654945</v>
      </c>
      <c r="E1131" s="1">
        <v>238113315.252822</v>
      </c>
      <c r="F1131" s="1">
        <v>220801940.118153</v>
      </c>
      <c r="G1131" s="1">
        <v>1438533842.28572</v>
      </c>
      <c r="H1131" s="1">
        <v>336814596.721352</v>
      </c>
      <c r="I1131" s="1">
        <v>462442080.056973</v>
      </c>
      <c r="J1131" s="1">
        <v>103741159.64111</v>
      </c>
      <c r="K1131" s="1">
        <v>202834911.680467</v>
      </c>
      <c r="L1131" s="1">
        <v>102737224.969888</v>
      </c>
      <c r="M1131" s="1">
        <v>225356456.068662</v>
      </c>
      <c r="N1131" s="1">
        <v>195294626.404896</v>
      </c>
      <c r="O1131" s="1">
        <v>234366508.294391</v>
      </c>
      <c r="P1131" s="1">
        <v>143874564.659177</v>
      </c>
      <c r="Q1131" s="1">
        <v>215658774.321677</v>
      </c>
    </row>
    <row r="1132" spans="1:17">
      <c r="A1132" s="1" t="s">
        <v>5045</v>
      </c>
      <c r="B1132" s="1" t="s">
        <v>5046</v>
      </c>
      <c r="C1132" s="1" t="s">
        <v>5047</v>
      </c>
      <c r="D1132" s="1">
        <v>28493536.7818342</v>
      </c>
      <c r="E1132" s="1">
        <v>2401444.28571429</v>
      </c>
      <c r="F1132" s="1">
        <v>2401444.28571429</v>
      </c>
      <c r="G1132" s="1">
        <v>147810085.544625</v>
      </c>
      <c r="H1132" s="1">
        <v>59686600.0558421</v>
      </c>
      <c r="I1132" s="1">
        <v>15305497.4645744</v>
      </c>
      <c r="J1132" s="1">
        <v>2401444.28571429</v>
      </c>
      <c r="K1132" s="1">
        <v>33870959.8320251</v>
      </c>
      <c r="L1132" s="1">
        <v>2401444.28571429</v>
      </c>
      <c r="M1132" s="1">
        <v>2401444.28571429</v>
      </c>
      <c r="N1132" s="1">
        <v>28263095.2863442</v>
      </c>
      <c r="O1132" s="1">
        <v>46108566.3727494</v>
      </c>
      <c r="P1132" s="1">
        <v>2401444.28571429</v>
      </c>
      <c r="Q1132" s="1">
        <v>42434562.3077396</v>
      </c>
    </row>
    <row r="1133" spans="1:17">
      <c r="A1133" s="1" t="s">
        <v>5048</v>
      </c>
      <c r="B1133" s="1" t="s">
        <v>5049</v>
      </c>
      <c r="C1133" s="1" t="s">
        <v>5050</v>
      </c>
      <c r="D1133" s="1">
        <v>51763678.7773418</v>
      </c>
      <c r="E1133" s="1">
        <v>32058980.6539574</v>
      </c>
      <c r="F1133" s="1">
        <v>2401444.28571429</v>
      </c>
      <c r="G1133" s="1">
        <v>2401444.28571429</v>
      </c>
      <c r="H1133" s="1">
        <v>52511618.7431326</v>
      </c>
      <c r="I1133" s="1">
        <v>2401444.28571429</v>
      </c>
      <c r="J1133" s="1">
        <v>2401444.28571429</v>
      </c>
      <c r="K1133" s="1">
        <v>2401444.28571429</v>
      </c>
      <c r="L1133" s="1">
        <v>2401444.28571429</v>
      </c>
      <c r="M1133" s="1">
        <v>9494311.07231557</v>
      </c>
      <c r="N1133" s="1">
        <v>2401444.28571429</v>
      </c>
      <c r="O1133" s="1">
        <v>2401444.28571429</v>
      </c>
      <c r="P1133" s="1">
        <v>29613156.9298246</v>
      </c>
      <c r="Q1133" s="1">
        <v>2401444.28571429</v>
      </c>
    </row>
    <row r="1134" spans="1:17">
      <c r="A1134" s="1" t="s">
        <v>5051</v>
      </c>
      <c r="B1134" s="1" t="s">
        <v>5052</v>
      </c>
      <c r="C1134" s="1" t="s">
        <v>5053</v>
      </c>
      <c r="D1134" s="1">
        <v>2401444.28571429</v>
      </c>
      <c r="E1134" s="1">
        <v>2401444.28571429</v>
      </c>
      <c r="F1134" s="1">
        <v>2401444.28571429</v>
      </c>
      <c r="G1134" s="1">
        <v>11603748.0344865</v>
      </c>
      <c r="H1134" s="1">
        <v>2401444.28571429</v>
      </c>
      <c r="I1134" s="1">
        <v>2401444.28571429</v>
      </c>
      <c r="J1134" s="1">
        <v>36591689.2979006</v>
      </c>
      <c r="K1134" s="1">
        <v>2401444.28571429</v>
      </c>
      <c r="L1134" s="1">
        <v>2401444.28571429</v>
      </c>
      <c r="M1134" s="1">
        <v>2401444.28571429</v>
      </c>
      <c r="N1134" s="1">
        <v>6181534.54762259</v>
      </c>
      <c r="O1134" s="1">
        <v>2401444.28571429</v>
      </c>
      <c r="P1134" s="1">
        <v>2401444.28571429</v>
      </c>
      <c r="Q1134" s="1">
        <v>2401444.28571429</v>
      </c>
    </row>
    <row r="1135" spans="1:17">
      <c r="A1135" s="1" t="s">
        <v>5054</v>
      </c>
      <c r="B1135" s="1" t="s">
        <v>5055</v>
      </c>
      <c r="C1135" s="1" t="s">
        <v>5056</v>
      </c>
      <c r="D1135" s="1">
        <v>160182670.771725</v>
      </c>
      <c r="E1135" s="1">
        <v>132061426.089771</v>
      </c>
      <c r="F1135" s="1">
        <v>84759575.6709403</v>
      </c>
      <c r="G1135" s="1">
        <v>2401444.28571429</v>
      </c>
      <c r="H1135" s="1">
        <v>9905975.90712203</v>
      </c>
      <c r="I1135" s="1">
        <v>10912652.9186017</v>
      </c>
      <c r="J1135" s="1">
        <v>96459787.685911</v>
      </c>
      <c r="K1135" s="1">
        <v>47831604.5664043</v>
      </c>
      <c r="L1135" s="1">
        <v>89999197.3154975</v>
      </c>
      <c r="M1135" s="1">
        <v>53027445.3392693</v>
      </c>
      <c r="N1135" s="1">
        <v>184160421.612698</v>
      </c>
      <c r="O1135" s="1">
        <v>50120917.4657448</v>
      </c>
      <c r="P1135" s="1">
        <v>31735566.835111</v>
      </c>
      <c r="Q1135" s="1">
        <v>2401444.28571429</v>
      </c>
    </row>
    <row r="1136" spans="1:17">
      <c r="A1136" s="1" t="s">
        <v>5057</v>
      </c>
      <c r="B1136" s="1" t="s">
        <v>5058</v>
      </c>
      <c r="C1136" s="1" t="s">
        <v>5059</v>
      </c>
      <c r="D1136" s="1">
        <v>593792081.401662</v>
      </c>
      <c r="E1136" s="1">
        <v>1020143591.21368</v>
      </c>
      <c r="F1136" s="1">
        <v>1188339919.56144</v>
      </c>
      <c r="G1136" s="1">
        <v>118178408.897291</v>
      </c>
      <c r="H1136" s="1">
        <v>1258802978.66355</v>
      </c>
      <c r="I1136" s="1">
        <v>382428142.424701</v>
      </c>
      <c r="J1136" s="1">
        <v>839019262.437844</v>
      </c>
      <c r="K1136" s="1">
        <v>1220817862.59648</v>
      </c>
      <c r="L1136" s="1">
        <v>1368743619.53427</v>
      </c>
      <c r="M1136" s="1">
        <v>1146562960.15694</v>
      </c>
      <c r="N1136" s="1">
        <v>1113797923.19575</v>
      </c>
      <c r="O1136" s="1">
        <v>1050275525.18142</v>
      </c>
      <c r="P1136" s="1">
        <v>1152488381.50609</v>
      </c>
      <c r="Q1136" s="1">
        <v>1902747035.01505</v>
      </c>
    </row>
    <row r="1137" spans="1:17">
      <c r="A1137" s="1" t="s">
        <v>5060</v>
      </c>
      <c r="B1137" s="1" t="s">
        <v>5061</v>
      </c>
      <c r="C1137" s="1" t="s">
        <v>5062</v>
      </c>
      <c r="D1137" s="1">
        <v>46662511.945522</v>
      </c>
      <c r="E1137" s="1">
        <v>2401444.28571429</v>
      </c>
      <c r="F1137" s="1">
        <v>13064703.2184279</v>
      </c>
      <c r="G1137" s="1">
        <v>2401444.28571429</v>
      </c>
      <c r="H1137" s="1">
        <v>2401444.28571429</v>
      </c>
      <c r="I1137" s="1">
        <v>2401444.28571429</v>
      </c>
      <c r="J1137" s="1">
        <v>9930457.26204944</v>
      </c>
      <c r="K1137" s="1">
        <v>8400882.05743451</v>
      </c>
      <c r="L1137" s="1">
        <v>2401444.28571429</v>
      </c>
      <c r="M1137" s="1">
        <v>8727490.15001142</v>
      </c>
      <c r="N1137" s="1">
        <v>10966825.6102587</v>
      </c>
      <c r="O1137" s="1">
        <v>2401444.28571429</v>
      </c>
      <c r="P1137" s="1">
        <v>9815953.14040916</v>
      </c>
      <c r="Q1137" s="1">
        <v>8229683.03336611</v>
      </c>
    </row>
    <row r="1138" spans="1:17">
      <c r="A1138" s="1" t="s">
        <v>5063</v>
      </c>
      <c r="B1138" s="1" t="s">
        <v>5064</v>
      </c>
      <c r="C1138" s="1" t="s">
        <v>5065</v>
      </c>
      <c r="D1138" s="1">
        <v>532878737.027758</v>
      </c>
      <c r="E1138" s="1">
        <v>805763806.958862</v>
      </c>
      <c r="F1138" s="1">
        <v>582582275.807299</v>
      </c>
      <c r="G1138" s="1">
        <v>144301070.834075</v>
      </c>
      <c r="H1138" s="1">
        <v>467222333.173349</v>
      </c>
      <c r="I1138" s="1">
        <v>677720100.998211</v>
      </c>
      <c r="J1138" s="1">
        <v>637335377.258644</v>
      </c>
      <c r="K1138" s="1">
        <v>689800090.283944</v>
      </c>
      <c r="L1138" s="1">
        <v>610706144.590846</v>
      </c>
      <c r="M1138" s="1">
        <v>619492688.039588</v>
      </c>
      <c r="N1138" s="1">
        <v>690302188.762249</v>
      </c>
      <c r="O1138" s="1">
        <v>504504666.113465</v>
      </c>
      <c r="P1138" s="1">
        <v>709824755.586641</v>
      </c>
      <c r="Q1138" s="1">
        <v>797799319.168526</v>
      </c>
    </row>
    <row r="1139" spans="1:17">
      <c r="A1139" s="1" t="s">
        <v>5066</v>
      </c>
      <c r="B1139" s="1" t="s">
        <v>5067</v>
      </c>
      <c r="C1139" s="1" t="s">
        <v>5068</v>
      </c>
      <c r="D1139" s="1">
        <v>77354344.4436663</v>
      </c>
      <c r="E1139" s="1">
        <v>121908736.808032</v>
      </c>
      <c r="F1139" s="1">
        <v>87134957.218845</v>
      </c>
      <c r="G1139" s="1">
        <v>22638283.4824121</v>
      </c>
      <c r="H1139" s="1">
        <v>2401444.28571429</v>
      </c>
      <c r="I1139" s="1">
        <v>57343683.8143893</v>
      </c>
      <c r="J1139" s="1">
        <v>110663245.652987</v>
      </c>
      <c r="K1139" s="1">
        <v>50262992.7977295</v>
      </c>
      <c r="L1139" s="1">
        <v>46589063.2570504</v>
      </c>
      <c r="M1139" s="1">
        <v>75570862.8662801</v>
      </c>
      <c r="N1139" s="1">
        <v>52746846.030616</v>
      </c>
      <c r="O1139" s="1">
        <v>62169841.2036569</v>
      </c>
      <c r="P1139" s="1">
        <v>66119887.2489363</v>
      </c>
      <c r="Q1139" s="1">
        <v>74484793.8287653</v>
      </c>
    </row>
    <row r="1140" spans="1:17">
      <c r="A1140" s="1" t="s">
        <v>5069</v>
      </c>
      <c r="B1140" s="1" t="s">
        <v>5070</v>
      </c>
      <c r="C1140" s="1" t="s">
        <v>5071</v>
      </c>
      <c r="D1140" s="1">
        <v>44583237.7148082</v>
      </c>
      <c r="E1140" s="1">
        <v>48521403.8517745</v>
      </c>
      <c r="F1140" s="1">
        <v>48398650.743024</v>
      </c>
      <c r="G1140" s="1">
        <v>141329406.561189</v>
      </c>
      <c r="H1140" s="1">
        <v>59397994.5114565</v>
      </c>
      <c r="I1140" s="1">
        <v>68349990.3619257</v>
      </c>
      <c r="J1140" s="1">
        <v>79983877.7408107</v>
      </c>
      <c r="K1140" s="1">
        <v>2401444.28571429</v>
      </c>
      <c r="L1140" s="1">
        <v>2401444.28571429</v>
      </c>
      <c r="M1140" s="1">
        <v>112390421.612775</v>
      </c>
      <c r="N1140" s="1">
        <v>20335733.7640559</v>
      </c>
      <c r="O1140" s="1">
        <v>2401444.28571429</v>
      </c>
      <c r="P1140" s="1">
        <v>55349137.8314973</v>
      </c>
      <c r="Q1140" s="1">
        <v>2401444.28571429</v>
      </c>
    </row>
    <row r="1141" spans="1:17">
      <c r="A1141" s="1" t="s">
        <v>5072</v>
      </c>
      <c r="B1141" s="1" t="s">
        <v>5073</v>
      </c>
      <c r="C1141" s="1" t="s">
        <v>5074</v>
      </c>
      <c r="D1141" s="1">
        <v>1317299277.83705</v>
      </c>
      <c r="E1141" s="1">
        <v>2516849178.57332</v>
      </c>
      <c r="F1141" s="1">
        <v>2118153316.16656</v>
      </c>
      <c r="G1141" s="1">
        <v>894577265.883387</v>
      </c>
      <c r="H1141" s="1">
        <v>1734509100.05264</v>
      </c>
      <c r="I1141" s="1">
        <v>2040491794.1845</v>
      </c>
      <c r="J1141" s="1">
        <v>2298194128.99756</v>
      </c>
      <c r="K1141" s="1">
        <v>2950656434.71952</v>
      </c>
      <c r="L1141" s="1">
        <v>3272432801.26895</v>
      </c>
      <c r="M1141" s="1">
        <v>1574518346.28872</v>
      </c>
      <c r="N1141" s="1">
        <v>2793729435.85962</v>
      </c>
      <c r="O1141" s="1">
        <v>1674338371.13228</v>
      </c>
      <c r="P1141" s="1">
        <v>3216082678.73171</v>
      </c>
      <c r="Q1141" s="1">
        <v>2782149673.70617</v>
      </c>
    </row>
    <row r="1142" spans="1:17">
      <c r="A1142" s="1" t="s">
        <v>5075</v>
      </c>
      <c r="B1142" s="1" t="s">
        <v>5076</v>
      </c>
      <c r="C1142" s="1" t="s">
        <v>5077</v>
      </c>
      <c r="D1142" s="1">
        <v>9551189.95142534</v>
      </c>
      <c r="E1142" s="1">
        <v>63373414.688534</v>
      </c>
      <c r="F1142" s="1">
        <v>34775701.2512284</v>
      </c>
      <c r="G1142" s="1">
        <v>2401444.28571429</v>
      </c>
      <c r="H1142" s="1">
        <v>2401444.28571429</v>
      </c>
      <c r="I1142" s="1">
        <v>17693913.2884948</v>
      </c>
      <c r="J1142" s="1">
        <v>61487822.7605537</v>
      </c>
      <c r="K1142" s="1">
        <v>44362204.8195647</v>
      </c>
      <c r="L1142" s="1">
        <v>62295885.1376013</v>
      </c>
      <c r="M1142" s="1">
        <v>19487584.0697615</v>
      </c>
      <c r="N1142" s="1">
        <v>50060098.9508511</v>
      </c>
      <c r="O1142" s="1">
        <v>69636400.351584</v>
      </c>
      <c r="P1142" s="1">
        <v>44804722.1835111</v>
      </c>
      <c r="Q1142" s="1">
        <v>71358037.6218152</v>
      </c>
    </row>
    <row r="1143" spans="1:17">
      <c r="A1143" s="1" t="s">
        <v>5078</v>
      </c>
      <c r="B1143" s="1" t="s">
        <v>5079</v>
      </c>
      <c r="C1143" s="1" t="s">
        <v>5080</v>
      </c>
      <c r="D1143" s="1">
        <v>149054115.677929</v>
      </c>
      <c r="E1143" s="1">
        <v>121119567.809441</v>
      </c>
      <c r="F1143" s="1">
        <v>116520436.563864</v>
      </c>
      <c r="G1143" s="1">
        <v>9485929.1481473</v>
      </c>
      <c r="H1143" s="1">
        <v>51990600.2901535</v>
      </c>
      <c r="I1143" s="1">
        <v>136649764.134421</v>
      </c>
      <c r="J1143" s="1">
        <v>150152339.867208</v>
      </c>
      <c r="K1143" s="1">
        <v>165462261.809084</v>
      </c>
      <c r="L1143" s="1">
        <v>180338981.052753</v>
      </c>
      <c r="M1143" s="1">
        <v>138122497.608153</v>
      </c>
      <c r="N1143" s="1">
        <v>169260167.578824</v>
      </c>
      <c r="O1143" s="1">
        <v>174718131.183584</v>
      </c>
      <c r="P1143" s="1">
        <v>227005179.087253</v>
      </c>
      <c r="Q1143" s="1">
        <v>168336824.93054</v>
      </c>
    </row>
    <row r="1144" spans="1:17">
      <c r="A1144" s="1" t="s">
        <v>5081</v>
      </c>
      <c r="B1144" s="1" t="s">
        <v>5082</v>
      </c>
      <c r="C1144" s="1" t="s">
        <v>5083</v>
      </c>
      <c r="D1144" s="1">
        <v>336414837.002419</v>
      </c>
      <c r="E1144" s="1">
        <v>116424018.803239</v>
      </c>
      <c r="F1144" s="1">
        <v>38443895.9183673</v>
      </c>
      <c r="G1144" s="1">
        <v>2401444.28571429</v>
      </c>
      <c r="H1144" s="1">
        <v>2401444.28571429</v>
      </c>
      <c r="I1144" s="1">
        <v>73148563.8467461</v>
      </c>
      <c r="J1144" s="1">
        <v>173805498.457511</v>
      </c>
      <c r="K1144" s="1">
        <v>7907362.28535185</v>
      </c>
      <c r="L1144" s="1">
        <v>8083571.67083364</v>
      </c>
      <c r="M1144" s="1">
        <v>13995704.245514</v>
      </c>
      <c r="N1144" s="1">
        <v>15521150.8226567</v>
      </c>
      <c r="O1144" s="1">
        <v>52180159.1334075</v>
      </c>
      <c r="P1144" s="1">
        <v>41242054.2676459</v>
      </c>
      <c r="Q1144" s="1">
        <v>13199848.3030525</v>
      </c>
    </row>
    <row r="1145" spans="1:17">
      <c r="A1145" s="1" t="s">
        <v>5084</v>
      </c>
      <c r="B1145" s="1" t="s">
        <v>5085</v>
      </c>
      <c r="C1145" s="1" t="s">
        <v>5086</v>
      </c>
      <c r="D1145" s="1">
        <v>177317311.22135</v>
      </c>
      <c r="E1145" s="1">
        <v>28403737.7302774</v>
      </c>
      <c r="F1145" s="1">
        <v>2401444.28571429</v>
      </c>
      <c r="G1145" s="1">
        <v>2401444.28571429</v>
      </c>
      <c r="H1145" s="1">
        <v>2401444.28571429</v>
      </c>
      <c r="I1145" s="1">
        <v>2401444.28571429</v>
      </c>
      <c r="J1145" s="1">
        <v>25774254.6981352</v>
      </c>
      <c r="K1145" s="1">
        <v>2401444.28571429</v>
      </c>
      <c r="L1145" s="1">
        <v>12368863.4637565</v>
      </c>
      <c r="M1145" s="1">
        <v>9167140.94582975</v>
      </c>
      <c r="N1145" s="1">
        <v>175972069.150641</v>
      </c>
      <c r="O1145" s="1">
        <v>14232488.9412426</v>
      </c>
      <c r="P1145" s="1">
        <v>210195195.654835</v>
      </c>
      <c r="Q1145" s="1">
        <v>16696881.0984703</v>
      </c>
    </row>
    <row r="1146" spans="1:17">
      <c r="A1146" s="1" t="s">
        <v>5087</v>
      </c>
      <c r="B1146" s="1" t="s">
        <v>5088</v>
      </c>
      <c r="C1146" s="1" t="s">
        <v>5089</v>
      </c>
      <c r="D1146" s="1">
        <v>42668216.2933084</v>
      </c>
      <c r="E1146" s="1">
        <v>29826122.6881403</v>
      </c>
      <c r="F1146" s="1">
        <v>29113024.9545787</v>
      </c>
      <c r="G1146" s="1">
        <v>52292155.225607</v>
      </c>
      <c r="H1146" s="1">
        <v>65680657.8440673</v>
      </c>
      <c r="I1146" s="1">
        <v>69196319.6935979</v>
      </c>
      <c r="J1146" s="1">
        <v>28280216.1838878</v>
      </c>
      <c r="K1146" s="1">
        <v>51705798.1074086</v>
      </c>
      <c r="L1146" s="1">
        <v>85674712.8805022</v>
      </c>
      <c r="M1146" s="1">
        <v>7801424.13476727</v>
      </c>
      <c r="N1146" s="1">
        <v>37594482.6351621</v>
      </c>
      <c r="O1146" s="1">
        <v>43790464.2697197</v>
      </c>
      <c r="P1146" s="1">
        <v>82848194.2125663</v>
      </c>
      <c r="Q1146" s="1">
        <v>19564147.8964994</v>
      </c>
    </row>
    <row r="1147" spans="1:17">
      <c r="A1147" s="1" t="s">
        <v>5090</v>
      </c>
      <c r="B1147" s="1" t="s">
        <v>5091</v>
      </c>
      <c r="C1147" s="1" t="s">
        <v>5092</v>
      </c>
      <c r="D1147" s="1">
        <v>46045178.3246531</v>
      </c>
      <c r="E1147" s="1">
        <v>2401444.28571429</v>
      </c>
      <c r="F1147" s="1">
        <v>25456691.7207533</v>
      </c>
      <c r="G1147" s="1">
        <v>41495243.0248415</v>
      </c>
      <c r="H1147" s="1">
        <v>2401444.28571429</v>
      </c>
      <c r="I1147" s="1">
        <v>2401444.28571429</v>
      </c>
      <c r="J1147" s="1">
        <v>29841955.8198338</v>
      </c>
      <c r="K1147" s="1">
        <v>6662499.02160671</v>
      </c>
      <c r="L1147" s="1">
        <v>2401444.28571429</v>
      </c>
      <c r="M1147" s="1">
        <v>26914126.6182586</v>
      </c>
      <c r="N1147" s="1">
        <v>32744648.2638651</v>
      </c>
      <c r="O1147" s="1">
        <v>23139686.538074</v>
      </c>
      <c r="P1147" s="1">
        <v>22632600.5827068</v>
      </c>
      <c r="Q1147" s="1">
        <v>7489643.57513927</v>
      </c>
    </row>
    <row r="1148" spans="1:17">
      <c r="A1148" s="1" t="s">
        <v>5093</v>
      </c>
      <c r="B1148" s="1" t="s">
        <v>5094</v>
      </c>
      <c r="C1148" s="1" t="s">
        <v>5095</v>
      </c>
      <c r="D1148" s="1">
        <v>31036506.6335951</v>
      </c>
      <c r="E1148" s="1">
        <v>41505597.83456</v>
      </c>
      <c r="F1148" s="1">
        <v>29165346.1403318</v>
      </c>
      <c r="G1148" s="1">
        <v>2401444.28571429</v>
      </c>
      <c r="H1148" s="1">
        <v>13663531.2460379</v>
      </c>
      <c r="I1148" s="1">
        <v>35415261.782505</v>
      </c>
      <c r="J1148" s="1">
        <v>53299547.6296202</v>
      </c>
      <c r="K1148" s="1">
        <v>23158483.4335617</v>
      </c>
      <c r="L1148" s="1">
        <v>28475420.8975108</v>
      </c>
      <c r="M1148" s="1">
        <v>22160990.1431828</v>
      </c>
      <c r="N1148" s="1">
        <v>29630669.3694956</v>
      </c>
      <c r="O1148" s="1">
        <v>28076359.6589877</v>
      </c>
      <c r="P1148" s="1">
        <v>37789205.6449263</v>
      </c>
      <c r="Q1148" s="1">
        <v>42600832.0898638</v>
      </c>
    </row>
    <row r="1149" spans="1:17">
      <c r="A1149" s="1" t="s">
        <v>5096</v>
      </c>
      <c r="B1149" s="1" t="s">
        <v>5097</v>
      </c>
      <c r="C1149" s="1" t="s">
        <v>5098</v>
      </c>
      <c r="D1149" s="1">
        <v>2401444.28571429</v>
      </c>
      <c r="E1149" s="1">
        <v>2401444.28571429</v>
      </c>
      <c r="F1149" s="1">
        <v>58606285.2141753</v>
      </c>
      <c r="G1149" s="1">
        <v>2401444.28571429</v>
      </c>
      <c r="H1149" s="1">
        <v>253178617.995874</v>
      </c>
      <c r="I1149" s="1">
        <v>2401444.28571429</v>
      </c>
      <c r="J1149" s="1">
        <v>2401444.28571429</v>
      </c>
      <c r="K1149" s="1">
        <v>2401444.28571429</v>
      </c>
      <c r="L1149" s="1">
        <v>2401444.28571429</v>
      </c>
      <c r="M1149" s="1">
        <v>150004332.07129</v>
      </c>
      <c r="N1149" s="1">
        <v>2401444.28571429</v>
      </c>
      <c r="O1149" s="1">
        <v>2401444.28571429</v>
      </c>
      <c r="P1149" s="1">
        <v>103515804.841464</v>
      </c>
      <c r="Q1149" s="1">
        <v>86050290.6484673</v>
      </c>
    </row>
    <row r="1150" spans="1:17">
      <c r="A1150" s="1" t="s">
        <v>5099</v>
      </c>
      <c r="B1150" s="1" t="s">
        <v>5100</v>
      </c>
      <c r="C1150" s="1" t="s">
        <v>5101</v>
      </c>
      <c r="D1150" s="1">
        <v>235676094.47623</v>
      </c>
      <c r="E1150" s="1">
        <v>503859605.470436</v>
      </c>
      <c r="F1150" s="1">
        <v>259205403.339275</v>
      </c>
      <c r="G1150" s="1">
        <v>74352061.2654153</v>
      </c>
      <c r="H1150" s="1">
        <v>340407504.982857</v>
      </c>
      <c r="I1150" s="1">
        <v>453338151.661702</v>
      </c>
      <c r="J1150" s="1">
        <v>538050137.812337</v>
      </c>
      <c r="K1150" s="1">
        <v>481078725.051264</v>
      </c>
      <c r="L1150" s="1">
        <v>679015252.445434</v>
      </c>
      <c r="M1150" s="1">
        <v>244371960.124131</v>
      </c>
      <c r="N1150" s="1">
        <v>698647037.744172</v>
      </c>
      <c r="O1150" s="1">
        <v>243586438.998559</v>
      </c>
      <c r="P1150" s="1">
        <v>627461252.503351</v>
      </c>
      <c r="Q1150" s="1">
        <v>854541266.615993</v>
      </c>
    </row>
    <row r="1151" spans="1:17">
      <c r="A1151" s="1" t="s">
        <v>5102</v>
      </c>
      <c r="B1151" s="1" t="s">
        <v>5103</v>
      </c>
      <c r="C1151" s="1" t="s">
        <v>5104</v>
      </c>
      <c r="D1151" s="1">
        <v>2401444.28571429</v>
      </c>
      <c r="E1151" s="1">
        <v>132506702.745724</v>
      </c>
      <c r="F1151" s="1">
        <v>2401444.28571429</v>
      </c>
      <c r="G1151" s="1">
        <v>2401444.28571429</v>
      </c>
      <c r="H1151" s="1">
        <v>2401444.28571429</v>
      </c>
      <c r="I1151" s="1">
        <v>43343832.8526697</v>
      </c>
      <c r="J1151" s="1">
        <v>55423792.7345006</v>
      </c>
      <c r="K1151" s="1">
        <v>119144926.150462</v>
      </c>
      <c r="L1151" s="1">
        <v>177450385.958829</v>
      </c>
      <c r="M1151" s="1">
        <v>27129710.2972363</v>
      </c>
      <c r="N1151" s="1">
        <v>199089645.036358</v>
      </c>
      <c r="O1151" s="1">
        <v>2401444.28571429</v>
      </c>
      <c r="P1151" s="1">
        <v>108568484.590255</v>
      </c>
      <c r="Q1151" s="1">
        <v>157313769.023461</v>
      </c>
    </row>
    <row r="1152" spans="1:17">
      <c r="A1152" s="1" t="s">
        <v>5105</v>
      </c>
      <c r="B1152" s="1" t="s">
        <v>5106</v>
      </c>
      <c r="C1152" s="1" t="s">
        <v>5107</v>
      </c>
      <c r="D1152" s="1">
        <v>47718150.7650688</v>
      </c>
      <c r="E1152" s="1">
        <v>2401444.28571429</v>
      </c>
      <c r="F1152" s="1">
        <v>2401444.28571429</v>
      </c>
      <c r="G1152" s="1">
        <v>5484848.51440576</v>
      </c>
      <c r="H1152" s="1">
        <v>2401444.28571429</v>
      </c>
      <c r="I1152" s="1">
        <v>2401444.28571429</v>
      </c>
      <c r="J1152" s="1">
        <v>27924374.3659771</v>
      </c>
      <c r="K1152" s="1">
        <v>2401444.28571429</v>
      </c>
      <c r="L1152" s="1">
        <v>2401444.28571429</v>
      </c>
      <c r="M1152" s="1">
        <v>11556618.5604809</v>
      </c>
      <c r="N1152" s="1">
        <v>14006983.9328435</v>
      </c>
      <c r="O1152" s="1">
        <v>2401444.28571429</v>
      </c>
      <c r="P1152" s="1">
        <v>15691236.0627441</v>
      </c>
      <c r="Q1152" s="1">
        <v>2401444.28571429</v>
      </c>
    </row>
    <row r="1153" spans="1:17">
      <c r="A1153" s="1" t="s">
        <v>5108</v>
      </c>
      <c r="B1153" s="1" t="s">
        <v>5109</v>
      </c>
      <c r="C1153" s="1" t="s">
        <v>5110</v>
      </c>
      <c r="D1153" s="1">
        <v>315344683.719599</v>
      </c>
      <c r="E1153" s="1">
        <v>249082743.155093</v>
      </c>
      <c r="F1153" s="1">
        <v>394609330.001485</v>
      </c>
      <c r="G1153" s="1">
        <v>332810130.480422</v>
      </c>
      <c r="H1153" s="1">
        <v>45974085.1792294</v>
      </c>
      <c r="I1153" s="1">
        <v>297176830.720506</v>
      </c>
      <c r="J1153" s="1">
        <v>268962201.418288</v>
      </c>
      <c r="K1153" s="1">
        <v>196082015.77421</v>
      </c>
      <c r="L1153" s="1">
        <v>162235913.197435</v>
      </c>
      <c r="M1153" s="1">
        <v>274308197.976559</v>
      </c>
      <c r="N1153" s="1">
        <v>263958238.73363</v>
      </c>
      <c r="O1153" s="1">
        <v>157932001.935297</v>
      </c>
      <c r="P1153" s="1">
        <v>187729932.574897</v>
      </c>
      <c r="Q1153" s="1">
        <v>219503050.657953</v>
      </c>
    </row>
    <row r="1154" spans="1:17">
      <c r="A1154" s="1" t="s">
        <v>5111</v>
      </c>
      <c r="B1154" s="1" t="s">
        <v>5112</v>
      </c>
      <c r="C1154" s="1" t="s">
        <v>5113</v>
      </c>
      <c r="D1154" s="1">
        <v>3689332826.01305</v>
      </c>
      <c r="E1154" s="1">
        <v>2661050372.49279</v>
      </c>
      <c r="F1154" s="1">
        <v>2698122124.00302</v>
      </c>
      <c r="G1154" s="1">
        <v>3580966849.94572</v>
      </c>
      <c r="H1154" s="1">
        <v>1007061908.06012</v>
      </c>
      <c r="I1154" s="1">
        <v>2842816918.03669</v>
      </c>
      <c r="J1154" s="1">
        <v>2716936127.00156</v>
      </c>
      <c r="K1154" s="1">
        <v>2020080221.71147</v>
      </c>
      <c r="L1154" s="1">
        <v>1952166594.73319</v>
      </c>
      <c r="M1154" s="1">
        <v>2451113861.70339</v>
      </c>
      <c r="N1154" s="1">
        <v>2522189058.77268</v>
      </c>
      <c r="O1154" s="1">
        <v>1779161077.54023</v>
      </c>
      <c r="P1154" s="1">
        <v>2552726350.37594</v>
      </c>
      <c r="Q1154" s="1">
        <v>2673894013.81306</v>
      </c>
    </row>
    <row r="1155" spans="1:17">
      <c r="A1155" s="1" t="s">
        <v>5114</v>
      </c>
      <c r="B1155" s="1" t="s">
        <v>5115</v>
      </c>
      <c r="C1155" s="1" t="s">
        <v>5116</v>
      </c>
      <c r="D1155" s="1">
        <v>7362241.22527048</v>
      </c>
      <c r="E1155" s="1">
        <v>2401444.28571429</v>
      </c>
      <c r="F1155" s="1">
        <v>7070937.86736979</v>
      </c>
      <c r="G1155" s="1">
        <v>2401444.28571429</v>
      </c>
      <c r="H1155" s="1">
        <v>2401444.28571429</v>
      </c>
      <c r="I1155" s="1">
        <v>2401444.28571429</v>
      </c>
      <c r="J1155" s="1">
        <v>2401444.28571429</v>
      </c>
      <c r="K1155" s="1">
        <v>2401444.28571429</v>
      </c>
      <c r="L1155" s="1">
        <v>2401444.28571429</v>
      </c>
      <c r="M1155" s="1">
        <v>2401444.28571429</v>
      </c>
      <c r="N1155" s="1">
        <v>2401444.28571429</v>
      </c>
      <c r="O1155" s="1">
        <v>10478348.3758215</v>
      </c>
      <c r="P1155" s="1">
        <v>2401444.28571429</v>
      </c>
      <c r="Q1155" s="1">
        <v>2401444.28571429</v>
      </c>
    </row>
    <row r="1156" spans="1:17">
      <c r="A1156" s="1" t="s">
        <v>5117</v>
      </c>
      <c r="B1156" s="1" t="s">
        <v>5118</v>
      </c>
      <c r="C1156" s="1" t="s">
        <v>5119</v>
      </c>
      <c r="D1156" s="1">
        <v>9208919395.83201</v>
      </c>
      <c r="E1156" s="1">
        <v>7429022892.25708</v>
      </c>
      <c r="F1156" s="1">
        <v>6307317077.49617</v>
      </c>
      <c r="G1156" s="1">
        <v>2204430342.98217</v>
      </c>
      <c r="H1156" s="1">
        <v>4292318602.14933</v>
      </c>
      <c r="I1156" s="1">
        <v>5076046899.376</v>
      </c>
      <c r="J1156" s="1">
        <v>6839437082.49309</v>
      </c>
      <c r="K1156" s="1">
        <v>6972079442.74305</v>
      </c>
      <c r="L1156" s="1">
        <v>7674113417.3419</v>
      </c>
      <c r="M1156" s="1">
        <v>7680594921.71363</v>
      </c>
      <c r="N1156" s="1">
        <v>8274659522.31161</v>
      </c>
      <c r="O1156" s="1">
        <v>9940450641.14351</v>
      </c>
      <c r="P1156" s="1">
        <v>8144823280.77461</v>
      </c>
      <c r="Q1156" s="1">
        <v>8789255299.56909</v>
      </c>
    </row>
    <row r="1157" spans="1:17">
      <c r="A1157" s="1" t="s">
        <v>5120</v>
      </c>
      <c r="B1157" s="1" t="s">
        <v>5121</v>
      </c>
      <c r="C1157" s="1" t="s">
        <v>5122</v>
      </c>
      <c r="D1157" s="1">
        <v>6545883.34783024</v>
      </c>
      <c r="E1157" s="1">
        <v>15608134.0586171</v>
      </c>
      <c r="F1157" s="1">
        <v>16140777.0665265</v>
      </c>
      <c r="G1157" s="1">
        <v>17110192.3114222</v>
      </c>
      <c r="H1157" s="1">
        <v>2401444.28571429</v>
      </c>
      <c r="I1157" s="1">
        <v>12477063.7337555</v>
      </c>
      <c r="J1157" s="1">
        <v>29560477.2432858</v>
      </c>
      <c r="K1157" s="1">
        <v>2401444.28571429</v>
      </c>
      <c r="L1157" s="1">
        <v>16588589.3438085</v>
      </c>
      <c r="M1157" s="1">
        <v>21918351.0797031</v>
      </c>
      <c r="N1157" s="1">
        <v>16263962.8970783</v>
      </c>
      <c r="O1157" s="1">
        <v>22618955.3689233</v>
      </c>
      <c r="P1157" s="1">
        <v>19104171.5159993</v>
      </c>
      <c r="Q1157" s="1">
        <v>24615027.3201897</v>
      </c>
    </row>
    <row r="1158" spans="1:17">
      <c r="A1158" s="1" t="s">
        <v>5123</v>
      </c>
      <c r="B1158" s="1" t="s">
        <v>5124</v>
      </c>
      <c r="C1158" s="1" t="s">
        <v>5125</v>
      </c>
      <c r="D1158" s="1">
        <v>37282091.6950215</v>
      </c>
      <c r="E1158" s="1">
        <v>2401444.28571429</v>
      </c>
      <c r="F1158" s="1">
        <v>7160199.57663917</v>
      </c>
      <c r="G1158" s="1">
        <v>2401444.28571429</v>
      </c>
      <c r="H1158" s="1">
        <v>2401444.28571429</v>
      </c>
      <c r="I1158" s="1">
        <v>23004667.3533289</v>
      </c>
      <c r="J1158" s="1">
        <v>2401444.28571429</v>
      </c>
      <c r="K1158" s="1">
        <v>2401444.28571429</v>
      </c>
      <c r="L1158" s="1">
        <v>9498982.52792175</v>
      </c>
      <c r="M1158" s="1">
        <v>66341300.4899126</v>
      </c>
      <c r="N1158" s="1">
        <v>2401444.28571429</v>
      </c>
      <c r="O1158" s="1">
        <v>2401444.28571429</v>
      </c>
      <c r="P1158" s="1">
        <v>2401444.28571429</v>
      </c>
      <c r="Q1158" s="1">
        <v>20414490.5444132</v>
      </c>
    </row>
    <row r="1159" spans="1:17">
      <c r="A1159" s="1" t="s">
        <v>5126</v>
      </c>
      <c r="B1159" s="1" t="s">
        <v>5127</v>
      </c>
      <c r="C1159" s="1" t="s">
        <v>5128</v>
      </c>
      <c r="D1159" s="1">
        <v>32284144.0252453</v>
      </c>
      <c r="E1159" s="1">
        <v>2401444.28571429</v>
      </c>
      <c r="F1159" s="1">
        <v>2401444.28571429</v>
      </c>
      <c r="G1159" s="1">
        <v>2401444.28571429</v>
      </c>
      <c r="H1159" s="1">
        <v>2401444.28571429</v>
      </c>
      <c r="I1159" s="1">
        <v>2401444.28571429</v>
      </c>
      <c r="J1159" s="1">
        <v>4121654.53651892</v>
      </c>
      <c r="K1159" s="1">
        <v>2401444.28571429</v>
      </c>
      <c r="L1159" s="1">
        <v>2401444.28571429</v>
      </c>
      <c r="M1159" s="1">
        <v>2401444.28571429</v>
      </c>
      <c r="N1159" s="1">
        <v>2401444.28571429</v>
      </c>
      <c r="O1159" s="1">
        <v>2401444.28571429</v>
      </c>
      <c r="P1159" s="1">
        <v>3547650.2969342</v>
      </c>
      <c r="Q1159" s="1">
        <v>2401444.28571429</v>
      </c>
    </row>
    <row r="1160" spans="1:17">
      <c r="A1160" s="1" t="s">
        <v>5129</v>
      </c>
      <c r="B1160" s="1" t="s">
        <v>5130</v>
      </c>
      <c r="C1160" s="1" t="s">
        <v>5131</v>
      </c>
      <c r="D1160" s="1">
        <v>24247561.4045482</v>
      </c>
      <c r="E1160" s="1">
        <v>78534622.329237</v>
      </c>
      <c r="F1160" s="1">
        <v>55491016.8435907</v>
      </c>
      <c r="G1160" s="1">
        <v>43632530.6749973</v>
      </c>
      <c r="H1160" s="1">
        <v>229092377.849458</v>
      </c>
      <c r="I1160" s="1">
        <v>70478017.4439064</v>
      </c>
      <c r="J1160" s="1">
        <v>51331964.0458829</v>
      </c>
      <c r="K1160" s="1">
        <v>117956519.198352</v>
      </c>
      <c r="L1160" s="1">
        <v>20001308.9921405</v>
      </c>
      <c r="M1160" s="1">
        <v>176811050.074909</v>
      </c>
      <c r="N1160" s="1">
        <v>35396566.5781018</v>
      </c>
      <c r="O1160" s="1">
        <v>307919611.021592</v>
      </c>
      <c r="P1160" s="1">
        <v>80786784.1671038</v>
      </c>
      <c r="Q1160" s="1">
        <v>111027305.748157</v>
      </c>
    </row>
    <row r="1161" spans="1:17">
      <c r="A1161" s="1" t="s">
        <v>5132</v>
      </c>
      <c r="B1161" s="1" t="s">
        <v>5133</v>
      </c>
      <c r="C1161" s="1" t="s">
        <v>5134</v>
      </c>
      <c r="D1161" s="1">
        <v>42273835.1158185</v>
      </c>
      <c r="E1161" s="1">
        <v>201056856.454107</v>
      </c>
      <c r="F1161" s="1">
        <v>215962353.680554</v>
      </c>
      <c r="G1161" s="1">
        <v>16146606.3958598</v>
      </c>
      <c r="H1161" s="1">
        <v>56277213.9786827</v>
      </c>
      <c r="I1161" s="1">
        <v>78907424.0577341</v>
      </c>
      <c r="J1161" s="1">
        <v>225239252.036619</v>
      </c>
      <c r="K1161" s="1">
        <v>176105735.265554</v>
      </c>
      <c r="L1161" s="1">
        <v>196625677.71431</v>
      </c>
      <c r="M1161" s="1">
        <v>100457727.121618</v>
      </c>
      <c r="N1161" s="1">
        <v>141933184.738308</v>
      </c>
      <c r="O1161" s="1">
        <v>184126217.464021</v>
      </c>
      <c r="P1161" s="1">
        <v>204827641.30967</v>
      </c>
      <c r="Q1161" s="1">
        <v>229356035.581706</v>
      </c>
    </row>
    <row r="1162" spans="1:17">
      <c r="A1162" s="1" t="s">
        <v>5135</v>
      </c>
      <c r="B1162" s="1" t="s">
        <v>5136</v>
      </c>
      <c r="C1162" s="1" t="s">
        <v>5137</v>
      </c>
      <c r="D1162" s="1">
        <v>116044685.048092</v>
      </c>
      <c r="E1162" s="1">
        <v>189368039.730368</v>
      </c>
      <c r="F1162" s="1">
        <v>122737819.221306</v>
      </c>
      <c r="G1162" s="1">
        <v>47973003.9888683</v>
      </c>
      <c r="H1162" s="1">
        <v>93952471.3201949</v>
      </c>
      <c r="I1162" s="1">
        <v>96930444.9959358</v>
      </c>
      <c r="J1162" s="1">
        <v>180583441.462226</v>
      </c>
      <c r="K1162" s="1">
        <v>107565194.218663</v>
      </c>
      <c r="L1162" s="1">
        <v>151373206.697569</v>
      </c>
      <c r="M1162" s="1">
        <v>78479012.6780672</v>
      </c>
      <c r="N1162" s="1">
        <v>124906993.599917</v>
      </c>
      <c r="O1162" s="1">
        <v>101438536.7361</v>
      </c>
      <c r="P1162" s="1">
        <v>172893692.480912</v>
      </c>
      <c r="Q1162" s="1">
        <v>190205860.701144</v>
      </c>
    </row>
    <row r="1163" spans="1:17">
      <c r="A1163" s="1" t="s">
        <v>5138</v>
      </c>
      <c r="B1163" s="1" t="s">
        <v>5139</v>
      </c>
      <c r="C1163" s="1" t="s">
        <v>5140</v>
      </c>
      <c r="D1163" s="1">
        <v>2401444.28571429</v>
      </c>
      <c r="E1163" s="1">
        <v>2401444.28571429</v>
      </c>
      <c r="F1163" s="1">
        <v>5235934.26003268</v>
      </c>
      <c r="G1163" s="1">
        <v>2401444.28571429</v>
      </c>
      <c r="H1163" s="1">
        <v>42366458.3110716</v>
      </c>
      <c r="I1163" s="1">
        <v>13453693.7026482</v>
      </c>
      <c r="J1163" s="1">
        <v>2401444.28571429</v>
      </c>
      <c r="K1163" s="1">
        <v>2401444.28571429</v>
      </c>
      <c r="L1163" s="1">
        <v>2401444.28571429</v>
      </c>
      <c r="M1163" s="1">
        <v>2401444.28571429</v>
      </c>
      <c r="N1163" s="1">
        <v>2401444.28571429</v>
      </c>
      <c r="O1163" s="1">
        <v>2401444.28571429</v>
      </c>
      <c r="P1163" s="1">
        <v>2401444.28571429</v>
      </c>
      <c r="Q1163" s="1">
        <v>2401444.28571429</v>
      </c>
    </row>
    <row r="1164" spans="1:17">
      <c r="A1164" s="1" t="s">
        <v>5141</v>
      </c>
      <c r="B1164" s="1" t="s">
        <v>5142</v>
      </c>
      <c r="C1164" s="1" t="s">
        <v>5143</v>
      </c>
      <c r="D1164" s="1">
        <v>18194261.2068825</v>
      </c>
      <c r="E1164" s="1">
        <v>50363659.9289008</v>
      </c>
      <c r="F1164" s="1">
        <v>47169868.4136252</v>
      </c>
      <c r="G1164" s="1">
        <v>13459796.0601274</v>
      </c>
      <c r="H1164" s="1">
        <v>41245300.7807332</v>
      </c>
      <c r="I1164" s="1">
        <v>87966162.2891689</v>
      </c>
      <c r="J1164" s="1">
        <v>97544434.0424774</v>
      </c>
      <c r="K1164" s="1">
        <v>70030802.9549468</v>
      </c>
      <c r="L1164" s="1">
        <v>74527836.6736015</v>
      </c>
      <c r="M1164" s="1">
        <v>60340894.3990552</v>
      </c>
      <c r="N1164" s="1">
        <v>56569103.3538648</v>
      </c>
      <c r="O1164" s="1">
        <v>25567442.1893832</v>
      </c>
      <c r="P1164" s="1">
        <v>43798298.4003614</v>
      </c>
      <c r="Q1164" s="1">
        <v>61802877.4474937</v>
      </c>
    </row>
    <row r="1165" spans="1:17">
      <c r="A1165" s="1" t="s">
        <v>5144</v>
      </c>
      <c r="B1165" s="1" t="s">
        <v>5145</v>
      </c>
      <c r="C1165" s="1" t="s">
        <v>5146</v>
      </c>
      <c r="D1165" s="1">
        <v>2401444.28571429</v>
      </c>
      <c r="E1165" s="1">
        <v>5367513.08066238</v>
      </c>
      <c r="F1165" s="1">
        <v>2401444.28571429</v>
      </c>
      <c r="G1165" s="1">
        <v>2401444.28571429</v>
      </c>
      <c r="H1165" s="1">
        <v>2401444.28571429</v>
      </c>
      <c r="I1165" s="1">
        <v>2401444.28571429</v>
      </c>
      <c r="J1165" s="1">
        <v>2401444.28571429</v>
      </c>
      <c r="K1165" s="1">
        <v>2401444.28571429</v>
      </c>
      <c r="L1165" s="1">
        <v>2401444.28571429</v>
      </c>
      <c r="M1165" s="1">
        <v>2401444.28571429</v>
      </c>
      <c r="N1165" s="1">
        <v>5081783.97274052</v>
      </c>
      <c r="O1165" s="1">
        <v>2401444.28571429</v>
      </c>
      <c r="P1165" s="1">
        <v>5418453.15815702</v>
      </c>
      <c r="Q1165" s="1">
        <v>13732045.7198286</v>
      </c>
    </row>
    <row r="1166" spans="1:17">
      <c r="A1166" s="1" t="s">
        <v>5147</v>
      </c>
      <c r="B1166" s="1" t="s">
        <v>5148</v>
      </c>
      <c r="C1166" s="1" t="s">
        <v>5149</v>
      </c>
      <c r="D1166" s="1">
        <v>203033098.082012</v>
      </c>
      <c r="E1166" s="1">
        <v>352766993.247848</v>
      </c>
      <c r="F1166" s="1">
        <v>264322394.488311</v>
      </c>
      <c r="G1166" s="1">
        <v>124252681.066302</v>
      </c>
      <c r="H1166" s="1">
        <v>261006498.364617</v>
      </c>
      <c r="I1166" s="1">
        <v>480340444.637467</v>
      </c>
      <c r="J1166" s="1">
        <v>350053153.776982</v>
      </c>
      <c r="K1166" s="1">
        <v>234750673.790996</v>
      </c>
      <c r="L1166" s="1">
        <v>287137807.04796</v>
      </c>
      <c r="M1166" s="1">
        <v>185668833.565815</v>
      </c>
      <c r="N1166" s="1">
        <v>269150788.170489</v>
      </c>
      <c r="O1166" s="1">
        <v>173479514.909273</v>
      </c>
      <c r="P1166" s="1">
        <v>262837816.692895</v>
      </c>
      <c r="Q1166" s="1">
        <v>297366073.989338</v>
      </c>
    </row>
    <row r="1167" spans="1:17">
      <c r="A1167" s="1" t="s">
        <v>5150</v>
      </c>
      <c r="B1167" s="1" t="s">
        <v>5151</v>
      </c>
      <c r="C1167" s="1" t="s">
        <v>5152</v>
      </c>
      <c r="D1167" s="1">
        <v>105553684.338779</v>
      </c>
      <c r="E1167" s="1">
        <v>128346534.025396</v>
      </c>
      <c r="F1167" s="1">
        <v>323000431.370981</v>
      </c>
      <c r="G1167" s="1">
        <v>2401444.28571429</v>
      </c>
      <c r="H1167" s="1">
        <v>10977460.4645365</v>
      </c>
      <c r="I1167" s="1">
        <v>97355251.3716724</v>
      </c>
      <c r="J1167" s="1">
        <v>134100654.260095</v>
      </c>
      <c r="K1167" s="1">
        <v>21600154.1624605</v>
      </c>
      <c r="L1167" s="1">
        <v>29217756.0168625</v>
      </c>
      <c r="M1167" s="1">
        <v>28905057.5914576</v>
      </c>
      <c r="N1167" s="1">
        <v>55790549.2203003</v>
      </c>
      <c r="O1167" s="1">
        <v>45844288.776052</v>
      </c>
      <c r="P1167" s="1">
        <v>65984681.9502244</v>
      </c>
      <c r="Q1167" s="1">
        <v>75002477.7361162</v>
      </c>
    </row>
    <row r="1168" spans="1:17">
      <c r="A1168" s="1" t="s">
        <v>5153</v>
      </c>
      <c r="B1168" s="1" t="s">
        <v>5154</v>
      </c>
      <c r="C1168" s="1" t="s">
        <v>5155</v>
      </c>
      <c r="D1168" s="1">
        <v>139983817.189407</v>
      </c>
      <c r="E1168" s="1">
        <v>2401444.28571429</v>
      </c>
      <c r="F1168" s="1">
        <v>331995558.700132</v>
      </c>
      <c r="G1168" s="1">
        <v>18616594.13373</v>
      </c>
      <c r="H1168" s="1">
        <v>32833089.9009973</v>
      </c>
      <c r="I1168" s="1">
        <v>2401444.28571429</v>
      </c>
      <c r="J1168" s="1">
        <v>38547899.5145501</v>
      </c>
      <c r="K1168" s="1">
        <v>2401444.28571429</v>
      </c>
      <c r="L1168" s="1">
        <v>2401444.28571429</v>
      </c>
      <c r="M1168" s="1">
        <v>2401444.28571429</v>
      </c>
      <c r="N1168" s="1">
        <v>2401444.28571429</v>
      </c>
      <c r="O1168" s="1">
        <v>81898249.6274794</v>
      </c>
      <c r="P1168" s="1">
        <v>8367554.57212799</v>
      </c>
      <c r="Q1168" s="1">
        <v>2401444.28571429</v>
      </c>
    </row>
    <row r="1169" spans="1:17">
      <c r="A1169" s="1" t="s">
        <v>5156</v>
      </c>
      <c r="B1169" s="1" t="s">
        <v>5157</v>
      </c>
      <c r="C1169" s="1" t="s">
        <v>5158</v>
      </c>
      <c r="D1169" s="1">
        <v>21958845.0232786</v>
      </c>
      <c r="E1169" s="1">
        <v>6881600.36146825</v>
      </c>
      <c r="F1169" s="1">
        <v>4232482.72483069</v>
      </c>
      <c r="G1169" s="1">
        <v>2401444.28571429</v>
      </c>
      <c r="H1169" s="1">
        <v>2401444.28571429</v>
      </c>
      <c r="I1169" s="1">
        <v>2401444.28571429</v>
      </c>
      <c r="J1169" s="1">
        <v>25512493.1729858</v>
      </c>
      <c r="K1169" s="1">
        <v>2401444.28571429</v>
      </c>
      <c r="L1169" s="1">
        <v>2401444.28571429</v>
      </c>
      <c r="M1169" s="1">
        <v>2401444.28571429</v>
      </c>
      <c r="N1169" s="1">
        <v>7077477.7449581</v>
      </c>
      <c r="O1169" s="1">
        <v>2401444.28571429</v>
      </c>
      <c r="P1169" s="1">
        <v>2401444.28571429</v>
      </c>
      <c r="Q1169" s="1">
        <v>2401444.28571429</v>
      </c>
    </row>
    <row r="1170" spans="1:17">
      <c r="A1170" s="1" t="s">
        <v>5159</v>
      </c>
      <c r="B1170" s="1" t="s">
        <v>5160</v>
      </c>
      <c r="C1170" s="1" t="s">
        <v>5161</v>
      </c>
      <c r="D1170" s="1">
        <v>2401444.28571429</v>
      </c>
      <c r="E1170" s="1">
        <v>18926407.7255071</v>
      </c>
      <c r="F1170" s="1">
        <v>26819122.0833238</v>
      </c>
      <c r="G1170" s="1">
        <v>2401444.28571429</v>
      </c>
      <c r="H1170" s="1">
        <v>2401444.28571429</v>
      </c>
      <c r="I1170" s="1">
        <v>19653532.751622</v>
      </c>
      <c r="J1170" s="1">
        <v>2401444.28571429</v>
      </c>
      <c r="K1170" s="1">
        <v>9903105.43926644</v>
      </c>
      <c r="L1170" s="1">
        <v>9951109.3535112</v>
      </c>
      <c r="M1170" s="1">
        <v>2401444.28571429</v>
      </c>
      <c r="N1170" s="1">
        <v>2401444.28571429</v>
      </c>
      <c r="O1170" s="1">
        <v>2401444.28571429</v>
      </c>
      <c r="P1170" s="1">
        <v>2401444.28571429</v>
      </c>
      <c r="Q1170" s="1">
        <v>2401444.28571429</v>
      </c>
    </row>
    <row r="1171" spans="1:17">
      <c r="A1171" s="1" t="s">
        <v>5162</v>
      </c>
      <c r="B1171" s="1" t="s">
        <v>5163</v>
      </c>
      <c r="C1171" s="1" t="s">
        <v>5164</v>
      </c>
      <c r="D1171" s="1">
        <v>15517462.7890606</v>
      </c>
      <c r="E1171" s="1">
        <v>20338273.989638</v>
      </c>
      <c r="F1171" s="1">
        <v>21014167.9122769</v>
      </c>
      <c r="G1171" s="1">
        <v>8079134.04743476</v>
      </c>
      <c r="H1171" s="1">
        <v>2401444.28571429</v>
      </c>
      <c r="I1171" s="1">
        <v>27883635.8841649</v>
      </c>
      <c r="J1171" s="1">
        <v>16898624.758221</v>
      </c>
      <c r="K1171" s="1">
        <v>14358558.2015334</v>
      </c>
      <c r="L1171" s="1">
        <v>2401444.28571429</v>
      </c>
      <c r="M1171" s="1">
        <v>2401444.28571429</v>
      </c>
      <c r="N1171" s="1">
        <v>2401444.28571429</v>
      </c>
      <c r="O1171" s="1">
        <v>18737691.3318051</v>
      </c>
      <c r="P1171" s="1">
        <v>2401444.28571429</v>
      </c>
      <c r="Q1171" s="1">
        <v>16226118.7649298</v>
      </c>
    </row>
    <row r="1172" spans="1:17">
      <c r="A1172" s="1" t="s">
        <v>5165</v>
      </c>
      <c r="B1172" s="1" t="s">
        <v>5166</v>
      </c>
      <c r="C1172" s="1" t="s">
        <v>5167</v>
      </c>
      <c r="D1172" s="1">
        <v>24442278.2283336</v>
      </c>
      <c r="E1172" s="1">
        <v>18666321.5705427</v>
      </c>
      <c r="F1172" s="1">
        <v>24143715.9574468</v>
      </c>
      <c r="G1172" s="1">
        <v>2401444.28571429</v>
      </c>
      <c r="H1172" s="1">
        <v>2401444.28571429</v>
      </c>
      <c r="I1172" s="1">
        <v>2401444.28571429</v>
      </c>
      <c r="J1172" s="1">
        <v>50782178.1549789</v>
      </c>
      <c r="K1172" s="1">
        <v>2401444.28571429</v>
      </c>
      <c r="L1172" s="1">
        <v>19110344.1638076</v>
      </c>
      <c r="M1172" s="1">
        <v>2401444.28571429</v>
      </c>
      <c r="N1172" s="1">
        <v>2401444.28571429</v>
      </c>
      <c r="O1172" s="1">
        <v>2401444.28571429</v>
      </c>
      <c r="P1172" s="1">
        <v>2401444.28571429</v>
      </c>
      <c r="Q1172" s="1">
        <v>2401444.28571429</v>
      </c>
    </row>
    <row r="1173" spans="1:17">
      <c r="A1173" s="1" t="s">
        <v>5168</v>
      </c>
      <c r="B1173" s="1" t="s">
        <v>5169</v>
      </c>
      <c r="C1173" s="1" t="s">
        <v>5170</v>
      </c>
      <c r="D1173" s="1">
        <v>29169179.0289822</v>
      </c>
      <c r="E1173" s="1">
        <v>26782703.4095814</v>
      </c>
      <c r="F1173" s="1">
        <v>6773253.48104303</v>
      </c>
      <c r="G1173" s="1">
        <v>2401444.28571429</v>
      </c>
      <c r="H1173" s="1">
        <v>2401444.28571429</v>
      </c>
      <c r="I1173" s="1">
        <v>2401444.28571429</v>
      </c>
      <c r="J1173" s="1">
        <v>12751171.8372307</v>
      </c>
      <c r="K1173" s="1">
        <v>2401444.28571429</v>
      </c>
      <c r="L1173" s="1">
        <v>2401444.28571429</v>
      </c>
      <c r="M1173" s="1">
        <v>2401444.28571429</v>
      </c>
      <c r="N1173" s="1">
        <v>2401444.28571429</v>
      </c>
      <c r="O1173" s="1">
        <v>12537396.2645216</v>
      </c>
      <c r="P1173" s="1">
        <v>6777594.91927493</v>
      </c>
      <c r="Q1173" s="1">
        <v>4242181.05646403</v>
      </c>
    </row>
    <row r="1174" spans="1:17">
      <c r="A1174" s="1" t="s">
        <v>5171</v>
      </c>
      <c r="B1174" s="1" t="s">
        <v>5172</v>
      </c>
      <c r="C1174" s="1" t="s">
        <v>5173</v>
      </c>
      <c r="D1174" s="1">
        <v>53677080.5975368</v>
      </c>
      <c r="E1174" s="1">
        <v>2401444.28571429</v>
      </c>
      <c r="F1174" s="1">
        <v>72912189.5553854</v>
      </c>
      <c r="G1174" s="1">
        <v>2401444.28571429</v>
      </c>
      <c r="H1174" s="1">
        <v>2401444.28571429</v>
      </c>
      <c r="I1174" s="1">
        <v>2401444.28571429</v>
      </c>
      <c r="J1174" s="1">
        <v>44571242.0956365</v>
      </c>
      <c r="K1174" s="1">
        <v>83108120.721571</v>
      </c>
      <c r="L1174" s="1">
        <v>48679160.2747767</v>
      </c>
      <c r="M1174" s="1">
        <v>112849040.696036</v>
      </c>
      <c r="N1174" s="1">
        <v>2401444.28571429</v>
      </c>
      <c r="O1174" s="1">
        <v>2401444.28571429</v>
      </c>
      <c r="P1174" s="1">
        <v>87666961.4932681</v>
      </c>
      <c r="Q1174" s="1">
        <v>2401444.28571429</v>
      </c>
    </row>
    <row r="1175" spans="1:17">
      <c r="A1175" s="1" t="s">
        <v>5174</v>
      </c>
      <c r="B1175" s="1" t="s">
        <v>5175</v>
      </c>
      <c r="C1175" s="1" t="s">
        <v>5176</v>
      </c>
      <c r="D1175" s="1">
        <v>2401444.28571429</v>
      </c>
      <c r="E1175" s="1">
        <v>2401444.28571429</v>
      </c>
      <c r="F1175" s="1">
        <v>2401444.28571429</v>
      </c>
      <c r="G1175" s="1">
        <v>2401444.28571429</v>
      </c>
      <c r="H1175" s="1">
        <v>2401444.28571429</v>
      </c>
      <c r="I1175" s="1">
        <v>2401444.28571429</v>
      </c>
      <c r="J1175" s="1">
        <v>2401444.28571429</v>
      </c>
      <c r="K1175" s="1">
        <v>2401444.28571429</v>
      </c>
      <c r="L1175" s="1">
        <v>8856426.44280604</v>
      </c>
      <c r="M1175" s="1">
        <v>2401444.28571429</v>
      </c>
      <c r="N1175" s="1">
        <v>8514311.65991516</v>
      </c>
      <c r="O1175" s="1">
        <v>2401444.28571429</v>
      </c>
      <c r="P1175" s="1">
        <v>12025146.2029347</v>
      </c>
      <c r="Q1175" s="1">
        <v>9383709.24134828</v>
      </c>
    </row>
    <row r="1176" spans="1:17">
      <c r="A1176" s="1" t="s">
        <v>5177</v>
      </c>
      <c r="B1176" s="1" t="s">
        <v>5178</v>
      </c>
      <c r="C1176" s="1" t="s">
        <v>5179</v>
      </c>
      <c r="D1176" s="1">
        <v>357046296.621858</v>
      </c>
      <c r="E1176" s="1">
        <v>119677385.708985</v>
      </c>
      <c r="F1176" s="1">
        <v>28033781.4425882</v>
      </c>
      <c r="G1176" s="1">
        <v>472429142.025231</v>
      </c>
      <c r="H1176" s="1">
        <v>2401444.28571429</v>
      </c>
      <c r="I1176" s="1">
        <v>41991082.4775353</v>
      </c>
      <c r="J1176" s="1">
        <v>175294120.236092</v>
      </c>
      <c r="K1176" s="1">
        <v>2401444.28571429</v>
      </c>
      <c r="L1176" s="1">
        <v>2401444.28571429</v>
      </c>
      <c r="M1176" s="1">
        <v>2401444.28571429</v>
      </c>
      <c r="N1176" s="1">
        <v>2401444.28571429</v>
      </c>
      <c r="O1176" s="1">
        <v>112982434.072034</v>
      </c>
      <c r="P1176" s="1">
        <v>6197640.98268928</v>
      </c>
      <c r="Q1176" s="1">
        <v>2401444.28571429</v>
      </c>
    </row>
    <row r="1177" spans="1:17">
      <c r="A1177" s="1" t="s">
        <v>5180</v>
      </c>
      <c r="B1177" s="1" t="s">
        <v>5181</v>
      </c>
      <c r="C1177" s="1" t="s">
        <v>5182</v>
      </c>
      <c r="D1177" s="1">
        <v>428260743.592732</v>
      </c>
      <c r="E1177" s="1">
        <v>306671723.281012</v>
      </c>
      <c r="F1177" s="1">
        <v>262243195.800101</v>
      </c>
      <c r="G1177" s="1">
        <v>328487363.983871</v>
      </c>
      <c r="H1177" s="1">
        <v>131279376.197561</v>
      </c>
      <c r="I1177" s="1">
        <v>182497829.879412</v>
      </c>
      <c r="J1177" s="1">
        <v>282101446.773016</v>
      </c>
      <c r="K1177" s="1">
        <v>293382542.192893</v>
      </c>
      <c r="L1177" s="1">
        <v>243672050.046232</v>
      </c>
      <c r="M1177" s="1">
        <v>283806472.544483</v>
      </c>
      <c r="N1177" s="1">
        <v>313057428.206014</v>
      </c>
      <c r="O1177" s="1">
        <v>764975408.284353</v>
      </c>
      <c r="P1177" s="1">
        <v>337523154.467564</v>
      </c>
      <c r="Q1177" s="1">
        <v>528290772.523343</v>
      </c>
    </row>
    <row r="1178" spans="1:17">
      <c r="A1178" s="1" t="s">
        <v>5183</v>
      </c>
      <c r="B1178" s="1" t="s">
        <v>5184</v>
      </c>
      <c r="C1178" s="1" t="s">
        <v>5185</v>
      </c>
      <c r="D1178" s="1">
        <v>2401444.28571429</v>
      </c>
      <c r="E1178" s="1">
        <v>2401444.28571429</v>
      </c>
      <c r="F1178" s="1">
        <v>14539340.7548126</v>
      </c>
      <c r="G1178" s="1">
        <v>10946226.5415616</v>
      </c>
      <c r="H1178" s="1">
        <v>2401444.28571429</v>
      </c>
      <c r="I1178" s="1">
        <v>2401444.28571429</v>
      </c>
      <c r="J1178" s="1">
        <v>16957877.5670304</v>
      </c>
      <c r="K1178" s="1">
        <v>2401444.28571429</v>
      </c>
      <c r="L1178" s="1">
        <v>2401444.28571429</v>
      </c>
      <c r="M1178" s="1">
        <v>2401444.28571429</v>
      </c>
      <c r="N1178" s="1">
        <v>2401444.28571429</v>
      </c>
      <c r="O1178" s="1">
        <v>2401444.28571429</v>
      </c>
      <c r="P1178" s="1">
        <v>2401444.28571429</v>
      </c>
      <c r="Q1178" s="1">
        <v>2401444.28571429</v>
      </c>
    </row>
    <row r="1179" spans="1:17">
      <c r="A1179" s="1" t="s">
        <v>5186</v>
      </c>
      <c r="B1179" s="1" t="s">
        <v>5187</v>
      </c>
      <c r="C1179" s="1" t="s">
        <v>5188</v>
      </c>
      <c r="D1179" s="1">
        <v>7632114.60818214</v>
      </c>
      <c r="E1179" s="1">
        <v>10268765.402602</v>
      </c>
      <c r="F1179" s="1">
        <v>2401444.28571429</v>
      </c>
      <c r="G1179" s="1">
        <v>17699420.3288971</v>
      </c>
      <c r="H1179" s="1">
        <v>6579581.24371205</v>
      </c>
      <c r="I1179" s="1">
        <v>8537708.21028345</v>
      </c>
      <c r="J1179" s="1">
        <v>13194020.0408882</v>
      </c>
      <c r="K1179" s="1">
        <v>2401444.28571429</v>
      </c>
      <c r="L1179" s="1">
        <v>2401444.28571429</v>
      </c>
      <c r="M1179" s="1">
        <v>2401444.28571429</v>
      </c>
      <c r="N1179" s="1">
        <v>2401444.28571429</v>
      </c>
      <c r="O1179" s="1">
        <v>2401444.28571429</v>
      </c>
      <c r="P1179" s="1">
        <v>2401444.28571429</v>
      </c>
      <c r="Q1179" s="1">
        <v>2401444.28571429</v>
      </c>
    </row>
    <row r="1180" spans="1:17">
      <c r="A1180" s="1" t="s">
        <v>5189</v>
      </c>
      <c r="B1180" s="1" t="s">
        <v>5190</v>
      </c>
      <c r="C1180" s="1" t="s">
        <v>5191</v>
      </c>
      <c r="D1180" s="1">
        <v>15241795.233612</v>
      </c>
      <c r="E1180" s="1">
        <v>2401444.28571429</v>
      </c>
      <c r="F1180" s="1">
        <v>2401444.28571429</v>
      </c>
      <c r="G1180" s="1">
        <v>7198217.91716687</v>
      </c>
      <c r="H1180" s="1">
        <v>2401444.28571429</v>
      </c>
      <c r="I1180" s="1">
        <v>2401444.28571429</v>
      </c>
      <c r="J1180" s="1">
        <v>2401444.28571429</v>
      </c>
      <c r="K1180" s="1">
        <v>2401444.28571429</v>
      </c>
      <c r="L1180" s="1">
        <v>2401444.28571429</v>
      </c>
      <c r="M1180" s="1">
        <v>2401444.28571429</v>
      </c>
      <c r="N1180" s="1">
        <v>2401444.28571429</v>
      </c>
      <c r="O1180" s="1">
        <v>2401444.28571429</v>
      </c>
      <c r="P1180" s="1">
        <v>16789784.3209769</v>
      </c>
      <c r="Q1180" s="1">
        <v>2401444.28571429</v>
      </c>
    </row>
    <row r="1181" spans="1:17">
      <c r="A1181" s="1" t="s">
        <v>5192</v>
      </c>
      <c r="B1181" s="1" t="s">
        <v>5193</v>
      </c>
      <c r="C1181" s="1" t="s">
        <v>5194</v>
      </c>
      <c r="D1181" s="1">
        <v>3567728563.23652</v>
      </c>
      <c r="E1181" s="1">
        <v>5957449130.59651</v>
      </c>
      <c r="F1181" s="1">
        <v>3900881855.36981</v>
      </c>
      <c r="G1181" s="1">
        <v>1717522549.79121</v>
      </c>
      <c r="H1181" s="1">
        <v>1752135462.0077</v>
      </c>
      <c r="I1181" s="1">
        <v>5042437769.78703</v>
      </c>
      <c r="J1181" s="1">
        <v>5573568961.12395</v>
      </c>
      <c r="K1181" s="1">
        <v>4557315310.09767</v>
      </c>
      <c r="L1181" s="1">
        <v>5043226780.42193</v>
      </c>
      <c r="M1181" s="1">
        <v>3414173010.21623</v>
      </c>
      <c r="N1181" s="1">
        <v>5183476703.43679</v>
      </c>
      <c r="O1181" s="1">
        <v>3706906204.32923</v>
      </c>
      <c r="P1181" s="1">
        <v>5307681168.50265</v>
      </c>
      <c r="Q1181" s="1">
        <v>4944716303.63695</v>
      </c>
    </row>
    <row r="1182" spans="1:17">
      <c r="A1182" s="1" t="s">
        <v>5195</v>
      </c>
      <c r="B1182" s="1" t="s">
        <v>5196</v>
      </c>
      <c r="C1182" s="1" t="s">
        <v>5197</v>
      </c>
      <c r="D1182" s="1">
        <v>121509249.117295</v>
      </c>
      <c r="E1182" s="1">
        <v>126077068.218602</v>
      </c>
      <c r="F1182" s="1">
        <v>91981338.6281052</v>
      </c>
      <c r="G1182" s="1">
        <v>115479366.908749</v>
      </c>
      <c r="H1182" s="1">
        <v>2401444.28571429</v>
      </c>
      <c r="I1182" s="1">
        <v>149754397.15443</v>
      </c>
      <c r="J1182" s="1">
        <v>18963211.9853363</v>
      </c>
      <c r="K1182" s="1">
        <v>46187789.2048546</v>
      </c>
      <c r="L1182" s="1">
        <v>63281768.9782709</v>
      </c>
      <c r="M1182" s="1">
        <v>40988061.7451434</v>
      </c>
      <c r="N1182" s="1">
        <v>17139529.7635801</v>
      </c>
      <c r="O1182" s="1">
        <v>38982277.4139568</v>
      </c>
      <c r="P1182" s="1">
        <v>33570837.6744186</v>
      </c>
      <c r="Q1182" s="1">
        <v>77029938.4196147</v>
      </c>
    </row>
    <row r="1183" spans="1:17">
      <c r="A1183" s="1" t="s">
        <v>5198</v>
      </c>
      <c r="B1183" s="1" t="s">
        <v>5199</v>
      </c>
      <c r="C1183" s="1" t="s">
        <v>5200</v>
      </c>
      <c r="D1183" s="1">
        <v>13177167.6712433</v>
      </c>
      <c r="E1183" s="1">
        <v>16754740.4282988</v>
      </c>
      <c r="F1183" s="1">
        <v>27434025.7741618</v>
      </c>
      <c r="G1183" s="1">
        <v>24057850.0975031</v>
      </c>
      <c r="H1183" s="1">
        <v>2401444.28571429</v>
      </c>
      <c r="I1183" s="1">
        <v>2401444.28571429</v>
      </c>
      <c r="J1183" s="1">
        <v>14140604.5197363</v>
      </c>
      <c r="K1183" s="1">
        <v>2401444.28571429</v>
      </c>
      <c r="L1183" s="1">
        <v>12338652.4970192</v>
      </c>
      <c r="M1183" s="1">
        <v>16090135.2867058</v>
      </c>
      <c r="N1183" s="1">
        <v>12633556.7686202</v>
      </c>
      <c r="O1183" s="1">
        <v>10894914.3222911</v>
      </c>
      <c r="P1183" s="1">
        <v>18142912.8434458</v>
      </c>
      <c r="Q1183" s="1">
        <v>2401444.28571429</v>
      </c>
    </row>
    <row r="1184" spans="1:17">
      <c r="A1184" s="1" t="s">
        <v>5201</v>
      </c>
      <c r="B1184" s="1" t="s">
        <v>5202</v>
      </c>
      <c r="C1184" s="1" t="s">
        <v>5203</v>
      </c>
      <c r="D1184" s="1">
        <v>32786310.201752</v>
      </c>
      <c r="E1184" s="1">
        <v>27681967.6191991</v>
      </c>
      <c r="F1184" s="1">
        <v>46682381.2589986</v>
      </c>
      <c r="G1184" s="1">
        <v>783258144.611912</v>
      </c>
      <c r="H1184" s="1">
        <v>47384812.3245215</v>
      </c>
      <c r="I1184" s="1">
        <v>189883732.148681</v>
      </c>
      <c r="J1184" s="1">
        <v>21788539.7782311</v>
      </c>
      <c r="K1184" s="1">
        <v>27016769.9740698</v>
      </c>
      <c r="L1184" s="1">
        <v>2401444.28571429</v>
      </c>
      <c r="M1184" s="1">
        <v>36934396.670247</v>
      </c>
      <c r="N1184" s="1">
        <v>2401444.28571429</v>
      </c>
      <c r="O1184" s="1">
        <v>2401444.28571429</v>
      </c>
      <c r="P1184" s="1">
        <v>2401444.28571429</v>
      </c>
      <c r="Q1184" s="1">
        <v>25688338.5836198</v>
      </c>
    </row>
    <row r="1185" spans="1:17">
      <c r="A1185" s="1" t="s">
        <v>5204</v>
      </c>
      <c r="B1185" s="1" t="s">
        <v>5205</v>
      </c>
      <c r="C1185" s="1" t="s">
        <v>5206</v>
      </c>
      <c r="D1185" s="1">
        <v>47640292.3083477</v>
      </c>
      <c r="E1185" s="1">
        <v>42556416.3278286</v>
      </c>
      <c r="F1185" s="1">
        <v>62432932.9167333</v>
      </c>
      <c r="G1185" s="1">
        <v>41927927.4176178</v>
      </c>
      <c r="H1185" s="1">
        <v>2401444.28571429</v>
      </c>
      <c r="I1185" s="1">
        <v>72680140.1654267</v>
      </c>
      <c r="J1185" s="1">
        <v>40990766.2022507</v>
      </c>
      <c r="K1185" s="1">
        <v>95757838.5635717</v>
      </c>
      <c r="L1185" s="1">
        <v>26776527.184466</v>
      </c>
      <c r="M1185" s="1">
        <v>62361302.2093453</v>
      </c>
      <c r="N1185" s="1">
        <v>82223477.3356401</v>
      </c>
      <c r="O1185" s="1">
        <v>63737042.8382941</v>
      </c>
      <c r="P1185" s="1">
        <v>42062656.3350236</v>
      </c>
      <c r="Q1185" s="1">
        <v>80404942.1699684</v>
      </c>
    </row>
    <row r="1186" spans="1:17">
      <c r="A1186" s="1" t="s">
        <v>5207</v>
      </c>
      <c r="B1186" s="1" t="s">
        <v>5208</v>
      </c>
      <c r="C1186" s="1" t="s">
        <v>5209</v>
      </c>
      <c r="D1186" s="1">
        <v>989450446.005976</v>
      </c>
      <c r="E1186" s="1">
        <v>348864680.553347</v>
      </c>
      <c r="F1186" s="1">
        <v>283700112.641977</v>
      </c>
      <c r="G1186" s="1">
        <v>152603962.112836</v>
      </c>
      <c r="H1186" s="1">
        <v>84044646.754827</v>
      </c>
      <c r="I1186" s="1">
        <v>212172129.732084</v>
      </c>
      <c r="J1186" s="1">
        <v>351860610.244528</v>
      </c>
      <c r="K1186" s="1">
        <v>200652903.854387</v>
      </c>
      <c r="L1186" s="1">
        <v>203902456.353262</v>
      </c>
      <c r="M1186" s="1">
        <v>261603008.241758</v>
      </c>
      <c r="N1186" s="1">
        <v>205927402.696936</v>
      </c>
      <c r="O1186" s="1">
        <v>285003760.871627</v>
      </c>
      <c r="P1186" s="1">
        <v>202783988.518098</v>
      </c>
      <c r="Q1186" s="1">
        <v>270493637.850023</v>
      </c>
    </row>
    <row r="1187" spans="1:17">
      <c r="A1187" s="1" t="s">
        <v>5210</v>
      </c>
      <c r="B1187" s="1" t="s">
        <v>5211</v>
      </c>
      <c r="C1187" s="1" t="s">
        <v>5212</v>
      </c>
      <c r="D1187" s="1">
        <v>4756180.29171378</v>
      </c>
      <c r="E1187" s="1">
        <v>2401444.28571429</v>
      </c>
      <c r="F1187" s="1">
        <v>7792953.07186088</v>
      </c>
      <c r="G1187" s="1">
        <v>4315813.10864059</v>
      </c>
      <c r="H1187" s="1">
        <v>2401444.28571429</v>
      </c>
      <c r="I1187" s="1">
        <v>2401444.28571429</v>
      </c>
      <c r="J1187" s="1">
        <v>2401444.28571429</v>
      </c>
      <c r="K1187" s="1">
        <v>2401444.28571429</v>
      </c>
      <c r="L1187" s="1">
        <v>2401444.28571429</v>
      </c>
      <c r="M1187" s="1">
        <v>4831198.17951472</v>
      </c>
      <c r="N1187" s="1">
        <v>2401444.28571429</v>
      </c>
      <c r="O1187" s="1">
        <v>7015105.76129256</v>
      </c>
      <c r="P1187" s="1">
        <v>2401444.28571429</v>
      </c>
      <c r="Q1187" s="1">
        <v>2401444.28571429</v>
      </c>
    </row>
    <row r="1188" spans="1:17">
      <c r="A1188" s="1" t="s">
        <v>5213</v>
      </c>
      <c r="B1188" s="1" t="s">
        <v>5214</v>
      </c>
      <c r="C1188" s="1" t="s">
        <v>5215</v>
      </c>
      <c r="D1188" s="1">
        <v>131942502.011215</v>
      </c>
      <c r="E1188" s="1">
        <v>173014537.918815</v>
      </c>
      <c r="F1188" s="1">
        <v>131218022.324428</v>
      </c>
      <c r="G1188" s="1">
        <v>5834516.34999454</v>
      </c>
      <c r="H1188" s="1">
        <v>497299382.998046</v>
      </c>
      <c r="I1188" s="1">
        <v>123246668.615714</v>
      </c>
      <c r="J1188" s="1">
        <v>102905003.216189</v>
      </c>
      <c r="K1188" s="1">
        <v>176677830.714687</v>
      </c>
      <c r="L1188" s="1">
        <v>214026576.91559</v>
      </c>
      <c r="M1188" s="1">
        <v>149181824.032447</v>
      </c>
      <c r="N1188" s="1">
        <v>269556109.831732</v>
      </c>
      <c r="O1188" s="1">
        <v>200011109.534862</v>
      </c>
      <c r="P1188" s="1">
        <v>247747321.314915</v>
      </c>
      <c r="Q1188" s="1">
        <v>300722631.369061</v>
      </c>
    </row>
    <row r="1189" spans="1:17">
      <c r="A1189" s="1" t="s">
        <v>5216</v>
      </c>
      <c r="B1189" s="1" t="s">
        <v>5217</v>
      </c>
      <c r="C1189" s="1" t="s">
        <v>5218</v>
      </c>
      <c r="D1189" s="1">
        <v>417482121.877307</v>
      </c>
      <c r="E1189" s="1">
        <v>145112638.68262</v>
      </c>
      <c r="F1189" s="1">
        <v>155447009.642457</v>
      </c>
      <c r="G1189" s="1">
        <v>101100998.590058</v>
      </c>
      <c r="H1189" s="1">
        <v>66707287.1867285</v>
      </c>
      <c r="I1189" s="1">
        <v>149471523.293133</v>
      </c>
      <c r="J1189" s="1">
        <v>143264514.323108</v>
      </c>
      <c r="K1189" s="1">
        <v>282858751.220497</v>
      </c>
      <c r="L1189" s="1">
        <v>184683357.048872</v>
      </c>
      <c r="M1189" s="1">
        <v>347498982.89012</v>
      </c>
      <c r="N1189" s="1">
        <v>247893550.962969</v>
      </c>
      <c r="O1189" s="1">
        <v>382751809.0252</v>
      </c>
      <c r="P1189" s="1">
        <v>182960469.058693</v>
      </c>
      <c r="Q1189" s="1">
        <v>299118267.640879</v>
      </c>
    </row>
    <row r="1190" spans="1:17">
      <c r="A1190" s="1" t="s">
        <v>5219</v>
      </c>
      <c r="B1190" s="1" t="s">
        <v>5220</v>
      </c>
      <c r="C1190" s="1" t="s">
        <v>5221</v>
      </c>
      <c r="D1190" s="1">
        <v>130336315.689891</v>
      </c>
      <c r="E1190" s="1">
        <v>26900717.6014053</v>
      </c>
      <c r="F1190" s="1">
        <v>58189025.4483092</v>
      </c>
      <c r="G1190" s="1">
        <v>2401444.28571429</v>
      </c>
      <c r="H1190" s="1">
        <v>2401444.28571429</v>
      </c>
      <c r="I1190" s="1">
        <v>23593749.1210723</v>
      </c>
      <c r="J1190" s="1">
        <v>84804720.9863023</v>
      </c>
      <c r="K1190" s="1">
        <v>73965264.7602507</v>
      </c>
      <c r="L1190" s="1">
        <v>84972619.1860112</v>
      </c>
      <c r="M1190" s="1">
        <v>38822477.4296358</v>
      </c>
      <c r="N1190" s="1">
        <v>51074690.8789353</v>
      </c>
      <c r="O1190" s="1">
        <v>43326978.8700485</v>
      </c>
      <c r="P1190" s="1">
        <v>72179500.7303142</v>
      </c>
      <c r="Q1190" s="1">
        <v>39799902.7169829</v>
      </c>
    </row>
    <row r="1191" spans="1:17">
      <c r="A1191" s="1" t="s">
        <v>5222</v>
      </c>
      <c r="B1191" s="1" t="s">
        <v>5223</v>
      </c>
      <c r="C1191" s="1" t="s">
        <v>5224</v>
      </c>
      <c r="D1191" s="1">
        <v>293103634.842222</v>
      </c>
      <c r="E1191" s="1">
        <v>109001552.328328</v>
      </c>
      <c r="F1191" s="1">
        <v>177803805.766887</v>
      </c>
      <c r="G1191" s="1">
        <v>594755675.217456</v>
      </c>
      <c r="H1191" s="1">
        <v>62286744.3609023</v>
      </c>
      <c r="I1191" s="1">
        <v>109016290.567801</v>
      </c>
      <c r="J1191" s="1">
        <v>133026756.969355</v>
      </c>
      <c r="K1191" s="1">
        <v>26045180.2417521</v>
      </c>
      <c r="L1191" s="1">
        <v>70637921.0349904</v>
      </c>
      <c r="M1191" s="1">
        <v>140398076.557951</v>
      </c>
      <c r="N1191" s="1">
        <v>65902412.2511276</v>
      </c>
      <c r="O1191" s="1">
        <v>56348088.2264799</v>
      </c>
      <c r="P1191" s="1">
        <v>101523620.356706</v>
      </c>
      <c r="Q1191" s="1">
        <v>2401444.28571429</v>
      </c>
    </row>
    <row r="1192" spans="1:17">
      <c r="A1192" s="1" t="s">
        <v>5225</v>
      </c>
      <c r="B1192" s="1" t="s">
        <v>5226</v>
      </c>
      <c r="C1192" s="1" t="s">
        <v>5227</v>
      </c>
      <c r="D1192" s="1">
        <v>31604635.6088753</v>
      </c>
      <c r="E1192" s="1">
        <v>40103193.0297799</v>
      </c>
      <c r="F1192" s="1">
        <v>151490339.224581</v>
      </c>
      <c r="G1192" s="1">
        <v>21481428.4562629</v>
      </c>
      <c r="H1192" s="1">
        <v>2401444.28571429</v>
      </c>
      <c r="I1192" s="1">
        <v>56997632.0220459</v>
      </c>
      <c r="J1192" s="1">
        <v>76201191.3801489</v>
      </c>
      <c r="K1192" s="1">
        <v>77260078.8625357</v>
      </c>
      <c r="L1192" s="1">
        <v>150287035.55369</v>
      </c>
      <c r="M1192" s="1">
        <v>98256458.9088874</v>
      </c>
      <c r="N1192" s="1">
        <v>107713038.386762</v>
      </c>
      <c r="O1192" s="1">
        <v>40562490.4999238</v>
      </c>
      <c r="P1192" s="1">
        <v>76606045.3058518</v>
      </c>
      <c r="Q1192" s="1">
        <v>77276228.3115639</v>
      </c>
    </row>
    <row r="1193" spans="1:17">
      <c r="A1193" s="1" t="s">
        <v>5228</v>
      </c>
      <c r="B1193" s="1" t="s">
        <v>5229</v>
      </c>
      <c r="C1193" s="1" t="s">
        <v>5230</v>
      </c>
      <c r="D1193" s="1">
        <v>13144677.0377117</v>
      </c>
      <c r="E1193" s="1">
        <v>27927915.6815755</v>
      </c>
      <c r="F1193" s="1">
        <v>45750116.5105012</v>
      </c>
      <c r="G1193" s="1">
        <v>2401444.28571429</v>
      </c>
      <c r="H1193" s="1">
        <v>2401444.28571429</v>
      </c>
      <c r="I1193" s="1">
        <v>2401444.28571429</v>
      </c>
      <c r="J1193" s="1">
        <v>40104348.0715554</v>
      </c>
      <c r="K1193" s="1">
        <v>81022186.1363819</v>
      </c>
      <c r="L1193" s="1">
        <v>123179824.726257</v>
      </c>
      <c r="M1193" s="1">
        <v>26977556.3765182</v>
      </c>
      <c r="N1193" s="1">
        <v>62803398.1837458</v>
      </c>
      <c r="O1193" s="1">
        <v>162399162.509367</v>
      </c>
      <c r="P1193" s="1">
        <v>68043168.6855219</v>
      </c>
      <c r="Q1193" s="1">
        <v>131923838.317029</v>
      </c>
    </row>
    <row r="1194" spans="1:17">
      <c r="A1194" s="1" t="s">
        <v>5231</v>
      </c>
      <c r="B1194" s="1" t="s">
        <v>5232</v>
      </c>
      <c r="C1194" s="1" t="s">
        <v>5233</v>
      </c>
      <c r="D1194" s="1">
        <v>973086880.512063</v>
      </c>
      <c r="E1194" s="1">
        <v>3992129965.18865</v>
      </c>
      <c r="F1194" s="1">
        <v>2763372606.98669</v>
      </c>
      <c r="G1194" s="1">
        <v>1047130829.3796</v>
      </c>
      <c r="H1194" s="1">
        <v>1004620085.87924</v>
      </c>
      <c r="I1194" s="1">
        <v>2543514196.81166</v>
      </c>
      <c r="J1194" s="1">
        <v>4269812399.20405</v>
      </c>
      <c r="K1194" s="1">
        <v>4649351694.28343</v>
      </c>
      <c r="L1194" s="1">
        <v>5547078837.26306</v>
      </c>
      <c r="M1194" s="1">
        <v>2898425061.14187</v>
      </c>
      <c r="N1194" s="1">
        <v>4910583571.80305</v>
      </c>
      <c r="O1194" s="1">
        <v>524218017.847278</v>
      </c>
      <c r="P1194" s="1">
        <v>5184342393.07571</v>
      </c>
      <c r="Q1194" s="1">
        <v>5065409020.09806</v>
      </c>
    </row>
    <row r="1195" spans="1:17">
      <c r="A1195" s="1" t="s">
        <v>5234</v>
      </c>
      <c r="B1195" s="1" t="s">
        <v>5235</v>
      </c>
      <c r="C1195" s="1" t="s">
        <v>5236</v>
      </c>
      <c r="D1195" s="1">
        <v>178988790.392114</v>
      </c>
      <c r="E1195" s="1">
        <v>206262984.093542</v>
      </c>
      <c r="F1195" s="1">
        <v>212351451.032597</v>
      </c>
      <c r="G1195" s="1">
        <v>282471652.326002</v>
      </c>
      <c r="H1195" s="1">
        <v>407238890.332345</v>
      </c>
      <c r="I1195" s="1">
        <v>183487976.934384</v>
      </c>
      <c r="J1195" s="1">
        <v>202956400.215125</v>
      </c>
      <c r="K1195" s="1">
        <v>345918180.093148</v>
      </c>
      <c r="L1195" s="1">
        <v>309557388.726671</v>
      </c>
      <c r="M1195" s="1">
        <v>382351793.593956</v>
      </c>
      <c r="N1195" s="1">
        <v>201921153.350997</v>
      </c>
      <c r="O1195" s="1">
        <v>227494487.51474</v>
      </c>
      <c r="P1195" s="1">
        <v>295000349.320977</v>
      </c>
      <c r="Q1195" s="1">
        <v>318780725.027019</v>
      </c>
    </row>
    <row r="1196" spans="1:17">
      <c r="A1196" s="1" t="s">
        <v>5237</v>
      </c>
      <c r="B1196" s="1" t="s">
        <v>5238</v>
      </c>
      <c r="C1196" s="1" t="s">
        <v>5239</v>
      </c>
      <c r="D1196" s="1">
        <v>7081311.209873</v>
      </c>
      <c r="E1196" s="1">
        <v>31376591.2670649</v>
      </c>
      <c r="F1196" s="1">
        <v>131652480.311722</v>
      </c>
      <c r="G1196" s="1">
        <v>2401444.28571429</v>
      </c>
      <c r="H1196" s="1">
        <v>2401444.28571429</v>
      </c>
      <c r="I1196" s="1">
        <v>56700938.0108148</v>
      </c>
      <c r="J1196" s="1">
        <v>14861785.6130669</v>
      </c>
      <c r="K1196" s="1">
        <v>191352681.679682</v>
      </c>
      <c r="L1196" s="1">
        <v>133480504.420031</v>
      </c>
      <c r="M1196" s="1">
        <v>114905721.984462</v>
      </c>
      <c r="N1196" s="1">
        <v>117802764.830052</v>
      </c>
      <c r="O1196" s="1">
        <v>115505043.555551</v>
      </c>
      <c r="P1196" s="1">
        <v>92856033.2147228</v>
      </c>
      <c r="Q1196" s="1">
        <v>176257175.093231</v>
      </c>
    </row>
    <row r="1197" spans="1:17">
      <c r="A1197" s="1" t="s">
        <v>5240</v>
      </c>
      <c r="B1197" s="1" t="s">
        <v>5241</v>
      </c>
      <c r="C1197" s="1" t="s">
        <v>5242</v>
      </c>
      <c r="D1197" s="1">
        <v>54122841.1403389</v>
      </c>
      <c r="E1197" s="1">
        <v>2401444.28571429</v>
      </c>
      <c r="F1197" s="1">
        <v>2401444.28571429</v>
      </c>
      <c r="G1197" s="1">
        <v>9983070.0744987</v>
      </c>
      <c r="H1197" s="1">
        <v>2401444.28571429</v>
      </c>
      <c r="I1197" s="1">
        <v>16312831.8663543</v>
      </c>
      <c r="J1197" s="1">
        <v>2401444.28571429</v>
      </c>
      <c r="K1197" s="1">
        <v>2401444.28571429</v>
      </c>
      <c r="L1197" s="1">
        <v>2401444.28571429</v>
      </c>
      <c r="M1197" s="1">
        <v>2401444.28571429</v>
      </c>
      <c r="N1197" s="1">
        <v>2401444.28571429</v>
      </c>
      <c r="O1197" s="1">
        <v>2401444.28571429</v>
      </c>
      <c r="P1197" s="1">
        <v>2401444.28571429</v>
      </c>
      <c r="Q1197" s="1">
        <v>2401444.28571429</v>
      </c>
    </row>
    <row r="1198" spans="1:17">
      <c r="A1198" s="1" t="s">
        <v>5243</v>
      </c>
      <c r="B1198" s="1" t="s">
        <v>5244</v>
      </c>
      <c r="C1198" s="1" t="s">
        <v>5245</v>
      </c>
      <c r="D1198" s="1">
        <v>254265945.467166</v>
      </c>
      <c r="E1198" s="1">
        <v>426647887.720623</v>
      </c>
      <c r="F1198" s="1">
        <v>374496468.455523</v>
      </c>
      <c r="G1198" s="1">
        <v>100561706.795398</v>
      </c>
      <c r="H1198" s="1">
        <v>522281505.673581</v>
      </c>
      <c r="I1198" s="1">
        <v>295915909.454751</v>
      </c>
      <c r="J1198" s="1">
        <v>147809266.459054</v>
      </c>
      <c r="K1198" s="1">
        <v>374942375.859578</v>
      </c>
      <c r="L1198" s="1">
        <v>221392880.444436</v>
      </c>
      <c r="M1198" s="1">
        <v>292964908.30725</v>
      </c>
      <c r="N1198" s="1">
        <v>411062008.249331</v>
      </c>
      <c r="O1198" s="1">
        <v>257201861.8785</v>
      </c>
      <c r="P1198" s="1">
        <v>348607731.506091</v>
      </c>
      <c r="Q1198" s="1">
        <v>400854342.834067</v>
      </c>
    </row>
    <row r="1199" spans="1:17">
      <c r="A1199" s="1" t="s">
        <v>5246</v>
      </c>
      <c r="B1199" s="1" t="s">
        <v>5247</v>
      </c>
      <c r="C1199" s="1" t="s">
        <v>5248</v>
      </c>
      <c r="D1199" s="1">
        <v>21276193.1089367</v>
      </c>
      <c r="E1199" s="1">
        <v>28194981.679463</v>
      </c>
      <c r="F1199" s="1">
        <v>38363280.8990562</v>
      </c>
      <c r="G1199" s="1">
        <v>2401444.28571429</v>
      </c>
      <c r="H1199" s="1">
        <v>12486769.1099097</v>
      </c>
      <c r="I1199" s="1">
        <v>2401444.28571429</v>
      </c>
      <c r="J1199" s="1">
        <v>2401444.28571429</v>
      </c>
      <c r="K1199" s="1">
        <v>15860562.2089233</v>
      </c>
      <c r="L1199" s="1">
        <v>16178917.4209796</v>
      </c>
      <c r="M1199" s="1">
        <v>5648855.26595253</v>
      </c>
      <c r="N1199" s="1">
        <v>2401444.28571429</v>
      </c>
      <c r="O1199" s="1">
        <v>18252283.2296463</v>
      </c>
      <c r="P1199" s="1">
        <v>2401444.28571429</v>
      </c>
      <c r="Q1199" s="1">
        <v>6444758.30398018</v>
      </c>
    </row>
    <row r="1200" spans="1:17">
      <c r="A1200" s="1" t="s">
        <v>5249</v>
      </c>
      <c r="B1200" s="1" t="s">
        <v>5250</v>
      </c>
      <c r="C1200" s="1" t="s">
        <v>5251</v>
      </c>
      <c r="D1200" s="1">
        <v>312149542.867827</v>
      </c>
      <c r="E1200" s="1">
        <v>46130714.2834428</v>
      </c>
      <c r="F1200" s="1">
        <v>2401444.28571429</v>
      </c>
      <c r="G1200" s="1">
        <v>20252296.6593336</v>
      </c>
      <c r="H1200" s="1">
        <v>46451076.0263632</v>
      </c>
      <c r="I1200" s="1">
        <v>34707966.7207736</v>
      </c>
      <c r="J1200" s="1">
        <v>76090389.0296901</v>
      </c>
      <c r="K1200" s="1">
        <v>36984789.8131977</v>
      </c>
      <c r="L1200" s="1">
        <v>83805240.9911307</v>
      </c>
      <c r="M1200" s="1">
        <v>34190846.6319726</v>
      </c>
      <c r="N1200" s="1">
        <v>39698826.521025</v>
      </c>
      <c r="O1200" s="1">
        <v>35851639.5034514</v>
      </c>
      <c r="P1200" s="1">
        <v>77383972.2710847</v>
      </c>
      <c r="Q1200" s="1">
        <v>26068393.010325</v>
      </c>
    </row>
    <row r="1201" spans="1:17">
      <c r="A1201" s="1" t="s">
        <v>5252</v>
      </c>
      <c r="B1201" s="1" t="s">
        <v>5253</v>
      </c>
      <c r="C1201" s="1" t="s">
        <v>5254</v>
      </c>
      <c r="D1201" s="1">
        <v>4141142.80036848</v>
      </c>
      <c r="E1201" s="1">
        <v>5228855.88507712</v>
      </c>
      <c r="F1201" s="1">
        <v>4373889.12471147</v>
      </c>
      <c r="G1201" s="1">
        <v>2401444.28571429</v>
      </c>
      <c r="H1201" s="1">
        <v>2401444.28571429</v>
      </c>
      <c r="I1201" s="1">
        <v>2401444.28571429</v>
      </c>
      <c r="J1201" s="1">
        <v>5402517.65378143</v>
      </c>
      <c r="K1201" s="1">
        <v>6601100.12215917</v>
      </c>
      <c r="L1201" s="1">
        <v>2401444.28571429</v>
      </c>
      <c r="M1201" s="1">
        <v>2401444.28571429</v>
      </c>
      <c r="N1201" s="1">
        <v>2401444.28571429</v>
      </c>
      <c r="O1201" s="1">
        <v>2401444.28571429</v>
      </c>
      <c r="P1201" s="1">
        <v>2401444.28571429</v>
      </c>
      <c r="Q1201" s="1">
        <v>16079262.9706206</v>
      </c>
    </row>
    <row r="1202" spans="1:17">
      <c r="A1202" s="1" t="s">
        <v>5252</v>
      </c>
      <c r="B1202" s="1" t="s">
        <v>5253</v>
      </c>
      <c r="C1202" s="1" t="s">
        <v>5255</v>
      </c>
      <c r="D1202" s="1">
        <v>4141142.80036848</v>
      </c>
      <c r="E1202" s="1">
        <v>5228855.88507712</v>
      </c>
      <c r="F1202" s="1">
        <v>4373889.12471147</v>
      </c>
      <c r="G1202" s="1">
        <v>2401444.28571429</v>
      </c>
      <c r="H1202" s="1">
        <v>2401444.28571429</v>
      </c>
      <c r="I1202" s="1">
        <v>2401444.28571429</v>
      </c>
      <c r="J1202" s="1">
        <v>5402517.65378143</v>
      </c>
      <c r="K1202" s="1">
        <v>6601100.12215917</v>
      </c>
      <c r="L1202" s="1">
        <v>2401444.28571429</v>
      </c>
      <c r="M1202" s="1">
        <v>2401444.28571429</v>
      </c>
      <c r="N1202" s="1">
        <v>2401444.28571429</v>
      </c>
      <c r="O1202" s="1">
        <v>2401444.28571429</v>
      </c>
      <c r="P1202" s="1">
        <v>2401444.28571429</v>
      </c>
      <c r="Q1202" s="1">
        <v>16079262.9706206</v>
      </c>
    </row>
    <row r="1203" spans="1:17">
      <c r="A1203" s="1" t="s">
        <v>5256</v>
      </c>
      <c r="B1203" s="1" t="s">
        <v>5257</v>
      </c>
      <c r="C1203" s="1" t="s">
        <v>5258</v>
      </c>
      <c r="D1203" s="1">
        <v>40614630.4609941</v>
      </c>
      <c r="E1203" s="1">
        <v>60689159.0214206</v>
      </c>
      <c r="F1203" s="1">
        <v>25762973.6916379</v>
      </c>
      <c r="G1203" s="1">
        <v>2401444.28571429</v>
      </c>
      <c r="H1203" s="1">
        <v>31375261.551811</v>
      </c>
      <c r="I1203" s="1">
        <v>2401444.28571429</v>
      </c>
      <c r="J1203" s="1">
        <v>41639439.6713364</v>
      </c>
      <c r="K1203" s="1">
        <v>17893073.2801451</v>
      </c>
      <c r="L1203" s="1">
        <v>27292979.2801178</v>
      </c>
      <c r="M1203" s="1">
        <v>11314965.6972749</v>
      </c>
      <c r="N1203" s="1">
        <v>57549592.2208596</v>
      </c>
      <c r="O1203" s="1">
        <v>53780097.9486511</v>
      </c>
      <c r="P1203" s="1">
        <v>45814129.3314682</v>
      </c>
      <c r="Q1203" s="1">
        <v>31389204.5286721</v>
      </c>
    </row>
    <row r="1204" spans="1:17">
      <c r="A1204" s="1" t="s">
        <v>5259</v>
      </c>
      <c r="B1204" s="1" t="s">
        <v>5260</v>
      </c>
      <c r="C1204" s="1" t="s">
        <v>5261</v>
      </c>
      <c r="D1204" s="1">
        <v>30321737.8148594</v>
      </c>
      <c r="E1204" s="1">
        <v>136193386.906844</v>
      </c>
      <c r="F1204" s="1">
        <v>23913481.8619497</v>
      </c>
      <c r="G1204" s="1">
        <v>13523528.420148</v>
      </c>
      <c r="H1204" s="1">
        <v>2401444.28571429</v>
      </c>
      <c r="I1204" s="1">
        <v>15270054.4659647</v>
      </c>
      <c r="J1204" s="1">
        <v>43001992.0865663</v>
      </c>
      <c r="K1204" s="1">
        <v>27469281.3628316</v>
      </c>
      <c r="L1204" s="1">
        <v>384158468.13636</v>
      </c>
      <c r="M1204" s="1">
        <v>45063490.3993176</v>
      </c>
      <c r="N1204" s="1">
        <v>38357529.0049104</v>
      </c>
      <c r="O1204" s="1">
        <v>28386115.4368649</v>
      </c>
      <c r="P1204" s="1">
        <v>30772033.7471586</v>
      </c>
      <c r="Q1204" s="1">
        <v>185957028.791635</v>
      </c>
    </row>
    <row r="1205" spans="1:17">
      <c r="A1205" s="1" t="s">
        <v>5262</v>
      </c>
      <c r="B1205" s="1" t="s">
        <v>5263</v>
      </c>
      <c r="C1205" s="1" t="s">
        <v>5264</v>
      </c>
      <c r="D1205" s="1">
        <v>73004537.0138444</v>
      </c>
      <c r="E1205" s="1">
        <v>142198879.283556</v>
      </c>
      <c r="F1205" s="1">
        <v>131408507.56279</v>
      </c>
      <c r="G1205" s="1">
        <v>2401444.28571429</v>
      </c>
      <c r="H1205" s="1">
        <v>2401444.28571429</v>
      </c>
      <c r="I1205" s="1">
        <v>79205760.76831</v>
      </c>
      <c r="J1205" s="1">
        <v>169683667.723928</v>
      </c>
      <c r="K1205" s="1">
        <v>227358479.600915</v>
      </c>
      <c r="L1205" s="1">
        <v>241902157.073509</v>
      </c>
      <c r="M1205" s="1">
        <v>79628175.6807986</v>
      </c>
      <c r="N1205" s="1">
        <v>249552504.450612</v>
      </c>
      <c r="O1205" s="1">
        <v>77451139.4078861</v>
      </c>
      <c r="P1205" s="1">
        <v>213302255.55167</v>
      </c>
      <c r="Q1205" s="1">
        <v>254085634.294906</v>
      </c>
    </row>
    <row r="1206" spans="1:17">
      <c r="A1206" s="1" t="s">
        <v>5265</v>
      </c>
      <c r="B1206" s="1" t="s">
        <v>5266</v>
      </c>
      <c r="C1206" s="1" t="s">
        <v>5267</v>
      </c>
      <c r="D1206" s="1">
        <v>37011856.555023</v>
      </c>
      <c r="E1206" s="1">
        <v>74162385.426652</v>
      </c>
      <c r="F1206" s="1">
        <v>64117630.6213863</v>
      </c>
      <c r="G1206" s="1">
        <v>35296502.1924559</v>
      </c>
      <c r="H1206" s="1">
        <v>21326152.2629111</v>
      </c>
      <c r="I1206" s="1">
        <v>63084597.66033</v>
      </c>
      <c r="J1206" s="1">
        <v>98669704.3660995</v>
      </c>
      <c r="K1206" s="1">
        <v>2401444.28571429</v>
      </c>
      <c r="L1206" s="1">
        <v>41448499.5601869</v>
      </c>
      <c r="M1206" s="1">
        <v>50760143.7154619</v>
      </c>
      <c r="N1206" s="1">
        <v>2401444.28571429</v>
      </c>
      <c r="O1206" s="1">
        <v>49919554.8130683</v>
      </c>
      <c r="P1206" s="1">
        <v>2401444.28571429</v>
      </c>
      <c r="Q1206" s="1">
        <v>50060625.7317608</v>
      </c>
    </row>
    <row r="1207" spans="1:17">
      <c r="A1207" s="1" t="s">
        <v>5268</v>
      </c>
      <c r="B1207" s="1" t="s">
        <v>5269</v>
      </c>
      <c r="C1207" s="1" t="s">
        <v>5270</v>
      </c>
      <c r="D1207" s="1">
        <v>3897255.70128067</v>
      </c>
      <c r="E1207" s="1">
        <v>4948931.1245826</v>
      </c>
      <c r="F1207" s="1">
        <v>4960636.36338186</v>
      </c>
      <c r="G1207" s="1">
        <v>2401444.28571429</v>
      </c>
      <c r="H1207" s="1">
        <v>2401444.28571429</v>
      </c>
      <c r="I1207" s="1">
        <v>2401444.28571429</v>
      </c>
      <c r="J1207" s="1">
        <v>2401444.28571429</v>
      </c>
      <c r="K1207" s="1">
        <v>2401444.28571429</v>
      </c>
      <c r="L1207" s="1">
        <v>2401444.28571429</v>
      </c>
      <c r="M1207" s="1">
        <v>15887892.9330194</v>
      </c>
      <c r="N1207" s="1">
        <v>4576541.9319867</v>
      </c>
      <c r="O1207" s="1">
        <v>2401444.28571429</v>
      </c>
      <c r="P1207" s="1">
        <v>2401444.28571429</v>
      </c>
      <c r="Q1207" s="1">
        <v>2401444.28571429</v>
      </c>
    </row>
    <row r="1208" spans="1:17">
      <c r="A1208" s="1" t="s">
        <v>5271</v>
      </c>
      <c r="B1208" s="1" t="s">
        <v>5272</v>
      </c>
      <c r="C1208" s="1" t="s">
        <v>5273</v>
      </c>
      <c r="D1208" s="1">
        <v>2401444.28571429</v>
      </c>
      <c r="E1208" s="1">
        <v>11193940.5567544</v>
      </c>
      <c r="F1208" s="1">
        <v>8087469.7655518</v>
      </c>
      <c r="G1208" s="1">
        <v>37373431.3715199</v>
      </c>
      <c r="H1208" s="1">
        <v>4509568.32145531</v>
      </c>
      <c r="I1208" s="1">
        <v>14164983.6975431</v>
      </c>
      <c r="J1208" s="1">
        <v>2401444.28571429</v>
      </c>
      <c r="K1208" s="1">
        <v>2401444.28571429</v>
      </c>
      <c r="L1208" s="1">
        <v>2401444.28571429</v>
      </c>
      <c r="M1208" s="1">
        <v>2401444.28571429</v>
      </c>
      <c r="N1208" s="1">
        <v>2401444.28571429</v>
      </c>
      <c r="O1208" s="1">
        <v>2401444.28571429</v>
      </c>
      <c r="P1208" s="1">
        <v>2401444.28571429</v>
      </c>
      <c r="Q1208" s="1">
        <v>2401444.28571429</v>
      </c>
    </row>
    <row r="1209" spans="1:17">
      <c r="A1209" s="1" t="s">
        <v>5274</v>
      </c>
      <c r="B1209" s="1" t="s">
        <v>5275</v>
      </c>
      <c r="C1209" s="1" t="s">
        <v>5276</v>
      </c>
      <c r="D1209" s="1">
        <v>2401444.28571429</v>
      </c>
      <c r="E1209" s="1">
        <v>2401444.28571429</v>
      </c>
      <c r="F1209" s="1">
        <v>6592330.78890235</v>
      </c>
      <c r="G1209" s="1">
        <v>2401444.28571429</v>
      </c>
      <c r="H1209" s="1">
        <v>2401444.28571429</v>
      </c>
      <c r="I1209" s="1">
        <v>2401444.28571429</v>
      </c>
      <c r="J1209" s="1">
        <v>9559034.25746872</v>
      </c>
      <c r="K1209" s="1">
        <v>7032340.24950763</v>
      </c>
      <c r="L1209" s="1">
        <v>2401444.28571429</v>
      </c>
      <c r="M1209" s="1">
        <v>2401444.28571429</v>
      </c>
      <c r="N1209" s="1">
        <v>2401444.28571429</v>
      </c>
      <c r="O1209" s="1">
        <v>5457538.57104643</v>
      </c>
      <c r="P1209" s="1">
        <v>8693556.40088594</v>
      </c>
      <c r="Q1209" s="1">
        <v>20141732.8270166</v>
      </c>
    </row>
    <row r="1210" spans="1:17">
      <c r="A1210" s="1" t="s">
        <v>5277</v>
      </c>
      <c r="B1210" s="1" t="s">
        <v>5278</v>
      </c>
      <c r="C1210" s="1" t="s">
        <v>5279</v>
      </c>
      <c r="D1210" s="1">
        <v>2401444.28571429</v>
      </c>
      <c r="E1210" s="1">
        <v>2401444.28571429</v>
      </c>
      <c r="F1210" s="1">
        <v>2401444.28571429</v>
      </c>
      <c r="G1210" s="1">
        <v>2401444.28571429</v>
      </c>
      <c r="H1210" s="1">
        <v>2401444.28571429</v>
      </c>
      <c r="I1210" s="1">
        <v>2401444.28571429</v>
      </c>
      <c r="J1210" s="1">
        <v>10210686.2522369</v>
      </c>
      <c r="K1210" s="1">
        <v>2401444.28571429</v>
      </c>
      <c r="L1210" s="1">
        <v>9213381.1883775</v>
      </c>
      <c r="M1210" s="1">
        <v>2401444.28571429</v>
      </c>
      <c r="N1210" s="1">
        <v>2401444.28571429</v>
      </c>
      <c r="O1210" s="1">
        <v>2401444.28571429</v>
      </c>
      <c r="P1210" s="1">
        <v>9088335.91133357</v>
      </c>
      <c r="Q1210" s="1">
        <v>2401444.28571429</v>
      </c>
    </row>
    <row r="1211" spans="1:17">
      <c r="A1211" s="1" t="s">
        <v>5280</v>
      </c>
      <c r="B1211" s="1" t="s">
        <v>5281</v>
      </c>
      <c r="C1211" s="1" t="s">
        <v>5282</v>
      </c>
      <c r="D1211" s="1">
        <v>9098999.68182031</v>
      </c>
      <c r="E1211" s="1">
        <v>2401444.28571429</v>
      </c>
      <c r="F1211" s="1">
        <v>15426057.1135475</v>
      </c>
      <c r="G1211" s="1">
        <v>2401444.28571429</v>
      </c>
      <c r="H1211" s="1">
        <v>2401444.28571429</v>
      </c>
      <c r="I1211" s="1">
        <v>2401444.28571429</v>
      </c>
      <c r="J1211" s="1">
        <v>16716441.3633996</v>
      </c>
      <c r="K1211" s="1">
        <v>2401444.28571429</v>
      </c>
      <c r="L1211" s="1">
        <v>20588743.3401465</v>
      </c>
      <c r="M1211" s="1">
        <v>2401444.28571429</v>
      </c>
      <c r="N1211" s="1">
        <v>27044413.3864072</v>
      </c>
      <c r="O1211" s="1">
        <v>23242158.1103094</v>
      </c>
      <c r="P1211" s="1">
        <v>28125473.3852072</v>
      </c>
      <c r="Q1211" s="1">
        <v>36265436.811492</v>
      </c>
    </row>
    <row r="1212" spans="1:17">
      <c r="A1212" s="1" t="s">
        <v>5283</v>
      </c>
      <c r="B1212" s="1" t="s">
        <v>5284</v>
      </c>
      <c r="C1212" s="1" t="s">
        <v>5285</v>
      </c>
      <c r="D1212" s="1">
        <v>21902051.2860885</v>
      </c>
      <c r="E1212" s="1">
        <v>2401444.28571429</v>
      </c>
      <c r="F1212" s="1">
        <v>2401444.28571429</v>
      </c>
      <c r="G1212" s="1">
        <v>2401444.28571429</v>
      </c>
      <c r="H1212" s="1">
        <v>2401444.28571429</v>
      </c>
      <c r="I1212" s="1">
        <v>2401444.28571429</v>
      </c>
      <c r="J1212" s="1">
        <v>2401444.28571429</v>
      </c>
      <c r="K1212" s="1">
        <v>45757763.7508118</v>
      </c>
      <c r="L1212" s="1">
        <v>27167956.6996983</v>
      </c>
      <c r="M1212" s="1">
        <v>2401444.28571429</v>
      </c>
      <c r="N1212" s="1">
        <v>2401444.28571429</v>
      </c>
      <c r="O1212" s="1">
        <v>13746986.5658739</v>
      </c>
      <c r="P1212" s="1">
        <v>2401444.28571429</v>
      </c>
      <c r="Q1212" s="1">
        <v>2401444.28571429</v>
      </c>
    </row>
    <row r="1213" spans="1:17">
      <c r="A1213" s="1" t="s">
        <v>5286</v>
      </c>
      <c r="B1213" s="1" t="s">
        <v>5287</v>
      </c>
      <c r="C1213" s="1" t="s">
        <v>5288</v>
      </c>
      <c r="D1213" s="1">
        <v>136101344.17692</v>
      </c>
      <c r="E1213" s="1">
        <v>180203838.38732</v>
      </c>
      <c r="F1213" s="1">
        <v>111213533.744315</v>
      </c>
      <c r="G1213" s="1">
        <v>2401444.28571429</v>
      </c>
      <c r="H1213" s="1">
        <v>29740504.1584563</v>
      </c>
      <c r="I1213" s="1">
        <v>112403234.512616</v>
      </c>
      <c r="J1213" s="1">
        <v>117212844.144664</v>
      </c>
      <c r="K1213" s="1">
        <v>175797367.358829</v>
      </c>
      <c r="L1213" s="1">
        <v>140540289.682945</v>
      </c>
      <c r="M1213" s="1">
        <v>147778982.791092</v>
      </c>
      <c r="N1213" s="1">
        <v>117152803.323877</v>
      </c>
      <c r="O1213" s="1">
        <v>106142105.062172</v>
      </c>
      <c r="P1213" s="1">
        <v>159848000.558373</v>
      </c>
      <c r="Q1213" s="1">
        <v>138789483.762808</v>
      </c>
    </row>
    <row r="1214" spans="1:17">
      <c r="A1214" s="1" t="s">
        <v>5289</v>
      </c>
      <c r="B1214" s="1" t="s">
        <v>5290</v>
      </c>
      <c r="C1214" s="1" t="s">
        <v>5291</v>
      </c>
      <c r="D1214" s="1">
        <v>165341901.132523</v>
      </c>
      <c r="E1214" s="1">
        <v>88942588.6127706</v>
      </c>
      <c r="F1214" s="1">
        <v>74521725.0217108</v>
      </c>
      <c r="G1214" s="1">
        <v>45914417.0804925</v>
      </c>
      <c r="H1214" s="1">
        <v>9783963.97688578</v>
      </c>
      <c r="I1214" s="1">
        <v>63893994.1328271</v>
      </c>
      <c r="J1214" s="1">
        <v>122316912.444188</v>
      </c>
      <c r="K1214" s="1">
        <v>75010376.513763</v>
      </c>
      <c r="L1214" s="1">
        <v>39639613.4538409</v>
      </c>
      <c r="M1214" s="1">
        <v>95359376.3436549</v>
      </c>
      <c r="N1214" s="1">
        <v>65598233.7097068</v>
      </c>
      <c r="O1214" s="1">
        <v>49178619.709862</v>
      </c>
      <c r="P1214" s="1">
        <v>98608200.8225506</v>
      </c>
      <c r="Q1214" s="1">
        <v>18206263.0494728</v>
      </c>
    </row>
    <row r="1215" spans="1:17">
      <c r="A1215" s="1" t="s">
        <v>5292</v>
      </c>
      <c r="B1215" s="1" t="s">
        <v>5293</v>
      </c>
      <c r="C1215" s="1" t="s">
        <v>5294</v>
      </c>
      <c r="D1215" s="1">
        <v>214258377.360743</v>
      </c>
      <c r="E1215" s="1">
        <v>114876911.55362</v>
      </c>
      <c r="F1215" s="1">
        <v>118929921.228603</v>
      </c>
      <c r="G1215" s="1">
        <v>37189853.0148423</v>
      </c>
      <c r="H1215" s="1">
        <v>18325465.8460899</v>
      </c>
      <c r="I1215" s="1">
        <v>86399419.136689</v>
      </c>
      <c r="J1215" s="1">
        <v>158993450.015136</v>
      </c>
      <c r="K1215" s="1">
        <v>53756598.2174783</v>
      </c>
      <c r="L1215" s="1">
        <v>40893606.2589727</v>
      </c>
      <c r="M1215" s="1">
        <v>61747839.4448873</v>
      </c>
      <c r="N1215" s="1">
        <v>49541286.5527297</v>
      </c>
      <c r="O1215" s="1">
        <v>51545078.3117033</v>
      </c>
      <c r="P1215" s="1">
        <v>56184950.774611</v>
      </c>
      <c r="Q1215" s="1">
        <v>62384720.3115361</v>
      </c>
    </row>
    <row r="1216" spans="1:17">
      <c r="A1216" s="1" t="s">
        <v>5295</v>
      </c>
      <c r="B1216" s="1" t="s">
        <v>5296</v>
      </c>
      <c r="C1216" s="1" t="s">
        <v>5297</v>
      </c>
      <c r="D1216" s="1">
        <v>1834245378.66201</v>
      </c>
      <c r="E1216" s="1">
        <v>2284068886.40029</v>
      </c>
      <c r="F1216" s="1">
        <v>2209224268.4599</v>
      </c>
      <c r="G1216" s="1">
        <v>152985811.126053</v>
      </c>
      <c r="H1216" s="1">
        <v>1403262074.6048</v>
      </c>
      <c r="I1216" s="1">
        <v>2015238955.9264</v>
      </c>
      <c r="J1216" s="1">
        <v>1781602221.02325</v>
      </c>
      <c r="K1216" s="1">
        <v>810760454.62299</v>
      </c>
      <c r="L1216" s="1">
        <v>1506102282.43546</v>
      </c>
      <c r="M1216" s="1">
        <v>1064415528.81578</v>
      </c>
      <c r="N1216" s="1">
        <v>1769371689.07563</v>
      </c>
      <c r="O1216" s="1">
        <v>1958655421.19189</v>
      </c>
      <c r="P1216" s="1">
        <v>1990218504.29271</v>
      </c>
      <c r="Q1216" s="1">
        <v>1672328867.11303</v>
      </c>
    </row>
    <row r="1217" spans="1:17">
      <c r="A1217" s="1" t="s">
        <v>5298</v>
      </c>
      <c r="B1217" s="1" t="s">
        <v>5299</v>
      </c>
      <c r="C1217" s="1" t="s">
        <v>5300</v>
      </c>
      <c r="D1217" s="1">
        <v>41177913.0372845</v>
      </c>
      <c r="E1217" s="1">
        <v>2401444.28571429</v>
      </c>
      <c r="F1217" s="1">
        <v>3532720.39885047</v>
      </c>
      <c r="G1217" s="1">
        <v>2401444.28571429</v>
      </c>
      <c r="H1217" s="1">
        <v>497000000000</v>
      </c>
      <c r="I1217" s="1">
        <v>2401444.28571429</v>
      </c>
      <c r="J1217" s="1">
        <v>2401444.28571429</v>
      </c>
      <c r="K1217" s="1">
        <v>2401444.28571429</v>
      </c>
      <c r="L1217" s="1">
        <v>2401444.28571429</v>
      </c>
      <c r="M1217" s="1">
        <v>2401444.28571429</v>
      </c>
      <c r="N1217" s="1">
        <v>10143017.8671504</v>
      </c>
      <c r="O1217" s="1">
        <v>2401444.28571429</v>
      </c>
      <c r="P1217" s="1">
        <v>37661137.4369062</v>
      </c>
      <c r="Q1217" s="1">
        <v>2401444.28571429</v>
      </c>
    </row>
    <row r="1218" spans="1:17">
      <c r="A1218" s="1" t="s">
        <v>5301</v>
      </c>
      <c r="B1218" s="1" t="s">
        <v>5302</v>
      </c>
      <c r="C1218" s="1" t="s">
        <v>5303</v>
      </c>
      <c r="D1218" s="1">
        <v>35738680.5735102</v>
      </c>
      <c r="E1218" s="1">
        <v>2401444.28571429</v>
      </c>
      <c r="F1218" s="1">
        <v>2401444.28571429</v>
      </c>
      <c r="G1218" s="1">
        <v>2906252.724631</v>
      </c>
      <c r="H1218" s="1">
        <v>2401444.28571429</v>
      </c>
      <c r="I1218" s="1">
        <v>24618635.4038111</v>
      </c>
      <c r="J1218" s="1">
        <v>35477955.7993563</v>
      </c>
      <c r="K1218" s="1">
        <v>63242507.1964933</v>
      </c>
      <c r="L1218" s="1">
        <v>102106185.352033</v>
      </c>
      <c r="M1218" s="1">
        <v>61846507.8889248</v>
      </c>
      <c r="N1218" s="1">
        <v>35912140.6326153</v>
      </c>
      <c r="O1218" s="1">
        <v>11900938.6587935</v>
      </c>
      <c r="P1218" s="1">
        <v>37177675.7419712</v>
      </c>
      <c r="Q1218" s="1">
        <v>56626389.4666107</v>
      </c>
    </row>
    <row r="1219" spans="1:17">
      <c r="A1219" s="1" t="s">
        <v>5304</v>
      </c>
      <c r="B1219" s="1" t="s">
        <v>5305</v>
      </c>
      <c r="C1219" s="1" t="s">
        <v>5306</v>
      </c>
      <c r="D1219" s="1">
        <v>2401444.28571429</v>
      </c>
      <c r="E1219" s="1">
        <v>2401444.28571429</v>
      </c>
      <c r="F1219" s="1">
        <v>2401444.28571429</v>
      </c>
      <c r="G1219" s="1">
        <v>2401444.28571429</v>
      </c>
      <c r="H1219" s="1">
        <v>2401444.28571429</v>
      </c>
      <c r="I1219" s="1">
        <v>2401444.28571429</v>
      </c>
      <c r="J1219" s="1">
        <v>2401444.28571429</v>
      </c>
      <c r="K1219" s="1">
        <v>28391324.7300555</v>
      </c>
      <c r="L1219" s="1">
        <v>17250947.5241502</v>
      </c>
      <c r="M1219" s="1">
        <v>22772659.6622252</v>
      </c>
      <c r="N1219" s="1">
        <v>2401444.28571429</v>
      </c>
      <c r="O1219" s="1">
        <v>2401444.28571429</v>
      </c>
      <c r="P1219" s="1">
        <v>15607614.0413534</v>
      </c>
      <c r="Q1219" s="1">
        <v>20056382.8839526</v>
      </c>
    </row>
    <row r="1220" spans="1:17">
      <c r="A1220" s="1" t="s">
        <v>5307</v>
      </c>
      <c r="B1220" s="1" t="s">
        <v>5308</v>
      </c>
      <c r="C1220" s="1" t="s">
        <v>5309</v>
      </c>
      <c r="D1220" s="1">
        <v>332476917.607624</v>
      </c>
      <c r="E1220" s="1">
        <v>699821221.987181</v>
      </c>
      <c r="F1220" s="1">
        <v>472342178.984696</v>
      </c>
      <c r="G1220" s="1">
        <v>74145553.4849107</v>
      </c>
      <c r="H1220" s="1">
        <v>144454997.09823</v>
      </c>
      <c r="I1220" s="1">
        <v>404647523.893369</v>
      </c>
      <c r="J1220" s="1">
        <v>539137700.880198</v>
      </c>
      <c r="K1220" s="1">
        <v>571865831.981279</v>
      </c>
      <c r="L1220" s="1">
        <v>546070805.758328</v>
      </c>
      <c r="M1220" s="1">
        <v>367917074.38846</v>
      </c>
      <c r="N1220" s="1">
        <v>434449637.624259</v>
      </c>
      <c r="O1220" s="1">
        <v>423180415.665808</v>
      </c>
      <c r="P1220" s="1">
        <v>680149502.456723</v>
      </c>
      <c r="Q1220" s="1">
        <v>570399428.123826</v>
      </c>
    </row>
    <row r="1221" spans="1:17">
      <c r="A1221" s="1" t="s">
        <v>5310</v>
      </c>
      <c r="B1221" s="1" t="s">
        <v>5311</v>
      </c>
      <c r="C1221" s="1" t="s">
        <v>5312</v>
      </c>
      <c r="D1221" s="1">
        <v>170450182.791218</v>
      </c>
      <c r="E1221" s="1">
        <v>252038222.432024</v>
      </c>
      <c r="F1221" s="1">
        <v>205197529.496233</v>
      </c>
      <c r="G1221" s="1">
        <v>38272082.3046922</v>
      </c>
      <c r="H1221" s="1">
        <v>2401444.28571429</v>
      </c>
      <c r="I1221" s="1">
        <v>113965232.93953</v>
      </c>
      <c r="J1221" s="1">
        <v>202764083.0373</v>
      </c>
      <c r="K1221" s="1">
        <v>264224108.656164</v>
      </c>
      <c r="L1221" s="1">
        <v>319278044.002604</v>
      </c>
      <c r="M1221" s="1">
        <v>247459173.077126</v>
      </c>
      <c r="N1221" s="1">
        <v>442236550.45328</v>
      </c>
      <c r="O1221" s="1">
        <v>70381468.8781722</v>
      </c>
      <c r="P1221" s="1">
        <v>315496836.116454</v>
      </c>
      <c r="Q1221" s="1">
        <v>265120671.212655</v>
      </c>
    </row>
    <row r="1222" spans="1:17">
      <c r="A1222" s="1" t="s">
        <v>5313</v>
      </c>
      <c r="B1222" s="1" t="s">
        <v>5314</v>
      </c>
      <c r="C1222" s="1" t="s">
        <v>5315</v>
      </c>
      <c r="D1222" s="1">
        <v>118414053.871557</v>
      </c>
      <c r="E1222" s="1">
        <v>222970859.014038</v>
      </c>
      <c r="F1222" s="1">
        <v>128965888.120758</v>
      </c>
      <c r="G1222" s="1">
        <v>495871205.626748</v>
      </c>
      <c r="H1222" s="1">
        <v>89630214.3198459</v>
      </c>
      <c r="I1222" s="1">
        <v>184709392.435728</v>
      </c>
      <c r="J1222" s="1">
        <v>61018055.0278894</v>
      </c>
      <c r="K1222" s="1">
        <v>217527337.565038</v>
      </c>
      <c r="L1222" s="1">
        <v>208502063.845901</v>
      </c>
      <c r="M1222" s="1">
        <v>162604298.505799</v>
      </c>
      <c r="N1222" s="1">
        <v>230411512.870628</v>
      </c>
      <c r="O1222" s="1">
        <v>360574010.888291</v>
      </c>
      <c r="P1222" s="1">
        <v>239052746.004546</v>
      </c>
      <c r="Q1222" s="1">
        <v>339670285.642004</v>
      </c>
    </row>
    <row r="1223" spans="1:17">
      <c r="A1223" s="1" t="s">
        <v>5316</v>
      </c>
      <c r="B1223" s="1" t="s">
        <v>5317</v>
      </c>
      <c r="C1223" s="1" t="s">
        <v>5318</v>
      </c>
      <c r="D1223" s="1">
        <v>12000520.8099832</v>
      </c>
      <c r="E1223" s="1">
        <v>52782936.8489199</v>
      </c>
      <c r="F1223" s="1">
        <v>44530126.1108699</v>
      </c>
      <c r="G1223" s="1">
        <v>2401444.28571429</v>
      </c>
      <c r="H1223" s="1">
        <v>2401444.28571429</v>
      </c>
      <c r="I1223" s="1">
        <v>23394850.3550199</v>
      </c>
      <c r="J1223" s="1">
        <v>15014796.4162571</v>
      </c>
      <c r="K1223" s="1">
        <v>42321814.7065131</v>
      </c>
      <c r="L1223" s="1">
        <v>39996010.3611578</v>
      </c>
      <c r="M1223" s="1">
        <v>2401444.28571429</v>
      </c>
      <c r="N1223" s="1">
        <v>33777751.0029399</v>
      </c>
      <c r="O1223" s="1">
        <v>2401444.28571429</v>
      </c>
      <c r="P1223" s="1">
        <v>49457507.0095296</v>
      </c>
      <c r="Q1223" s="1">
        <v>67733773.7157514</v>
      </c>
    </row>
    <row r="1224" spans="1:17">
      <c r="A1224" s="1" t="s">
        <v>5319</v>
      </c>
      <c r="B1224" s="1" t="s">
        <v>5320</v>
      </c>
      <c r="C1224" s="1" t="s">
        <v>5321</v>
      </c>
      <c r="D1224" s="1">
        <v>1713729144.96177</v>
      </c>
      <c r="E1224" s="1">
        <v>1056830581.07031</v>
      </c>
      <c r="F1224" s="1">
        <v>985696509.286134</v>
      </c>
      <c r="G1224" s="1">
        <v>697256082.508602</v>
      </c>
      <c r="H1224" s="1">
        <v>297427845.480652</v>
      </c>
      <c r="I1224" s="1">
        <v>890621031.543509</v>
      </c>
      <c r="J1224" s="1">
        <v>1395320538.47986</v>
      </c>
      <c r="K1224" s="1">
        <v>827081123.925452</v>
      </c>
      <c r="L1224" s="1">
        <v>919850541.037059</v>
      </c>
      <c r="M1224" s="1">
        <v>705964279.065473</v>
      </c>
      <c r="N1224" s="1">
        <v>1192499173.02349</v>
      </c>
      <c r="O1224" s="1">
        <v>803554191.127371</v>
      </c>
      <c r="P1224" s="1">
        <v>1014809650.63822</v>
      </c>
      <c r="Q1224" s="1">
        <v>949584507.231218</v>
      </c>
    </row>
    <row r="1225" spans="1:17">
      <c r="A1225" s="1" t="s">
        <v>5322</v>
      </c>
      <c r="B1225" s="1" t="s">
        <v>5323</v>
      </c>
      <c r="C1225" s="1" t="s">
        <v>5324</v>
      </c>
      <c r="D1225" s="1">
        <v>2401444.28571429</v>
      </c>
      <c r="E1225" s="1">
        <v>2401444.28571429</v>
      </c>
      <c r="F1225" s="1">
        <v>2401444.28571429</v>
      </c>
      <c r="G1225" s="1">
        <v>2401444.28571429</v>
      </c>
      <c r="H1225" s="1">
        <v>3960351945.11926</v>
      </c>
      <c r="I1225" s="1">
        <v>2401444.28571429</v>
      </c>
      <c r="J1225" s="1">
        <v>2401444.28571429</v>
      </c>
      <c r="K1225" s="1">
        <v>153510979.399171</v>
      </c>
      <c r="L1225" s="1">
        <v>2401444.28571429</v>
      </c>
      <c r="M1225" s="1">
        <v>47643669.0454319</v>
      </c>
      <c r="N1225" s="1">
        <v>2401444.28571429</v>
      </c>
      <c r="O1225" s="1">
        <v>2401444.28571429</v>
      </c>
      <c r="P1225" s="1">
        <v>201649069.16011</v>
      </c>
      <c r="Q1225" s="1">
        <v>2401444.28571429</v>
      </c>
    </row>
    <row r="1226" spans="1:17">
      <c r="A1226" s="1" t="s">
        <v>5325</v>
      </c>
      <c r="B1226" s="1" t="s">
        <v>5326</v>
      </c>
      <c r="C1226" s="1" t="s">
        <v>5327</v>
      </c>
      <c r="D1226" s="1">
        <v>28146762.9281594</v>
      </c>
      <c r="E1226" s="1">
        <v>33833934.9084569</v>
      </c>
      <c r="F1226" s="1">
        <v>27393552.1836506</v>
      </c>
      <c r="G1226" s="1">
        <v>22408038.7709629</v>
      </c>
      <c r="H1226" s="1">
        <v>2401444.28571429</v>
      </c>
      <c r="I1226" s="1">
        <v>15698858.8226912</v>
      </c>
      <c r="J1226" s="1">
        <v>26858089.3691823</v>
      </c>
      <c r="K1226" s="1">
        <v>19504166.7688815</v>
      </c>
      <c r="L1226" s="1">
        <v>18296152.5950799</v>
      </c>
      <c r="M1226" s="1">
        <v>23857069.3211698</v>
      </c>
      <c r="N1226" s="1">
        <v>24994137.8106323</v>
      </c>
      <c r="O1226" s="1">
        <v>25039316.0813988</v>
      </c>
      <c r="P1226" s="1">
        <v>25279856.8973305</v>
      </c>
      <c r="Q1226" s="1">
        <v>23012141.4041156</v>
      </c>
    </row>
    <row r="1227" spans="1:17">
      <c r="A1227" s="1" t="s">
        <v>5328</v>
      </c>
      <c r="B1227" s="1" t="s">
        <v>5329</v>
      </c>
      <c r="C1227" s="1" t="s">
        <v>5330</v>
      </c>
      <c r="D1227" s="1">
        <v>372545838.743411</v>
      </c>
      <c r="E1227" s="1">
        <v>535171588.390349</v>
      </c>
      <c r="F1227" s="1">
        <v>1074298931.89661</v>
      </c>
      <c r="G1227" s="1">
        <v>189279906.004986</v>
      </c>
      <c r="H1227" s="1">
        <v>116721917.680292</v>
      </c>
      <c r="I1227" s="1">
        <v>649649423.554767</v>
      </c>
      <c r="J1227" s="1">
        <v>764099078.964062</v>
      </c>
      <c r="K1227" s="1">
        <v>743242062.765698</v>
      </c>
      <c r="L1227" s="1">
        <v>832330841.481738</v>
      </c>
      <c r="M1227" s="1">
        <v>919947932.627302</v>
      </c>
      <c r="N1227" s="1">
        <v>962759128.961618</v>
      </c>
      <c r="O1227" s="1">
        <v>533108077.885883</v>
      </c>
      <c r="P1227" s="1">
        <v>884122095.238095</v>
      </c>
      <c r="Q1227" s="1">
        <v>808277520.531742</v>
      </c>
    </row>
    <row r="1228" spans="1:17">
      <c r="A1228" s="1" t="s">
        <v>5331</v>
      </c>
      <c r="B1228" s="1" t="s">
        <v>5332</v>
      </c>
      <c r="C1228" s="1" t="s">
        <v>5333</v>
      </c>
      <c r="D1228" s="1">
        <v>20770337.8234988</v>
      </c>
      <c r="E1228" s="1">
        <v>26953833.2331963</v>
      </c>
      <c r="F1228" s="1">
        <v>2401444.28571429</v>
      </c>
      <c r="G1228" s="1">
        <v>2401444.28571429</v>
      </c>
      <c r="H1228" s="1">
        <v>2401444.28571429</v>
      </c>
      <c r="I1228" s="1">
        <v>2401444.28571429</v>
      </c>
      <c r="J1228" s="1">
        <v>33588101.4209591</v>
      </c>
      <c r="K1228" s="1">
        <v>6996428.06476722</v>
      </c>
      <c r="L1228" s="1">
        <v>9772161.10841424</v>
      </c>
      <c r="M1228" s="1">
        <v>7066447.2471276</v>
      </c>
      <c r="N1228" s="1">
        <v>7255118.75663423</v>
      </c>
      <c r="O1228" s="1">
        <v>2401444.28571429</v>
      </c>
      <c r="P1228" s="1">
        <v>8955805.74261235</v>
      </c>
      <c r="Q1228" s="1">
        <v>10330179.6984557</v>
      </c>
    </row>
    <row r="1229" spans="1:17">
      <c r="A1229" s="1" t="s">
        <v>5334</v>
      </c>
      <c r="B1229" s="1" t="s">
        <v>5335</v>
      </c>
      <c r="C1229" s="1" t="s">
        <v>5336</v>
      </c>
      <c r="D1229" s="1">
        <v>2401444.28571429</v>
      </c>
      <c r="E1229" s="1">
        <v>2401444.28571429</v>
      </c>
      <c r="F1229" s="1">
        <v>2401444.28571429</v>
      </c>
      <c r="G1229" s="1">
        <v>27937086.3395119</v>
      </c>
      <c r="H1229" s="1">
        <v>2401444.28571429</v>
      </c>
      <c r="I1229" s="1">
        <v>2401444.28571429</v>
      </c>
      <c r="J1229" s="1">
        <v>2401444.28571429</v>
      </c>
      <c r="K1229" s="1">
        <v>11298268.9291735</v>
      </c>
      <c r="L1229" s="1">
        <v>2401444.28571429</v>
      </c>
      <c r="M1229" s="1">
        <v>2401444.28571429</v>
      </c>
      <c r="N1229" s="1">
        <v>8682006.44632185</v>
      </c>
      <c r="O1229" s="1">
        <v>12292541.2565281</v>
      </c>
      <c r="P1229" s="1">
        <v>2401444.28571429</v>
      </c>
      <c r="Q1229" s="1">
        <v>2401444.28571429</v>
      </c>
    </row>
    <row r="1230" spans="1:17">
      <c r="A1230" s="1" t="s">
        <v>5337</v>
      </c>
      <c r="B1230" s="1" t="s">
        <v>5338</v>
      </c>
      <c r="C1230" s="1" t="s">
        <v>5339</v>
      </c>
      <c r="D1230" s="1">
        <v>3371998420.3395</v>
      </c>
      <c r="E1230" s="1">
        <v>5346745990.99713</v>
      </c>
      <c r="F1230" s="1">
        <v>4978372576.24494</v>
      </c>
      <c r="G1230" s="1">
        <v>871207623.365136</v>
      </c>
      <c r="H1230" s="1">
        <v>13359805064.6318</v>
      </c>
      <c r="I1230" s="1">
        <v>8972206885.37428</v>
      </c>
      <c r="J1230" s="1">
        <v>5678752635.5409</v>
      </c>
      <c r="K1230" s="1">
        <v>4443421998.532</v>
      </c>
      <c r="L1230" s="1">
        <v>4976347072.87028</v>
      </c>
      <c r="M1230" s="1">
        <v>3860002842.57833</v>
      </c>
      <c r="N1230" s="1">
        <v>4616737346.59372</v>
      </c>
      <c r="O1230" s="1">
        <v>4612955829.96681</v>
      </c>
      <c r="P1230" s="1">
        <v>5277807551.01416</v>
      </c>
      <c r="Q1230" s="1">
        <v>5195774649.68715</v>
      </c>
    </row>
    <row r="1231" spans="1:17">
      <c r="A1231" s="1" t="s">
        <v>5340</v>
      </c>
      <c r="B1231" s="1" t="s">
        <v>5341</v>
      </c>
      <c r="C1231" s="1" t="s">
        <v>5342</v>
      </c>
      <c r="D1231" s="1">
        <v>545267545.342569</v>
      </c>
      <c r="E1231" s="1">
        <v>196380372.272448</v>
      </c>
      <c r="F1231" s="1">
        <v>453704483.177929</v>
      </c>
      <c r="G1231" s="1">
        <v>611976673.702735</v>
      </c>
      <c r="H1231" s="1">
        <v>281442618.22072</v>
      </c>
      <c r="I1231" s="1">
        <v>350852591.667864</v>
      </c>
      <c r="J1231" s="1">
        <v>284834122.558283</v>
      </c>
      <c r="K1231" s="1">
        <v>144321654.811568</v>
      </c>
      <c r="L1231" s="1">
        <v>92214774.2925275</v>
      </c>
      <c r="M1231" s="1">
        <v>161457578.631453</v>
      </c>
      <c r="N1231" s="1">
        <v>161067162.09896</v>
      </c>
      <c r="O1231" s="1">
        <v>120448217.953359</v>
      </c>
      <c r="P1231" s="1">
        <v>102588896.002798</v>
      </c>
      <c r="Q1231" s="1">
        <v>130573293.902168</v>
      </c>
    </row>
    <row r="1232" spans="1:17">
      <c r="A1232" s="1" t="s">
        <v>5343</v>
      </c>
      <c r="B1232" s="1" t="s">
        <v>5344</v>
      </c>
      <c r="C1232" s="1" t="s">
        <v>5345</v>
      </c>
      <c r="D1232" s="1">
        <v>9965328393.55495</v>
      </c>
      <c r="E1232" s="1">
        <v>5035231719.39478</v>
      </c>
      <c r="F1232" s="1">
        <v>5453564074.69091</v>
      </c>
      <c r="G1232" s="1">
        <v>10078980586.6844</v>
      </c>
      <c r="H1232" s="1">
        <v>5249444166.97162</v>
      </c>
      <c r="I1232" s="1">
        <v>5485628480.67763</v>
      </c>
      <c r="J1232" s="1">
        <v>6096533456.38742</v>
      </c>
      <c r="K1232" s="1">
        <v>3586211222.74102</v>
      </c>
      <c r="L1232" s="1">
        <v>3290800392.36441</v>
      </c>
      <c r="M1232" s="1">
        <v>3897220279.84271</v>
      </c>
      <c r="N1232" s="1">
        <v>3029224357.52305</v>
      </c>
      <c r="O1232" s="1">
        <v>6295250115.50582</v>
      </c>
      <c r="P1232" s="1">
        <v>3515357048.37676</v>
      </c>
      <c r="Q1232" s="1">
        <v>3826923927.95685</v>
      </c>
    </row>
    <row r="1233" spans="1:17">
      <c r="A1233" s="1" t="s">
        <v>5346</v>
      </c>
      <c r="B1233" s="1" t="s">
        <v>5347</v>
      </c>
      <c r="C1233" s="1" t="s">
        <v>5348</v>
      </c>
      <c r="D1233" s="1">
        <v>422402505.672326</v>
      </c>
      <c r="E1233" s="1">
        <v>31053251.3049997</v>
      </c>
      <c r="F1233" s="1">
        <v>33742156.7360651</v>
      </c>
      <c r="G1233" s="1">
        <v>2401444.28571429</v>
      </c>
      <c r="H1233" s="1">
        <v>2401444.28571429</v>
      </c>
      <c r="I1233" s="1">
        <v>20967631.2235351</v>
      </c>
      <c r="J1233" s="1">
        <v>119648597.280279</v>
      </c>
      <c r="K1233" s="1">
        <v>22609436.0058185</v>
      </c>
      <c r="L1233" s="1">
        <v>21319416.9160766</v>
      </c>
      <c r="M1233" s="1">
        <v>24379152.8711282</v>
      </c>
      <c r="N1233" s="1">
        <v>2401444.28571429</v>
      </c>
      <c r="O1233" s="1">
        <v>60198039.2063735</v>
      </c>
      <c r="P1233" s="1">
        <v>29399514.2857143</v>
      </c>
      <c r="Q1233" s="1">
        <v>41462854.0357294</v>
      </c>
    </row>
    <row r="1234" spans="1:17">
      <c r="A1234" s="1" t="s">
        <v>5349</v>
      </c>
      <c r="B1234" s="1" t="s">
        <v>5350</v>
      </c>
      <c r="C1234" s="1" t="s">
        <v>5351</v>
      </c>
      <c r="D1234" s="1">
        <v>183580821.80279</v>
      </c>
      <c r="E1234" s="1">
        <v>256973597.162279</v>
      </c>
      <c r="F1234" s="1">
        <v>159227782.468138</v>
      </c>
      <c r="G1234" s="1">
        <v>44564589.9592612</v>
      </c>
      <c r="H1234" s="1">
        <v>100055602.924934</v>
      </c>
      <c r="I1234" s="1">
        <v>96741237.4687749</v>
      </c>
      <c r="J1234" s="1">
        <v>72467334.660864</v>
      </c>
      <c r="K1234" s="1">
        <v>143769359.657859</v>
      </c>
      <c r="L1234" s="1">
        <v>93109129.90638</v>
      </c>
      <c r="M1234" s="1">
        <v>101983042.802708</v>
      </c>
      <c r="N1234" s="1">
        <v>141743731.829475</v>
      </c>
      <c r="O1234" s="1">
        <v>319303557.758946</v>
      </c>
      <c r="P1234" s="1">
        <v>91579046.6589439</v>
      </c>
      <c r="Q1234" s="1">
        <v>206396662.657183</v>
      </c>
    </row>
    <row r="1235" spans="1:17">
      <c r="A1235" s="1" t="s">
        <v>5352</v>
      </c>
      <c r="B1235" s="1" t="s">
        <v>5353</v>
      </c>
      <c r="C1235" s="1" t="s">
        <v>5354</v>
      </c>
      <c r="D1235" s="1">
        <v>214004559.249633</v>
      </c>
      <c r="E1235" s="1">
        <v>126448692.689333</v>
      </c>
      <c r="F1235" s="1">
        <v>162381191.552209</v>
      </c>
      <c r="G1235" s="1">
        <v>66092458.5515546</v>
      </c>
      <c r="H1235" s="1">
        <v>2401444.28571429</v>
      </c>
      <c r="I1235" s="1">
        <v>28172881.2030488</v>
      </c>
      <c r="J1235" s="1">
        <v>160493199.06399</v>
      </c>
      <c r="K1235" s="1">
        <v>67929665.5947131</v>
      </c>
      <c r="L1235" s="1">
        <v>70333669.3456943</v>
      </c>
      <c r="M1235" s="1">
        <v>141715375.749693</v>
      </c>
      <c r="N1235" s="1">
        <v>32176294.2634188</v>
      </c>
      <c r="O1235" s="1">
        <v>163867254.132503</v>
      </c>
      <c r="P1235" s="1">
        <v>94430105.2818092</v>
      </c>
      <c r="Q1235" s="1">
        <v>134087039.173234</v>
      </c>
    </row>
    <row r="1236" spans="1:17">
      <c r="A1236" s="1" t="s">
        <v>5355</v>
      </c>
      <c r="B1236" s="1" t="s">
        <v>5356</v>
      </c>
      <c r="C1236" s="1" t="s">
        <v>5357</v>
      </c>
      <c r="D1236" s="1">
        <v>2401444.28571429</v>
      </c>
      <c r="E1236" s="1">
        <v>33717483.0070834</v>
      </c>
      <c r="F1236" s="1">
        <v>30324260.5369807</v>
      </c>
      <c r="G1236" s="1">
        <v>18046599.9491902</v>
      </c>
      <c r="H1236" s="1">
        <v>71815488.6699151</v>
      </c>
      <c r="I1236" s="1">
        <v>94863467.8617275</v>
      </c>
      <c r="J1236" s="1">
        <v>18536623.1609218</v>
      </c>
      <c r="K1236" s="1">
        <v>30753458.7459226</v>
      </c>
      <c r="L1236" s="1">
        <v>97999542.8224688</v>
      </c>
      <c r="M1236" s="1">
        <v>13766640.138766</v>
      </c>
      <c r="N1236" s="1">
        <v>55554253.6191749</v>
      </c>
      <c r="O1236" s="1">
        <v>18814837.1297492</v>
      </c>
      <c r="P1236" s="1">
        <v>39950205.8017136</v>
      </c>
      <c r="Q1236" s="1">
        <v>21488787.6765479</v>
      </c>
    </row>
    <row r="1237" spans="1:17">
      <c r="A1237" s="1" t="s">
        <v>5358</v>
      </c>
      <c r="B1237" s="1" t="s">
        <v>5359</v>
      </c>
      <c r="C1237" s="1" t="s">
        <v>5360</v>
      </c>
      <c r="D1237" s="1">
        <v>2701996698.70897</v>
      </c>
      <c r="E1237" s="1">
        <v>1087501955.08314</v>
      </c>
      <c r="F1237" s="1">
        <v>1226575956.90404</v>
      </c>
      <c r="G1237" s="1">
        <v>607745984.97533</v>
      </c>
      <c r="H1237" s="1">
        <v>840484166.735868</v>
      </c>
      <c r="I1237" s="1">
        <v>1074255497.07327</v>
      </c>
      <c r="J1237" s="1">
        <v>1437805117.16124</v>
      </c>
      <c r="K1237" s="1">
        <v>1151973091.87195</v>
      </c>
      <c r="L1237" s="1">
        <v>1159367722.56491</v>
      </c>
      <c r="M1237" s="1">
        <v>1274623334.89671</v>
      </c>
      <c r="N1237" s="1">
        <v>1264014521.28986</v>
      </c>
      <c r="O1237" s="1">
        <v>1248466347.99606</v>
      </c>
      <c r="P1237" s="1">
        <v>1490371687.81255</v>
      </c>
      <c r="Q1237" s="1">
        <v>1072691357.79377</v>
      </c>
    </row>
    <row r="1238" spans="1:17">
      <c r="A1238" s="1" t="s">
        <v>5361</v>
      </c>
      <c r="B1238" s="1" t="s">
        <v>5362</v>
      </c>
      <c r="C1238" s="1" t="s">
        <v>5363</v>
      </c>
      <c r="D1238" s="1">
        <v>13579552.6274586</v>
      </c>
      <c r="E1238" s="1">
        <v>2401444.28571429</v>
      </c>
      <c r="F1238" s="1">
        <v>2401444.28571429</v>
      </c>
      <c r="G1238" s="1">
        <v>2401444.28571429</v>
      </c>
      <c r="H1238" s="1">
        <v>2401444.28571429</v>
      </c>
      <c r="I1238" s="1">
        <v>2401444.28571429</v>
      </c>
      <c r="J1238" s="1">
        <v>2401444.28571429</v>
      </c>
      <c r="K1238" s="1">
        <v>13567083.4578439</v>
      </c>
      <c r="L1238" s="1">
        <v>55102739.594131</v>
      </c>
      <c r="M1238" s="1">
        <v>2401444.28571429</v>
      </c>
      <c r="N1238" s="1">
        <v>2401444.28571429</v>
      </c>
      <c r="O1238" s="1">
        <v>24840969.2691489</v>
      </c>
      <c r="P1238" s="1">
        <v>44207068.0293758</v>
      </c>
      <c r="Q1238" s="1">
        <v>34974182.2038517</v>
      </c>
    </row>
    <row r="1239" spans="1:17">
      <c r="A1239" s="1" t="s">
        <v>5364</v>
      </c>
      <c r="B1239" s="1" t="s">
        <v>5365</v>
      </c>
      <c r="C1239" s="1" t="s">
        <v>5366</v>
      </c>
      <c r="D1239" s="1">
        <v>334524843.962981</v>
      </c>
      <c r="E1239" s="1">
        <v>474351871.374055</v>
      </c>
      <c r="F1239" s="1">
        <v>603600435.518889</v>
      </c>
      <c r="G1239" s="1">
        <v>183130821.428571</v>
      </c>
      <c r="H1239" s="1">
        <v>335924016.965148</v>
      </c>
      <c r="I1239" s="1">
        <v>448820175.405554</v>
      </c>
      <c r="J1239" s="1">
        <v>464481516.757035</v>
      </c>
      <c r="K1239" s="1">
        <v>443611461.094908</v>
      </c>
      <c r="L1239" s="1">
        <v>556626485.509891</v>
      </c>
      <c r="M1239" s="1">
        <v>567773894.484717</v>
      </c>
      <c r="N1239" s="1">
        <v>657124973.131949</v>
      </c>
      <c r="O1239" s="1">
        <v>617843501.362222</v>
      </c>
      <c r="P1239" s="1">
        <v>643989212.707641</v>
      </c>
      <c r="Q1239" s="1">
        <v>708283942.59322</v>
      </c>
    </row>
    <row r="1240" spans="1:17">
      <c r="A1240" s="1" t="s">
        <v>5367</v>
      </c>
      <c r="B1240" s="1" t="s">
        <v>5368</v>
      </c>
      <c r="C1240" s="1" t="s">
        <v>5369</v>
      </c>
      <c r="D1240" s="1">
        <v>5684250870.10002</v>
      </c>
      <c r="E1240" s="1">
        <v>497794495.828885</v>
      </c>
      <c r="F1240" s="1">
        <v>411967838.025916</v>
      </c>
      <c r="G1240" s="1">
        <v>389544409.869211</v>
      </c>
      <c r="H1240" s="1">
        <v>108154553.307407</v>
      </c>
      <c r="I1240" s="1">
        <v>166059227.530593</v>
      </c>
      <c r="J1240" s="1">
        <v>871366334.508563</v>
      </c>
      <c r="K1240" s="1">
        <v>223290879.013289</v>
      </c>
      <c r="L1240" s="1">
        <v>296937310.971604</v>
      </c>
      <c r="M1240" s="1">
        <v>246367823.549258</v>
      </c>
      <c r="N1240" s="1">
        <v>314969848.234537</v>
      </c>
      <c r="O1240" s="1">
        <v>469906148.851952</v>
      </c>
      <c r="P1240" s="1">
        <v>408223096.298887</v>
      </c>
      <c r="Q1240" s="1">
        <v>240228447.401663</v>
      </c>
    </row>
    <row r="1241" spans="1:17">
      <c r="A1241" s="1" t="s">
        <v>5370</v>
      </c>
      <c r="B1241" s="1" t="s">
        <v>5371</v>
      </c>
      <c r="C1241" s="1" t="s">
        <v>5372</v>
      </c>
      <c r="D1241" s="1">
        <v>587866956.486266</v>
      </c>
      <c r="E1241" s="1">
        <v>611746624.114099</v>
      </c>
      <c r="F1241" s="1">
        <v>356793239.940657</v>
      </c>
      <c r="G1241" s="1">
        <v>28905057.5914576</v>
      </c>
      <c r="H1241" s="1">
        <v>71301469.378707</v>
      </c>
      <c r="I1241" s="1">
        <v>257830983.614276</v>
      </c>
      <c r="J1241" s="1">
        <v>612457208.194776</v>
      </c>
      <c r="K1241" s="1">
        <v>411439607.231947</v>
      </c>
      <c r="L1241" s="1">
        <v>489646806.749884</v>
      </c>
      <c r="M1241" s="1">
        <v>345357881.411269</v>
      </c>
      <c r="N1241" s="1">
        <v>459126393.514062</v>
      </c>
      <c r="O1241" s="1">
        <v>312481337.40228</v>
      </c>
      <c r="P1241" s="1">
        <v>585196901.891356</v>
      </c>
      <c r="Q1241" s="1">
        <v>430096993.59905</v>
      </c>
    </row>
    <row r="1242" spans="1:17">
      <c r="A1242" s="1" t="s">
        <v>5370</v>
      </c>
      <c r="B1242" s="1" t="s">
        <v>5371</v>
      </c>
      <c r="C1242" s="1" t="s">
        <v>5373</v>
      </c>
      <c r="D1242" s="1">
        <v>587866956.486266</v>
      </c>
      <c r="E1242" s="1">
        <v>611746624.114099</v>
      </c>
      <c r="F1242" s="1">
        <v>356793239.940657</v>
      </c>
      <c r="G1242" s="1">
        <v>28905057.5914576</v>
      </c>
      <c r="H1242" s="1">
        <v>71301469.378707</v>
      </c>
      <c r="I1242" s="1">
        <v>257830983.614276</v>
      </c>
      <c r="J1242" s="1">
        <v>612457208.194776</v>
      </c>
      <c r="K1242" s="1">
        <v>411439607.231947</v>
      </c>
      <c r="L1242" s="1">
        <v>489646806.749884</v>
      </c>
      <c r="M1242" s="1">
        <v>345357881.411269</v>
      </c>
      <c r="N1242" s="1">
        <v>459126393.514062</v>
      </c>
      <c r="O1242" s="1">
        <v>312481337.40228</v>
      </c>
      <c r="P1242" s="1">
        <v>585196901.891356</v>
      </c>
      <c r="Q1242" s="1">
        <v>430096993.59905</v>
      </c>
    </row>
    <row r="1243" spans="1:17">
      <c r="A1243" s="1" t="s">
        <v>5374</v>
      </c>
      <c r="B1243" s="1" t="s">
        <v>5375</v>
      </c>
      <c r="C1243" s="1" t="s">
        <v>5376</v>
      </c>
      <c r="D1243" s="1">
        <v>640804480.041039</v>
      </c>
      <c r="E1243" s="1">
        <v>203359430.316728</v>
      </c>
      <c r="F1243" s="1">
        <v>360889953.64456</v>
      </c>
      <c r="G1243" s="1">
        <v>245178746.384917</v>
      </c>
      <c r="H1243" s="1">
        <v>268528728.454889</v>
      </c>
      <c r="I1243" s="1">
        <v>219019384.718801</v>
      </c>
      <c r="J1243" s="1">
        <v>401852484.50834</v>
      </c>
      <c r="K1243" s="1">
        <v>183690494.191267</v>
      </c>
      <c r="L1243" s="1">
        <v>153058988.031061</v>
      </c>
      <c r="M1243" s="1">
        <v>310571778.403669</v>
      </c>
      <c r="N1243" s="1">
        <v>235384775.625758</v>
      </c>
      <c r="O1243" s="1">
        <v>340966323.090476</v>
      </c>
      <c r="P1243" s="1">
        <v>185405026.216122</v>
      </c>
      <c r="Q1243" s="1">
        <v>257260210.150608</v>
      </c>
    </row>
    <row r="1244" spans="1:17">
      <c r="A1244" s="1" t="s">
        <v>5377</v>
      </c>
      <c r="B1244" s="1" t="s">
        <v>5378</v>
      </c>
      <c r="C1244" s="1" t="s">
        <v>5379</v>
      </c>
      <c r="D1244" s="1">
        <v>4026757497.0069</v>
      </c>
      <c r="E1244" s="1">
        <v>6220107605.74018</v>
      </c>
      <c r="F1244" s="1">
        <v>5752904523.53338</v>
      </c>
      <c r="G1244" s="1">
        <v>1236081059.60327</v>
      </c>
      <c r="H1244" s="1">
        <v>2401354266.59498</v>
      </c>
      <c r="I1244" s="1">
        <v>3865312893.22515</v>
      </c>
      <c r="J1244" s="1">
        <v>6877852563.30212</v>
      </c>
      <c r="K1244" s="1">
        <v>7155594107.08306</v>
      </c>
      <c r="L1244" s="1">
        <v>8316598709.36443</v>
      </c>
      <c r="M1244" s="1">
        <v>6395734201.90749</v>
      </c>
      <c r="N1244" s="1">
        <v>8069058416.54111</v>
      </c>
      <c r="O1244" s="1">
        <v>5051454111.57058</v>
      </c>
      <c r="P1244" s="1">
        <v>8186316919.47893</v>
      </c>
      <c r="Q1244" s="1">
        <v>8053944208.8913</v>
      </c>
    </row>
    <row r="1245" spans="1:17">
      <c r="A1245" s="1" t="s">
        <v>5380</v>
      </c>
      <c r="B1245" s="1" t="s">
        <v>5381</v>
      </c>
      <c r="C1245" s="1" t="s">
        <v>5382</v>
      </c>
      <c r="D1245" s="1">
        <v>85006155.8097123</v>
      </c>
      <c r="E1245" s="1">
        <v>122571506.5957</v>
      </c>
      <c r="F1245" s="1">
        <v>81904667.826005</v>
      </c>
      <c r="G1245" s="1">
        <v>10273386.388285</v>
      </c>
      <c r="H1245" s="1">
        <v>40480223.6977576</v>
      </c>
      <c r="I1245" s="1">
        <v>93242800.687447</v>
      </c>
      <c r="J1245" s="1">
        <v>63879298.7010154</v>
      </c>
      <c r="K1245" s="1">
        <v>26590147.4995317</v>
      </c>
      <c r="L1245" s="1">
        <v>55991231.9299462</v>
      </c>
      <c r="M1245" s="1">
        <v>25222553.2950022</v>
      </c>
      <c r="N1245" s="1">
        <v>57280189.2947018</v>
      </c>
      <c r="O1245" s="1">
        <v>42395791.1165965</v>
      </c>
      <c r="P1245" s="1">
        <v>56645319.1102757</v>
      </c>
      <c r="Q1245" s="1">
        <v>58604710.0788677</v>
      </c>
    </row>
    <row r="1246" spans="1:17">
      <c r="A1246" s="1" t="s">
        <v>5383</v>
      </c>
      <c r="B1246" s="1" t="s">
        <v>5384</v>
      </c>
      <c r="C1246" s="1" t="s">
        <v>5385</v>
      </c>
      <c r="D1246" s="1">
        <v>16937219.2942412</v>
      </c>
      <c r="E1246" s="1">
        <v>10927830.0159954</v>
      </c>
      <c r="F1246" s="1">
        <v>10772361.3104189</v>
      </c>
      <c r="G1246" s="1">
        <v>2401444.28571429</v>
      </c>
      <c r="H1246" s="1">
        <v>2401444.28571429</v>
      </c>
      <c r="I1246" s="1">
        <v>2401444.28571429</v>
      </c>
      <c r="J1246" s="1">
        <v>2401444.28571429</v>
      </c>
      <c r="K1246" s="1">
        <v>2401444.28571429</v>
      </c>
      <c r="L1246" s="1">
        <v>2401444.28571429</v>
      </c>
      <c r="M1246" s="1">
        <v>2401444.28571429</v>
      </c>
      <c r="N1246" s="1">
        <v>13468656.4236401</v>
      </c>
      <c r="O1246" s="1">
        <v>12329489.5788079</v>
      </c>
      <c r="P1246" s="1">
        <v>2401444.28571429</v>
      </c>
      <c r="Q1246" s="1">
        <v>15776522.8157918</v>
      </c>
    </row>
    <row r="1247" spans="1:17">
      <c r="A1247" s="1" t="s">
        <v>5386</v>
      </c>
      <c r="B1247" s="1" t="s">
        <v>5387</v>
      </c>
      <c r="C1247" s="1" t="s">
        <v>5388</v>
      </c>
      <c r="D1247" s="1">
        <v>7984147.5033322</v>
      </c>
      <c r="E1247" s="1">
        <v>7808331.06404607</v>
      </c>
      <c r="F1247" s="1">
        <v>8819311.83583008</v>
      </c>
      <c r="G1247" s="1">
        <v>2401444.28571429</v>
      </c>
      <c r="H1247" s="1">
        <v>2401444.28571429</v>
      </c>
      <c r="I1247" s="1">
        <v>2401444.28571429</v>
      </c>
      <c r="J1247" s="1">
        <v>7586989.82258043</v>
      </c>
      <c r="K1247" s="1">
        <v>27327555.867082</v>
      </c>
      <c r="L1247" s="1">
        <v>29019393.7367691</v>
      </c>
      <c r="M1247" s="1">
        <v>24419102.4903889</v>
      </c>
      <c r="N1247" s="1">
        <v>25895776.7692273</v>
      </c>
      <c r="O1247" s="1">
        <v>6915189.54638392</v>
      </c>
      <c r="P1247" s="1">
        <v>35877890.869033</v>
      </c>
      <c r="Q1247" s="1">
        <v>41772146.2028568</v>
      </c>
    </row>
    <row r="1248" spans="1:17">
      <c r="A1248" s="1" t="s">
        <v>5389</v>
      </c>
      <c r="B1248" s="1" t="s">
        <v>5390</v>
      </c>
      <c r="C1248" s="1" t="s">
        <v>5391</v>
      </c>
      <c r="D1248" s="1">
        <v>2147358393.05804</v>
      </c>
      <c r="E1248" s="1">
        <v>683361714.285714</v>
      </c>
      <c r="F1248" s="1">
        <v>382217971.747378</v>
      </c>
      <c r="G1248" s="1">
        <v>1953460730.7636</v>
      </c>
      <c r="H1248" s="1">
        <v>266755751.747747</v>
      </c>
      <c r="I1248" s="1">
        <v>346254853.42187</v>
      </c>
      <c r="J1248" s="1">
        <v>942120375.93985</v>
      </c>
      <c r="K1248" s="1">
        <v>57165717.762945</v>
      </c>
      <c r="L1248" s="1">
        <v>70465631.8070662</v>
      </c>
      <c r="M1248" s="1">
        <v>182507924.83943</v>
      </c>
      <c r="N1248" s="1">
        <v>119221097.402124</v>
      </c>
      <c r="O1248" s="1">
        <v>586320486.678424</v>
      </c>
      <c r="P1248" s="1">
        <v>127997418.345865</v>
      </c>
      <c r="Q1248" s="1">
        <v>104956648.149774</v>
      </c>
    </row>
    <row r="1249" spans="1:17">
      <c r="A1249" s="1" t="s">
        <v>5392</v>
      </c>
      <c r="B1249" s="1" t="s">
        <v>5393</v>
      </c>
      <c r="C1249" s="1" t="s">
        <v>5394</v>
      </c>
      <c r="D1249" s="1">
        <v>6503000079.59966</v>
      </c>
      <c r="E1249" s="1">
        <v>2584035733.27579</v>
      </c>
      <c r="F1249" s="1">
        <v>3089242691.16941</v>
      </c>
      <c r="G1249" s="1">
        <v>6840532601.3659</v>
      </c>
      <c r="H1249" s="1">
        <v>4386405929.04012</v>
      </c>
      <c r="I1249" s="1">
        <v>3886671641.63292</v>
      </c>
      <c r="J1249" s="1">
        <v>3133420473.31361</v>
      </c>
      <c r="K1249" s="1">
        <v>3301996591.42599</v>
      </c>
      <c r="L1249" s="1">
        <v>2686208073.6246</v>
      </c>
      <c r="M1249" s="1">
        <v>4346964223.38166</v>
      </c>
      <c r="N1249" s="1">
        <v>2775809945.98481</v>
      </c>
      <c r="O1249" s="1">
        <v>5025872109.82114</v>
      </c>
      <c r="P1249" s="1">
        <v>2850470336.85959</v>
      </c>
      <c r="Q1249" s="1">
        <v>3577851851.75307</v>
      </c>
    </row>
    <row r="1250" spans="1:17">
      <c r="A1250" s="1" t="s">
        <v>5395</v>
      </c>
      <c r="B1250" s="1" t="s">
        <v>5396</v>
      </c>
      <c r="C1250" s="1" t="s">
        <v>5397</v>
      </c>
      <c r="D1250" s="1">
        <v>1135913742.91044</v>
      </c>
      <c r="E1250" s="1">
        <v>660246062.081185</v>
      </c>
      <c r="F1250" s="1">
        <v>1006654235.12809</v>
      </c>
      <c r="G1250" s="1">
        <v>1233259034.22374</v>
      </c>
      <c r="H1250" s="1">
        <v>1365715574.83504</v>
      </c>
      <c r="I1250" s="1">
        <v>1001377327.10732</v>
      </c>
      <c r="J1250" s="1">
        <v>525610035.237962</v>
      </c>
      <c r="K1250" s="1">
        <v>823115298.600351</v>
      </c>
      <c r="L1250" s="1">
        <v>660250586.003845</v>
      </c>
      <c r="M1250" s="1">
        <v>1206157560.85957</v>
      </c>
      <c r="N1250" s="1">
        <v>918151473.839423</v>
      </c>
      <c r="O1250" s="1">
        <v>1206815114.37375</v>
      </c>
      <c r="P1250" s="1">
        <v>839318666.727866</v>
      </c>
      <c r="Q1250" s="1">
        <v>1310027480.89804</v>
      </c>
    </row>
    <row r="1251" spans="1:17">
      <c r="A1251" s="1" t="s">
        <v>5398</v>
      </c>
      <c r="B1251" s="1" t="s">
        <v>5399</v>
      </c>
      <c r="C1251" s="1" t="s">
        <v>5400</v>
      </c>
      <c r="D1251" s="1">
        <v>949780798.046585</v>
      </c>
      <c r="E1251" s="1">
        <v>954652289.201099</v>
      </c>
      <c r="F1251" s="1">
        <v>1565283321.10672</v>
      </c>
      <c r="G1251" s="1">
        <v>395268887.348241</v>
      </c>
      <c r="H1251" s="1">
        <v>11393362.0112817</v>
      </c>
      <c r="I1251" s="1">
        <v>842041530.953083</v>
      </c>
      <c r="J1251" s="1">
        <v>926786412.8238</v>
      </c>
      <c r="K1251" s="1">
        <v>567801435.336461</v>
      </c>
      <c r="L1251" s="1">
        <v>466961214.967029</v>
      </c>
      <c r="M1251" s="1">
        <v>348691250.516401</v>
      </c>
      <c r="N1251" s="1">
        <v>665673822.380345</v>
      </c>
      <c r="O1251" s="1">
        <v>461316900.61289</v>
      </c>
      <c r="P1251" s="1">
        <v>540297404.607449</v>
      </c>
      <c r="Q1251" s="1">
        <v>508483485.618735</v>
      </c>
    </row>
    <row r="1252" spans="1:17">
      <c r="A1252" s="1" t="s">
        <v>5401</v>
      </c>
      <c r="B1252" s="1" t="s">
        <v>5402</v>
      </c>
      <c r="C1252" s="1" t="s">
        <v>5403</v>
      </c>
      <c r="D1252" s="1">
        <v>15884199.6570056</v>
      </c>
      <c r="E1252" s="1">
        <v>2401444.28571429</v>
      </c>
      <c r="F1252" s="1">
        <v>12401324.2144971</v>
      </c>
      <c r="G1252" s="1">
        <v>2401444.28571429</v>
      </c>
      <c r="H1252" s="1">
        <v>2401444.28571429</v>
      </c>
      <c r="I1252" s="1">
        <v>2401444.28571429</v>
      </c>
      <c r="J1252" s="1">
        <v>9194173.0476669</v>
      </c>
      <c r="K1252" s="1">
        <v>2401444.28571429</v>
      </c>
      <c r="L1252" s="1">
        <v>2401444.28571429</v>
      </c>
      <c r="M1252" s="1">
        <v>2401444.28571429</v>
      </c>
      <c r="N1252" s="1">
        <v>2401444.28571429</v>
      </c>
      <c r="O1252" s="1">
        <v>2401444.28571429</v>
      </c>
      <c r="P1252" s="1">
        <v>5479462.89202658</v>
      </c>
      <c r="Q1252" s="1">
        <v>12638353.9184018</v>
      </c>
    </row>
    <row r="1253" spans="1:17">
      <c r="A1253" s="1" t="s">
        <v>5404</v>
      </c>
      <c r="B1253" s="1" t="s">
        <v>5405</v>
      </c>
      <c r="C1253" s="1" t="s">
        <v>5406</v>
      </c>
      <c r="D1253" s="1">
        <v>58353535.4246883</v>
      </c>
      <c r="E1253" s="1">
        <v>10153955.4197806</v>
      </c>
      <c r="F1253" s="1">
        <v>21142318.0862491</v>
      </c>
      <c r="G1253" s="1">
        <v>176881398.984402</v>
      </c>
      <c r="H1253" s="1">
        <v>50292270.9722523</v>
      </c>
      <c r="I1253" s="1">
        <v>46791231.6131463</v>
      </c>
      <c r="J1253" s="1">
        <v>12002267.3562013</v>
      </c>
      <c r="K1253" s="1">
        <v>88038894.5208074</v>
      </c>
      <c r="L1253" s="1">
        <v>83478082.8314719</v>
      </c>
      <c r="M1253" s="1">
        <v>124394471.794487</v>
      </c>
      <c r="N1253" s="1">
        <v>40186584.3257089</v>
      </c>
      <c r="O1253" s="1">
        <v>123064761.829061</v>
      </c>
      <c r="P1253" s="1">
        <v>130940650.729003</v>
      </c>
      <c r="Q1253" s="1">
        <v>72461147.1267427</v>
      </c>
    </row>
    <row r="1254" spans="1:17">
      <c r="A1254" s="1" t="s">
        <v>5407</v>
      </c>
      <c r="B1254" s="1" t="s">
        <v>5408</v>
      </c>
      <c r="C1254" s="1" t="s">
        <v>5409</v>
      </c>
      <c r="D1254" s="1">
        <v>2929401903.09197</v>
      </c>
      <c r="E1254" s="1">
        <v>2576944074.34182</v>
      </c>
      <c r="F1254" s="1">
        <v>996870775.733025</v>
      </c>
      <c r="G1254" s="1">
        <v>586636396.103896</v>
      </c>
      <c r="H1254" s="1">
        <v>1229460799.47154</v>
      </c>
      <c r="I1254" s="1">
        <v>1866188766.49538</v>
      </c>
      <c r="J1254" s="1">
        <v>2066765077.99806</v>
      </c>
      <c r="K1254" s="1">
        <v>993856521.711509</v>
      </c>
      <c r="L1254" s="1">
        <v>1989630870.8239</v>
      </c>
      <c r="M1254" s="1">
        <v>1051662335.09396</v>
      </c>
      <c r="N1254" s="1">
        <v>1639643500.99454</v>
      </c>
      <c r="O1254" s="1">
        <v>1551274089.96352</v>
      </c>
      <c r="P1254" s="1">
        <v>1675811856.31521</v>
      </c>
      <c r="Q1254" s="1">
        <v>1253497849.98276</v>
      </c>
    </row>
    <row r="1255" spans="1:17">
      <c r="A1255" s="1" t="s">
        <v>5410</v>
      </c>
      <c r="B1255" s="1" t="s">
        <v>5411</v>
      </c>
      <c r="C1255" s="1" t="s">
        <v>5412</v>
      </c>
      <c r="D1255" s="1">
        <v>1950950539.35917</v>
      </c>
      <c r="E1255" s="1">
        <v>2384206130.49429</v>
      </c>
      <c r="F1255" s="1">
        <v>1972180199.99848</v>
      </c>
      <c r="G1255" s="1">
        <v>408530439.015319</v>
      </c>
      <c r="H1255" s="1">
        <v>1589798709.33089</v>
      </c>
      <c r="I1255" s="1">
        <v>1529658535.73122</v>
      </c>
      <c r="J1255" s="1">
        <v>2092140027.21001</v>
      </c>
      <c r="K1255" s="1">
        <v>1669702908.02427</v>
      </c>
      <c r="L1255" s="1">
        <v>1822593928.62009</v>
      </c>
      <c r="M1255" s="1">
        <v>1551499151.45005</v>
      </c>
      <c r="N1255" s="1">
        <v>1964953188.75693</v>
      </c>
      <c r="O1255" s="1">
        <v>2195642341.15766</v>
      </c>
      <c r="P1255" s="1">
        <v>1875351340.81716</v>
      </c>
      <c r="Q1255" s="1">
        <v>1953357464.26716</v>
      </c>
    </row>
    <row r="1256" spans="1:17">
      <c r="A1256" s="1" t="s">
        <v>5413</v>
      </c>
      <c r="B1256" s="1" t="s">
        <v>5414</v>
      </c>
      <c r="C1256" s="1" t="s">
        <v>5415</v>
      </c>
      <c r="D1256" s="1">
        <v>7848415855.7258</v>
      </c>
      <c r="E1256" s="1">
        <v>8930652554.00586</v>
      </c>
      <c r="F1256" s="1">
        <v>7607254230.89448</v>
      </c>
      <c r="G1256" s="1">
        <v>2864139264.24158</v>
      </c>
      <c r="H1256" s="1">
        <v>8722903873.40496</v>
      </c>
      <c r="I1256" s="1">
        <v>7383601658.14999</v>
      </c>
      <c r="J1256" s="1">
        <v>8317855085.37663</v>
      </c>
      <c r="K1256" s="1">
        <v>8067523888.78821</v>
      </c>
      <c r="L1256" s="1">
        <v>7540995525.67706</v>
      </c>
      <c r="M1256" s="1">
        <v>7645792434.22268</v>
      </c>
      <c r="N1256" s="1">
        <v>7831342534.77355</v>
      </c>
      <c r="O1256" s="1">
        <v>8453936274.96306</v>
      </c>
      <c r="P1256" s="1">
        <v>8861904794.50078</v>
      </c>
      <c r="Q1256" s="1">
        <v>8296990137.63782</v>
      </c>
    </row>
    <row r="1257" spans="1:17">
      <c r="A1257" s="1" t="s">
        <v>5416</v>
      </c>
      <c r="B1257" s="1" t="s">
        <v>5417</v>
      </c>
      <c r="C1257" s="1" t="s">
        <v>5418</v>
      </c>
      <c r="D1257" s="1">
        <v>341668438.452332</v>
      </c>
      <c r="E1257" s="1">
        <v>1117577318.47557</v>
      </c>
      <c r="F1257" s="1">
        <v>1422859295.42892</v>
      </c>
      <c r="G1257" s="1">
        <v>77680876.7165957</v>
      </c>
      <c r="H1257" s="1">
        <v>712357754.602132</v>
      </c>
      <c r="I1257" s="1">
        <v>661723642.064538</v>
      </c>
      <c r="J1257" s="1">
        <v>1144867114.46356</v>
      </c>
      <c r="K1257" s="1">
        <v>1531192431.06067</v>
      </c>
      <c r="L1257" s="1">
        <v>1510704513.49855</v>
      </c>
      <c r="M1257" s="1">
        <v>987089488.63918</v>
      </c>
      <c r="N1257" s="1">
        <v>1331017452.06935</v>
      </c>
      <c r="O1257" s="1">
        <v>894792549.889321</v>
      </c>
      <c r="P1257" s="1">
        <v>1782134489.38626</v>
      </c>
      <c r="Q1257" s="1">
        <v>1430061081.25418</v>
      </c>
    </row>
    <row r="1258" spans="1:17">
      <c r="A1258" s="1" t="s">
        <v>5419</v>
      </c>
      <c r="B1258" s="1" t="s">
        <v>5420</v>
      </c>
      <c r="C1258" s="1" t="s">
        <v>5421</v>
      </c>
      <c r="D1258" s="1">
        <v>253117889.810108</v>
      </c>
      <c r="E1258" s="1">
        <v>43580415.9365559</v>
      </c>
      <c r="F1258" s="1">
        <v>54190327.7452751</v>
      </c>
      <c r="G1258" s="1">
        <v>19758042.6127389</v>
      </c>
      <c r="H1258" s="1">
        <v>14185158.8272511</v>
      </c>
      <c r="I1258" s="1">
        <v>2401444.28571429</v>
      </c>
      <c r="J1258" s="1">
        <v>55120587.6480722</v>
      </c>
      <c r="K1258" s="1">
        <v>20119447.7323809</v>
      </c>
      <c r="L1258" s="1">
        <v>2401444.28571429</v>
      </c>
      <c r="M1258" s="1">
        <v>40390254.7618238</v>
      </c>
      <c r="N1258" s="1">
        <v>45117393.3272155</v>
      </c>
      <c r="O1258" s="1">
        <v>35198828.7880451</v>
      </c>
      <c r="P1258" s="1">
        <v>28847532.8510229</v>
      </c>
      <c r="Q1258" s="1">
        <v>50406953.0485684</v>
      </c>
    </row>
    <row r="1259" spans="1:17">
      <c r="A1259" s="1" t="s">
        <v>5422</v>
      </c>
      <c r="B1259" s="1" t="s">
        <v>5423</v>
      </c>
      <c r="C1259" s="1" t="s">
        <v>5424</v>
      </c>
      <c r="D1259" s="1">
        <v>34481539.1681883</v>
      </c>
      <c r="E1259" s="1">
        <v>87055387.1527383</v>
      </c>
      <c r="F1259" s="1">
        <v>52443845.1706775</v>
      </c>
      <c r="G1259" s="1">
        <v>2401444.28571429</v>
      </c>
      <c r="H1259" s="1">
        <v>2401444.28571429</v>
      </c>
      <c r="I1259" s="1">
        <v>2401444.28571429</v>
      </c>
      <c r="J1259" s="1">
        <v>71990724.3076608</v>
      </c>
      <c r="K1259" s="1">
        <v>40069661.5694445</v>
      </c>
      <c r="L1259" s="1">
        <v>69343628.0507093</v>
      </c>
      <c r="M1259" s="1">
        <v>38087183.7251095</v>
      </c>
      <c r="N1259" s="1">
        <v>39777776.3921541</v>
      </c>
      <c r="O1259" s="1">
        <v>55463113.8263919</v>
      </c>
      <c r="P1259" s="1">
        <v>23003227.8239203</v>
      </c>
      <c r="Q1259" s="1">
        <v>93328278.6757919</v>
      </c>
    </row>
    <row r="1260" spans="1:17">
      <c r="A1260" s="1" t="s">
        <v>5425</v>
      </c>
      <c r="B1260" s="1" t="s">
        <v>5426</v>
      </c>
      <c r="C1260" s="1" t="s">
        <v>5427</v>
      </c>
      <c r="D1260" s="1">
        <v>8107061.30784536</v>
      </c>
      <c r="E1260" s="1">
        <v>2401444.28571429</v>
      </c>
      <c r="F1260" s="1">
        <v>6093592.40921453</v>
      </c>
      <c r="G1260" s="1">
        <v>2401444.28571429</v>
      </c>
      <c r="H1260" s="1">
        <v>2401444.28571429</v>
      </c>
      <c r="I1260" s="1">
        <v>2401444.28571429</v>
      </c>
      <c r="J1260" s="1">
        <v>20314491.786638</v>
      </c>
      <c r="K1260" s="1">
        <v>2401444.28571429</v>
      </c>
      <c r="L1260" s="1">
        <v>2401444.28571429</v>
      </c>
      <c r="M1260" s="1">
        <v>2401444.28571429</v>
      </c>
      <c r="N1260" s="1">
        <v>2401444.28571429</v>
      </c>
      <c r="O1260" s="1">
        <v>2401444.28571429</v>
      </c>
      <c r="P1260" s="1">
        <v>2401444.28571429</v>
      </c>
      <c r="Q1260" s="1">
        <v>63527099.2057372</v>
      </c>
    </row>
    <row r="1261" spans="1:17">
      <c r="A1261" s="1" t="s">
        <v>5428</v>
      </c>
      <c r="B1261" s="1" t="s">
        <v>5429</v>
      </c>
      <c r="C1261" s="1" t="s">
        <v>5430</v>
      </c>
      <c r="D1261" s="1">
        <v>437514163.791993</v>
      </c>
      <c r="E1261" s="1">
        <v>135743714.674148</v>
      </c>
      <c r="F1261" s="1">
        <v>163528933.684896</v>
      </c>
      <c r="G1261" s="1">
        <v>91187807.1635353</v>
      </c>
      <c r="H1261" s="1">
        <v>66377651.1523098</v>
      </c>
      <c r="I1261" s="1">
        <v>105891729.614494</v>
      </c>
      <c r="J1261" s="1">
        <v>116299580.132948</v>
      </c>
      <c r="K1261" s="1">
        <v>124449930.596317</v>
      </c>
      <c r="L1261" s="1">
        <v>131667765.525464</v>
      </c>
      <c r="M1261" s="1">
        <v>149483337.398218</v>
      </c>
      <c r="N1261" s="1">
        <v>258719510.460446</v>
      </c>
      <c r="O1261" s="1">
        <v>95311102.8183804</v>
      </c>
      <c r="P1261" s="1">
        <v>157044475.787142</v>
      </c>
      <c r="Q1261" s="1">
        <v>74285533.0814312</v>
      </c>
    </row>
    <row r="1262" spans="1:17">
      <c r="A1262" s="1" t="s">
        <v>5431</v>
      </c>
      <c r="B1262" s="1" t="s">
        <v>5432</v>
      </c>
      <c r="C1262" s="1" t="s">
        <v>5433</v>
      </c>
      <c r="D1262" s="1">
        <v>162100774.366055</v>
      </c>
      <c r="E1262" s="1">
        <v>12760895.3296004</v>
      </c>
      <c r="F1262" s="1">
        <v>72815263.8960623</v>
      </c>
      <c r="G1262" s="1">
        <v>2401444.28571429</v>
      </c>
      <c r="H1262" s="1">
        <v>19178656.8645617</v>
      </c>
      <c r="I1262" s="1">
        <v>22414859.609348</v>
      </c>
      <c r="J1262" s="1">
        <v>101915396.348887</v>
      </c>
      <c r="K1262" s="1">
        <v>2401444.28571429</v>
      </c>
      <c r="L1262" s="1">
        <v>20953007.7152834</v>
      </c>
      <c r="M1262" s="1">
        <v>13666668.0178529</v>
      </c>
      <c r="N1262" s="1">
        <v>2401444.28571429</v>
      </c>
      <c r="O1262" s="1">
        <v>16912473.5566848</v>
      </c>
      <c r="P1262" s="1">
        <v>23042454.1856094</v>
      </c>
      <c r="Q1262" s="1">
        <v>2401444.28571429</v>
      </c>
    </row>
    <row r="1263" spans="1:17">
      <c r="A1263" s="1" t="s">
        <v>5434</v>
      </c>
      <c r="B1263" s="1" t="s">
        <v>5435</v>
      </c>
      <c r="C1263" s="1" t="s">
        <v>5436</v>
      </c>
      <c r="D1263" s="1">
        <v>151408899.538587</v>
      </c>
      <c r="E1263" s="1">
        <v>543771678.02058</v>
      </c>
      <c r="F1263" s="1">
        <v>504970478.986219</v>
      </c>
      <c r="G1263" s="1">
        <v>2401444.28571429</v>
      </c>
      <c r="H1263" s="1">
        <v>166577933.724064</v>
      </c>
      <c r="I1263" s="1">
        <v>408214346.20665</v>
      </c>
      <c r="J1263" s="1">
        <v>343814726.108121</v>
      </c>
      <c r="K1263" s="1">
        <v>773492590.897537</v>
      </c>
      <c r="L1263" s="1">
        <v>910885920.389566</v>
      </c>
      <c r="M1263" s="1">
        <v>741573448.986275</v>
      </c>
      <c r="N1263" s="1">
        <v>813529940.076678</v>
      </c>
      <c r="O1263" s="1">
        <v>2401444.28571429</v>
      </c>
      <c r="P1263" s="1">
        <v>611937966.668124</v>
      </c>
      <c r="Q1263" s="1">
        <v>538870839.735636</v>
      </c>
    </row>
    <row r="1264" spans="1:17">
      <c r="A1264" s="1" t="s">
        <v>5437</v>
      </c>
      <c r="B1264" s="1" t="s">
        <v>5438</v>
      </c>
      <c r="C1264" s="1" t="s">
        <v>5439</v>
      </c>
      <c r="D1264" s="1">
        <v>52523835.8712937</v>
      </c>
      <c r="E1264" s="1">
        <v>21015384.9547396</v>
      </c>
      <c r="F1264" s="1">
        <v>11675155.0220536</v>
      </c>
      <c r="G1264" s="1">
        <v>2401444.28571429</v>
      </c>
      <c r="H1264" s="1">
        <v>2401444.28571429</v>
      </c>
      <c r="I1264" s="1">
        <v>27094071.1931444</v>
      </c>
      <c r="J1264" s="1">
        <v>13925227.8761958</v>
      </c>
      <c r="K1264" s="1">
        <v>2401444.28571429</v>
      </c>
      <c r="L1264" s="1">
        <v>2401444.28571429</v>
      </c>
      <c r="M1264" s="1">
        <v>10418205.7112845</v>
      </c>
      <c r="N1264" s="1">
        <v>17181253.9435842</v>
      </c>
      <c r="O1264" s="1">
        <v>2401444.28571429</v>
      </c>
      <c r="P1264" s="1">
        <v>2401444.28571429</v>
      </c>
      <c r="Q1264" s="1">
        <v>2401444.28571429</v>
      </c>
    </row>
    <row r="1265" spans="1:17">
      <c r="A1265" s="1" t="s">
        <v>5440</v>
      </c>
      <c r="B1265" s="1" t="s">
        <v>5441</v>
      </c>
      <c r="C1265" s="1" t="s">
        <v>5442</v>
      </c>
      <c r="D1265" s="1">
        <v>44049715.1791721</v>
      </c>
      <c r="E1265" s="1">
        <v>34803852.1342064</v>
      </c>
      <c r="F1265" s="1">
        <v>31855217.9331307</v>
      </c>
      <c r="G1265" s="1">
        <v>2401444.28571429</v>
      </c>
      <c r="H1265" s="1">
        <v>120907739.257963</v>
      </c>
      <c r="I1265" s="1">
        <v>560933467.199434</v>
      </c>
      <c r="J1265" s="1">
        <v>19085293.6270516</v>
      </c>
      <c r="K1265" s="1">
        <v>29074364.461988</v>
      </c>
      <c r="L1265" s="1">
        <v>86583742.9033749</v>
      </c>
      <c r="M1265" s="1">
        <v>123971442.85289</v>
      </c>
      <c r="N1265" s="1">
        <v>25441710.1304496</v>
      </c>
      <c r="O1265" s="1">
        <v>990505615.289274</v>
      </c>
      <c r="P1265" s="1">
        <v>72676476.744186</v>
      </c>
      <c r="Q1265" s="1">
        <v>71075616.3303076</v>
      </c>
    </row>
    <row r="1266" spans="1:17">
      <c r="A1266" s="1" t="s">
        <v>5443</v>
      </c>
      <c r="B1266" s="1" t="s">
        <v>5444</v>
      </c>
      <c r="C1266" s="1" t="s">
        <v>5445</v>
      </c>
      <c r="D1266" s="1">
        <v>390515510.629051</v>
      </c>
      <c r="E1266" s="1">
        <v>596210378.529405</v>
      </c>
      <c r="F1266" s="1">
        <v>497953205.589963</v>
      </c>
      <c r="G1266" s="1">
        <v>77215823.9968236</v>
      </c>
      <c r="H1266" s="1">
        <v>126742706.763164</v>
      </c>
      <c r="I1266" s="1">
        <v>549022306.867201</v>
      </c>
      <c r="J1266" s="1">
        <v>434732925.800848</v>
      </c>
      <c r="K1266" s="1">
        <v>582332644.951509</v>
      </c>
      <c r="L1266" s="1">
        <v>453327335.930846</v>
      </c>
      <c r="M1266" s="1">
        <v>509795259.998736</v>
      </c>
      <c r="N1266" s="1">
        <v>437284534.870126</v>
      </c>
      <c r="O1266" s="1">
        <v>347007746.420469</v>
      </c>
      <c r="P1266" s="1">
        <v>321496441.510754</v>
      </c>
      <c r="Q1266" s="1">
        <v>410563793.017978</v>
      </c>
    </row>
    <row r="1267" spans="1:17">
      <c r="A1267" s="1" t="s">
        <v>5446</v>
      </c>
      <c r="B1267" s="1" t="s">
        <v>5447</v>
      </c>
      <c r="C1267" s="1" t="s">
        <v>5448</v>
      </c>
      <c r="D1267" s="1">
        <v>259580833.189344</v>
      </c>
      <c r="E1267" s="1">
        <v>5089050.34873816</v>
      </c>
      <c r="F1267" s="1">
        <v>15693269.7128459</v>
      </c>
      <c r="G1267" s="1">
        <v>38618161.8331543</v>
      </c>
      <c r="H1267" s="1">
        <v>2401444.28571429</v>
      </c>
      <c r="I1267" s="1">
        <v>207613407.997375</v>
      </c>
      <c r="J1267" s="1">
        <v>2401444.28571429</v>
      </c>
      <c r="K1267" s="1">
        <v>2401444.28571429</v>
      </c>
      <c r="L1267" s="1">
        <v>2401444.28571429</v>
      </c>
      <c r="M1267" s="1">
        <v>2401444.28571429</v>
      </c>
      <c r="N1267" s="1">
        <v>14151864.1590608</v>
      </c>
      <c r="O1267" s="1">
        <v>63479277.3747652</v>
      </c>
      <c r="P1267" s="1">
        <v>2401444.28571429</v>
      </c>
      <c r="Q1267" s="1">
        <v>2401444.28571429</v>
      </c>
    </row>
    <row r="1268" spans="1:17">
      <c r="A1268" s="1" t="s">
        <v>5449</v>
      </c>
      <c r="B1268" s="1" t="s">
        <v>5450</v>
      </c>
      <c r="C1268" s="1" t="s">
        <v>5451</v>
      </c>
      <c r="D1268" s="1">
        <v>48947448.7412098</v>
      </c>
      <c r="E1268" s="1">
        <v>10203265.7867762</v>
      </c>
      <c r="F1268" s="1">
        <v>13725979.306511</v>
      </c>
      <c r="G1268" s="1">
        <v>2401444.28571429</v>
      </c>
      <c r="H1268" s="1">
        <v>2401444.28571429</v>
      </c>
      <c r="I1268" s="1">
        <v>15139641.2535314</v>
      </c>
      <c r="J1268" s="1">
        <v>18700641.9156239</v>
      </c>
      <c r="K1268" s="1">
        <v>2401444.28571429</v>
      </c>
      <c r="L1268" s="1">
        <v>2401444.28571429</v>
      </c>
      <c r="M1268" s="1">
        <v>2401444.28571429</v>
      </c>
      <c r="N1268" s="1">
        <v>2401444.28571429</v>
      </c>
      <c r="O1268" s="1">
        <v>2401444.28571429</v>
      </c>
      <c r="P1268" s="1">
        <v>2401444.28571429</v>
      </c>
      <c r="Q1268" s="1">
        <v>2401444.28571429</v>
      </c>
    </row>
    <row r="1269" spans="1:17">
      <c r="A1269" s="1" t="s">
        <v>5452</v>
      </c>
      <c r="B1269" s="1" t="s">
        <v>5453</v>
      </c>
      <c r="C1269" s="1" t="s">
        <v>5454</v>
      </c>
      <c r="D1269" s="1">
        <v>2401444.28571429</v>
      </c>
      <c r="E1269" s="1">
        <v>2401444.28571429</v>
      </c>
      <c r="F1269" s="1">
        <v>32132685.7120004</v>
      </c>
      <c r="G1269" s="1">
        <v>22369102.0767159</v>
      </c>
      <c r="H1269" s="1">
        <v>67574833.88413</v>
      </c>
      <c r="I1269" s="1">
        <v>29981406.9040845</v>
      </c>
      <c r="J1269" s="1">
        <v>86064999.543597</v>
      </c>
      <c r="K1269" s="1">
        <v>41889203.0769661</v>
      </c>
      <c r="L1269" s="1">
        <v>40604914.0685452</v>
      </c>
      <c r="M1269" s="1">
        <v>45947680.6310783</v>
      </c>
      <c r="N1269" s="1">
        <v>47872119.9555885</v>
      </c>
      <c r="O1269" s="1">
        <v>2401444.28571429</v>
      </c>
      <c r="P1269" s="1">
        <v>9915959.05432185</v>
      </c>
      <c r="Q1269" s="1">
        <v>56333865.4446302</v>
      </c>
    </row>
    <row r="1270" spans="1:17">
      <c r="A1270" s="1" t="s">
        <v>5455</v>
      </c>
      <c r="B1270" s="1" t="s">
        <v>5456</v>
      </c>
      <c r="C1270" s="1" t="s">
        <v>5457</v>
      </c>
      <c r="D1270" s="1">
        <v>207530969.818396</v>
      </c>
      <c r="E1270" s="1">
        <v>31955385.8448993</v>
      </c>
      <c r="F1270" s="1">
        <v>16938763.4167105</v>
      </c>
      <c r="G1270" s="1">
        <v>95401349.4168002</v>
      </c>
      <c r="H1270" s="1">
        <v>75440677.6277436</v>
      </c>
      <c r="I1270" s="1">
        <v>20182388.4471396</v>
      </c>
      <c r="J1270" s="1">
        <v>44903042.7376167</v>
      </c>
      <c r="K1270" s="1">
        <v>43181426.1384921</v>
      </c>
      <c r="L1270" s="1">
        <v>13264067.2202351</v>
      </c>
      <c r="M1270" s="1">
        <v>62721243.9993609</v>
      </c>
      <c r="N1270" s="1">
        <v>92637023.048154</v>
      </c>
      <c r="O1270" s="1">
        <v>79941148.5368975</v>
      </c>
      <c r="P1270" s="1">
        <v>50047124.7862388</v>
      </c>
      <c r="Q1270" s="1">
        <v>96203716.0256826</v>
      </c>
    </row>
    <row r="1271" spans="1:17">
      <c r="A1271" s="1" t="s">
        <v>5458</v>
      </c>
      <c r="B1271" s="1" t="s">
        <v>5459</v>
      </c>
      <c r="C1271" s="1" t="s">
        <v>5460</v>
      </c>
      <c r="D1271" s="1">
        <v>772077623.10522</v>
      </c>
      <c r="E1271" s="1">
        <v>287498920.971235</v>
      </c>
      <c r="F1271" s="1">
        <v>546230767.362936</v>
      </c>
      <c r="G1271" s="1">
        <v>365262737.805649</v>
      </c>
      <c r="H1271" s="1">
        <v>410814983.319516</v>
      </c>
      <c r="I1271" s="1">
        <v>567135365.868115</v>
      </c>
      <c r="J1271" s="1">
        <v>283460398.829556</v>
      </c>
      <c r="K1271" s="1">
        <v>237067775.372291</v>
      </c>
      <c r="L1271" s="1">
        <v>206043596.521644</v>
      </c>
      <c r="M1271" s="1">
        <v>459772324.377727</v>
      </c>
      <c r="N1271" s="1">
        <v>281313605.584226</v>
      </c>
      <c r="O1271" s="1">
        <v>308943653.535398</v>
      </c>
      <c r="P1271" s="1">
        <v>246920171.096346</v>
      </c>
      <c r="Q1271" s="1">
        <v>495433780.707166</v>
      </c>
    </row>
    <row r="1272" spans="1:17">
      <c r="A1272" s="1" t="s">
        <v>5461</v>
      </c>
      <c r="B1272" s="1" t="s">
        <v>5462</v>
      </c>
      <c r="C1272" s="1" t="s">
        <v>5463</v>
      </c>
      <c r="D1272" s="1">
        <v>169089715.472731</v>
      </c>
      <c r="E1272" s="1">
        <v>31484113.6662464</v>
      </c>
      <c r="F1272" s="1">
        <v>12648284.8999398</v>
      </c>
      <c r="G1272" s="1">
        <v>11831219.1941705</v>
      </c>
      <c r="H1272" s="1">
        <v>2401444.28571429</v>
      </c>
      <c r="I1272" s="1">
        <v>2401444.28571429</v>
      </c>
      <c r="J1272" s="1">
        <v>57244913.6957625</v>
      </c>
      <c r="K1272" s="1">
        <v>10006670.6410559</v>
      </c>
      <c r="L1272" s="1">
        <v>2401444.28571429</v>
      </c>
      <c r="M1272" s="1">
        <v>10544811.6457879</v>
      </c>
      <c r="N1272" s="1">
        <v>41542275.6925145</v>
      </c>
      <c r="O1272" s="1">
        <v>125503529.257213</v>
      </c>
      <c r="P1272" s="1">
        <v>23271199.5482893</v>
      </c>
      <c r="Q1272" s="1">
        <v>2401444.28571429</v>
      </c>
    </row>
    <row r="1273" spans="1:17">
      <c r="A1273" s="1" t="s">
        <v>5464</v>
      </c>
      <c r="B1273" s="1" t="s">
        <v>5465</v>
      </c>
      <c r="C1273" s="1" t="s">
        <v>5466</v>
      </c>
      <c r="D1273" s="1">
        <v>338210672.2762</v>
      </c>
      <c r="E1273" s="1">
        <v>538471375.411717</v>
      </c>
      <c r="F1273" s="1">
        <v>386006079.13591</v>
      </c>
      <c r="G1273" s="1">
        <v>56556378.7628449</v>
      </c>
      <c r="H1273" s="1">
        <v>109287734.422775</v>
      </c>
      <c r="I1273" s="1">
        <v>215566492.581156</v>
      </c>
      <c r="J1273" s="1">
        <v>395403867.724373</v>
      </c>
      <c r="K1273" s="1">
        <v>353298870.921947</v>
      </c>
      <c r="L1273" s="1">
        <v>518120542.226318</v>
      </c>
      <c r="M1273" s="1">
        <v>298354080.42792</v>
      </c>
      <c r="N1273" s="1">
        <v>381236954.682042</v>
      </c>
      <c r="O1273" s="1">
        <v>386459968.565176</v>
      </c>
      <c r="P1273" s="1">
        <v>472492193.60028</v>
      </c>
      <c r="Q1273" s="1">
        <v>406175544.894392</v>
      </c>
    </row>
    <row r="1274" spans="1:17">
      <c r="A1274" s="1" t="s">
        <v>5467</v>
      </c>
      <c r="B1274" s="1" t="s">
        <v>5468</v>
      </c>
      <c r="C1274" s="1" t="s">
        <v>5469</v>
      </c>
      <c r="D1274" s="1">
        <v>454636241.689092</v>
      </c>
      <c r="E1274" s="1">
        <v>2401444.28571429</v>
      </c>
      <c r="F1274" s="1">
        <v>2401444.28571429</v>
      </c>
      <c r="G1274" s="1">
        <v>8533410.13805522</v>
      </c>
      <c r="H1274" s="1">
        <v>2401444.28571429</v>
      </c>
      <c r="I1274" s="1">
        <v>2401444.28571429</v>
      </c>
      <c r="J1274" s="1">
        <v>2401444.28571429</v>
      </c>
      <c r="K1274" s="1">
        <v>3381409.46419348</v>
      </c>
      <c r="L1274" s="1">
        <v>2401444.28571429</v>
      </c>
      <c r="M1274" s="1">
        <v>2401444.28571429</v>
      </c>
      <c r="N1274" s="1">
        <v>2401444.28571429</v>
      </c>
      <c r="O1274" s="1">
        <v>2401444.28571429</v>
      </c>
      <c r="P1274" s="1">
        <v>2401444.28571429</v>
      </c>
      <c r="Q1274" s="1">
        <v>2401444.28571429</v>
      </c>
    </row>
    <row r="1275" spans="1:17">
      <c r="A1275" s="1" t="s">
        <v>5470</v>
      </c>
      <c r="B1275" s="1" t="s">
        <v>5471</v>
      </c>
      <c r="C1275" s="1" t="s">
        <v>5472</v>
      </c>
      <c r="D1275" s="1">
        <v>35677301.6741439</v>
      </c>
      <c r="E1275" s="1">
        <v>14149423.7341844</v>
      </c>
      <c r="F1275" s="1">
        <v>44019106.0116096</v>
      </c>
      <c r="G1275" s="1">
        <v>23943539.2377046</v>
      </c>
      <c r="H1275" s="1">
        <v>2401444.28571429</v>
      </c>
      <c r="I1275" s="1">
        <v>17804637.568914</v>
      </c>
      <c r="J1275" s="1">
        <v>99465111.9684202</v>
      </c>
      <c r="K1275" s="1">
        <v>23418715.9060503</v>
      </c>
      <c r="L1275" s="1">
        <v>2401444.28571429</v>
      </c>
      <c r="M1275" s="1">
        <v>8983913.80629985</v>
      </c>
      <c r="N1275" s="1">
        <v>32338442.9852746</v>
      </c>
      <c r="O1275" s="1">
        <v>2401444.28571429</v>
      </c>
      <c r="P1275" s="1">
        <v>19300815.6874745</v>
      </c>
      <c r="Q1275" s="1">
        <v>2401444.28571429</v>
      </c>
    </row>
    <row r="1276" spans="1:17">
      <c r="A1276" s="1" t="s">
        <v>5473</v>
      </c>
      <c r="B1276" s="1" t="s">
        <v>5474</v>
      </c>
      <c r="C1276" s="1" t="s">
        <v>5475</v>
      </c>
      <c r="D1276" s="1">
        <v>41456262.959803</v>
      </c>
      <c r="E1276" s="1">
        <v>65971481.3370284</v>
      </c>
      <c r="F1276" s="1">
        <v>72026002.9229609</v>
      </c>
      <c r="G1276" s="1">
        <v>6997605.59050414</v>
      </c>
      <c r="H1276" s="1">
        <v>2401444.28571429</v>
      </c>
      <c r="I1276" s="1">
        <v>71093950.9308043</v>
      </c>
      <c r="J1276" s="1">
        <v>31215509.3878123</v>
      </c>
      <c r="K1276" s="1">
        <v>63029761.6059722</v>
      </c>
      <c r="L1276" s="1">
        <v>22291440.1726403</v>
      </c>
      <c r="M1276" s="1">
        <v>85176577.3981657</v>
      </c>
      <c r="N1276" s="1">
        <v>149300324.929578</v>
      </c>
      <c r="O1276" s="1">
        <v>199369590.770338</v>
      </c>
      <c r="P1276" s="1">
        <v>102861987.048726</v>
      </c>
      <c r="Q1276" s="1">
        <v>43301364.420111</v>
      </c>
    </row>
    <row r="1277" spans="1:17">
      <c r="A1277" s="1" t="s">
        <v>5476</v>
      </c>
      <c r="B1277" s="1" t="s">
        <v>5477</v>
      </c>
      <c r="C1277" s="1" t="s">
        <v>5478</v>
      </c>
      <c r="D1277" s="1">
        <v>665925118.387824</v>
      </c>
      <c r="E1277" s="1">
        <v>573266421.694341</v>
      </c>
      <c r="F1277" s="1">
        <v>533579218.153667</v>
      </c>
      <c r="G1277" s="1">
        <v>569686478.127136</v>
      </c>
      <c r="H1277" s="1">
        <v>125769867.417373</v>
      </c>
      <c r="I1277" s="1">
        <v>316397483.274766</v>
      </c>
      <c r="J1277" s="1">
        <v>719001739.466339</v>
      </c>
      <c r="K1277" s="1">
        <v>779998313.408075</v>
      </c>
      <c r="L1277" s="1">
        <v>680976734.606541</v>
      </c>
      <c r="M1277" s="1">
        <v>664207426.355157</v>
      </c>
      <c r="N1277" s="1">
        <v>729322329.001176</v>
      </c>
      <c r="O1277" s="1">
        <v>1023866939.35599</v>
      </c>
      <c r="P1277" s="1">
        <v>821489679.780847</v>
      </c>
      <c r="Q1277" s="1">
        <v>576052957.741361</v>
      </c>
    </row>
    <row r="1278" spans="1:17">
      <c r="A1278" s="1" t="s">
        <v>5476</v>
      </c>
      <c r="B1278" s="1" t="s">
        <v>5477</v>
      </c>
      <c r="C1278" s="1" t="s">
        <v>5479</v>
      </c>
      <c r="D1278" s="1">
        <v>665925118.387824</v>
      </c>
      <c r="E1278" s="1">
        <v>573266421.694341</v>
      </c>
      <c r="F1278" s="1">
        <v>533579218.153667</v>
      </c>
      <c r="G1278" s="1">
        <v>569686478.127136</v>
      </c>
      <c r="H1278" s="1">
        <v>125769867.417373</v>
      </c>
      <c r="I1278" s="1">
        <v>316397483.274766</v>
      </c>
      <c r="J1278" s="1">
        <v>719001739.466339</v>
      </c>
      <c r="K1278" s="1">
        <v>779998313.408075</v>
      </c>
      <c r="L1278" s="1">
        <v>680976734.606541</v>
      </c>
      <c r="M1278" s="1">
        <v>664207426.355157</v>
      </c>
      <c r="N1278" s="1">
        <v>729322329.001176</v>
      </c>
      <c r="O1278" s="1">
        <v>1023866939.35599</v>
      </c>
      <c r="P1278" s="1">
        <v>821489679.780847</v>
      </c>
      <c r="Q1278" s="1">
        <v>576052957.741361</v>
      </c>
    </row>
    <row r="1279" spans="1:17">
      <c r="A1279" s="1" t="s">
        <v>5480</v>
      </c>
      <c r="B1279" s="1" t="s">
        <v>5481</v>
      </c>
      <c r="C1279" s="1" t="s">
        <v>5482</v>
      </c>
      <c r="D1279" s="1">
        <v>2503966619.69037</v>
      </c>
      <c r="E1279" s="1">
        <v>2146675541.31931</v>
      </c>
      <c r="F1279" s="1">
        <v>1990866399.89602</v>
      </c>
      <c r="G1279" s="1">
        <v>2744461331.40673</v>
      </c>
      <c r="H1279" s="1">
        <v>265177470.51666</v>
      </c>
      <c r="I1279" s="1">
        <v>2667272039.74215</v>
      </c>
      <c r="J1279" s="1">
        <v>1815280340.19329</v>
      </c>
      <c r="K1279" s="1">
        <v>274144171.519972</v>
      </c>
      <c r="L1279" s="1">
        <v>387505301.664355</v>
      </c>
      <c r="M1279" s="1">
        <v>271904254.178594</v>
      </c>
      <c r="N1279" s="1">
        <v>451444877.754507</v>
      </c>
      <c r="O1279" s="1">
        <v>927018056.46415</v>
      </c>
      <c r="P1279" s="1">
        <v>531515099.405491</v>
      </c>
      <c r="Q1279" s="1">
        <v>345875777.429385</v>
      </c>
    </row>
    <row r="1280" spans="1:17">
      <c r="A1280" s="1" t="s">
        <v>5483</v>
      </c>
      <c r="B1280" s="1" t="s">
        <v>5484</v>
      </c>
      <c r="C1280" s="1" t="s">
        <v>5485</v>
      </c>
      <c r="D1280" s="1">
        <v>13419197.5451956</v>
      </c>
      <c r="E1280" s="1">
        <v>9559648.70987893</v>
      </c>
      <c r="F1280" s="1">
        <v>2401444.28571429</v>
      </c>
      <c r="G1280" s="1">
        <v>2401444.28571429</v>
      </c>
      <c r="H1280" s="1">
        <v>2401444.28571429</v>
      </c>
      <c r="I1280" s="1">
        <v>2401444.28571429</v>
      </c>
      <c r="J1280" s="1">
        <v>8572469.11260166</v>
      </c>
      <c r="K1280" s="1">
        <v>2401444.28571429</v>
      </c>
      <c r="L1280" s="1">
        <v>2401444.28571429</v>
      </c>
      <c r="M1280" s="1">
        <v>13247175.6824997</v>
      </c>
      <c r="N1280" s="1">
        <v>15275553.6875631</v>
      </c>
      <c r="O1280" s="1">
        <v>12511425.2296899</v>
      </c>
      <c r="P1280" s="1">
        <v>13035667.4075887</v>
      </c>
      <c r="Q1280" s="1">
        <v>16791664.9572342</v>
      </c>
    </row>
    <row r="1281" spans="1:17">
      <c r="A1281" s="1" t="s">
        <v>5486</v>
      </c>
      <c r="B1281" s="1" t="s">
        <v>5487</v>
      </c>
      <c r="C1281" s="1" t="s">
        <v>5488</v>
      </c>
      <c r="D1281" s="1">
        <v>42381811.3698034</v>
      </c>
      <c r="E1281" s="1">
        <v>13732655.4706631</v>
      </c>
      <c r="F1281" s="1">
        <v>18954655.5851064</v>
      </c>
      <c r="G1281" s="1">
        <v>2401444.28571429</v>
      </c>
      <c r="H1281" s="1">
        <v>2401444.28571429</v>
      </c>
      <c r="I1281" s="1">
        <v>2401444.28571429</v>
      </c>
      <c r="J1281" s="1">
        <v>2401444.28571429</v>
      </c>
      <c r="K1281" s="1">
        <v>2401444.28571429</v>
      </c>
      <c r="L1281" s="1">
        <v>13594849.4481045</v>
      </c>
      <c r="M1281" s="1">
        <v>12564429.2341593</v>
      </c>
      <c r="N1281" s="1">
        <v>18430352.8241511</v>
      </c>
      <c r="O1281" s="1">
        <v>33812047.3188283</v>
      </c>
      <c r="P1281" s="1">
        <v>14716153.736405</v>
      </c>
      <c r="Q1281" s="1">
        <v>21543659.9910866</v>
      </c>
    </row>
    <row r="1282" spans="1:17">
      <c r="A1282" s="1" t="s">
        <v>5489</v>
      </c>
      <c r="B1282" s="1" t="s">
        <v>5490</v>
      </c>
      <c r="C1282" s="1" t="s">
        <v>5491</v>
      </c>
      <c r="D1282" s="1">
        <v>435254051.634986</v>
      </c>
      <c r="E1282" s="1">
        <v>82214085.347432</v>
      </c>
      <c r="F1282" s="1">
        <v>91790426.0371674</v>
      </c>
      <c r="G1282" s="1">
        <v>80506907.4949597</v>
      </c>
      <c r="H1282" s="1">
        <v>51727599.7031609</v>
      </c>
      <c r="I1282" s="1">
        <v>14336624.3169394</v>
      </c>
      <c r="J1282" s="1">
        <v>107208570.757489</v>
      </c>
      <c r="K1282" s="1">
        <v>12765444.2556792</v>
      </c>
      <c r="L1282" s="1">
        <v>2401444.28571429</v>
      </c>
      <c r="M1282" s="1">
        <v>25867413.043193</v>
      </c>
      <c r="N1282" s="1">
        <v>2401444.28571429</v>
      </c>
      <c r="O1282" s="1">
        <v>43727703.0591804</v>
      </c>
      <c r="P1282" s="1">
        <v>23410445.1766043</v>
      </c>
      <c r="Q1282" s="1">
        <v>20881690.4058805</v>
      </c>
    </row>
    <row r="1283" spans="1:17">
      <c r="A1283" s="1" t="s">
        <v>5492</v>
      </c>
      <c r="B1283" s="1" t="s">
        <v>5493</v>
      </c>
      <c r="C1283" s="1" t="s">
        <v>5494</v>
      </c>
      <c r="D1283" s="1">
        <v>3864607050.6631</v>
      </c>
      <c r="E1283" s="1">
        <v>2879751011.48831</v>
      </c>
      <c r="F1283" s="1">
        <v>2915836157.18628</v>
      </c>
      <c r="G1283" s="1">
        <v>2964828279.78081</v>
      </c>
      <c r="H1283" s="1">
        <v>2682127864.31541</v>
      </c>
      <c r="I1283" s="1">
        <v>2963449578.49469</v>
      </c>
      <c r="J1283" s="1">
        <v>3254933548.73641</v>
      </c>
      <c r="K1283" s="1">
        <v>2327677122.22606</v>
      </c>
      <c r="L1283" s="1">
        <v>2364334300.73971</v>
      </c>
      <c r="M1283" s="1">
        <v>2420695846.63622</v>
      </c>
      <c r="N1283" s="1">
        <v>2749053148.45189</v>
      </c>
      <c r="O1283" s="1">
        <v>2888333301.65639</v>
      </c>
      <c r="P1283" s="1">
        <v>2502258086.72845</v>
      </c>
      <c r="Q1283" s="1">
        <v>2396063559.71862</v>
      </c>
    </row>
    <row r="1284" spans="1:17">
      <c r="A1284" s="1" t="s">
        <v>5495</v>
      </c>
      <c r="B1284" s="1" t="s">
        <v>5496</v>
      </c>
      <c r="C1284" s="1" t="s">
        <v>5497</v>
      </c>
      <c r="D1284" s="1">
        <v>22582767542.0363</v>
      </c>
      <c r="E1284" s="1">
        <v>41747709870.4085</v>
      </c>
      <c r="F1284" s="1">
        <v>33617667262.3809</v>
      </c>
      <c r="G1284" s="1">
        <v>47126958468.6746</v>
      </c>
      <c r="H1284" s="1">
        <v>17549253538.6458</v>
      </c>
      <c r="I1284" s="1">
        <v>36417094173.4072</v>
      </c>
      <c r="J1284" s="1">
        <v>39806166687.2554</v>
      </c>
      <c r="K1284" s="1">
        <v>47893042988.8314</v>
      </c>
      <c r="L1284" s="1">
        <v>39993165605.1537</v>
      </c>
      <c r="M1284" s="1">
        <v>44147205777.311</v>
      </c>
      <c r="N1284" s="1">
        <v>42782586462.4207</v>
      </c>
      <c r="O1284" s="1">
        <v>26139242313.5184</v>
      </c>
      <c r="P1284" s="1">
        <v>43249746843.271</v>
      </c>
      <c r="Q1284" s="1">
        <v>38451805961.0971</v>
      </c>
    </row>
    <row r="1285" spans="1:17">
      <c r="A1285" s="1" t="s">
        <v>5498</v>
      </c>
      <c r="B1285" s="1" t="s">
        <v>5499</v>
      </c>
      <c r="C1285" s="1" t="s">
        <v>5500</v>
      </c>
      <c r="D1285" s="1">
        <v>23093914.2311176</v>
      </c>
      <c r="E1285" s="1">
        <v>9386972.94868591</v>
      </c>
      <c r="F1285" s="1">
        <v>9409076.29279315</v>
      </c>
      <c r="G1285" s="1">
        <v>27405885.0675198</v>
      </c>
      <c r="H1285" s="1">
        <v>2401444.28571429</v>
      </c>
      <c r="I1285" s="1">
        <v>2401444.28571429</v>
      </c>
      <c r="J1285" s="1">
        <v>40825786.1950614</v>
      </c>
      <c r="K1285" s="1">
        <v>6929927.9665315</v>
      </c>
      <c r="L1285" s="1">
        <v>4445298.25717206</v>
      </c>
      <c r="M1285" s="1">
        <v>4606082.18325792</v>
      </c>
      <c r="N1285" s="1">
        <v>7610973.37780299</v>
      </c>
      <c r="O1285" s="1">
        <v>6005853.6350832</v>
      </c>
      <c r="P1285" s="1">
        <v>7448998.12336073</v>
      </c>
      <c r="Q1285" s="1">
        <v>2401444.28571429</v>
      </c>
    </row>
    <row r="1286" spans="1:17">
      <c r="A1286" s="1" t="s">
        <v>5501</v>
      </c>
      <c r="B1286" s="1" t="s">
        <v>5502</v>
      </c>
      <c r="C1286" s="1" t="s">
        <v>5503</v>
      </c>
      <c r="D1286" s="1">
        <v>67534236.4004245</v>
      </c>
      <c r="E1286" s="1">
        <v>13978848.9262715</v>
      </c>
      <c r="F1286" s="1">
        <v>16602098.6947803</v>
      </c>
      <c r="G1286" s="1">
        <v>21102685.3285812</v>
      </c>
      <c r="H1286" s="1">
        <v>2401444.28571429</v>
      </c>
      <c r="I1286" s="1">
        <v>2401444.28571429</v>
      </c>
      <c r="J1286" s="1">
        <v>19411441.0862302</v>
      </c>
      <c r="K1286" s="1">
        <v>7545447.50491361</v>
      </c>
      <c r="L1286" s="1">
        <v>10187777.2492214</v>
      </c>
      <c r="M1286" s="1">
        <v>2401444.28571429</v>
      </c>
      <c r="N1286" s="1">
        <v>911535977.474947</v>
      </c>
      <c r="O1286" s="1">
        <v>12255538.2554656</v>
      </c>
      <c r="P1286" s="1">
        <v>17866305.4904704</v>
      </c>
      <c r="Q1286" s="1">
        <v>7101768.36409732</v>
      </c>
    </row>
    <row r="1287" spans="1:17">
      <c r="A1287" s="1" t="s">
        <v>5504</v>
      </c>
      <c r="B1287" s="1" t="s">
        <v>5505</v>
      </c>
      <c r="C1287" s="1" t="s">
        <v>5506</v>
      </c>
      <c r="D1287" s="1">
        <v>51190542.1615979</v>
      </c>
      <c r="E1287" s="1">
        <v>22916078.2897576</v>
      </c>
      <c r="F1287" s="1">
        <v>13811312.0853806</v>
      </c>
      <c r="G1287" s="1">
        <v>18841585.3791277</v>
      </c>
      <c r="H1287" s="1">
        <v>7725926.28422657</v>
      </c>
      <c r="I1287" s="1">
        <v>40911592.9199647</v>
      </c>
      <c r="J1287" s="1">
        <v>44072633.7499499</v>
      </c>
      <c r="K1287" s="1">
        <v>8921516.03503258</v>
      </c>
      <c r="L1287" s="1">
        <v>2401444.28571429</v>
      </c>
      <c r="M1287" s="1">
        <v>11417977.338081</v>
      </c>
      <c r="N1287" s="1">
        <v>2401444.28571429</v>
      </c>
      <c r="O1287" s="1">
        <v>16973012.124223</v>
      </c>
      <c r="P1287" s="1">
        <v>12266445.7791281</v>
      </c>
      <c r="Q1287" s="1">
        <v>2401444.28571429</v>
      </c>
    </row>
    <row r="1288" spans="1:17">
      <c r="A1288" s="1" t="s">
        <v>5507</v>
      </c>
      <c r="B1288" s="1" t="s">
        <v>5508</v>
      </c>
      <c r="C1288" s="1" t="s">
        <v>5509</v>
      </c>
      <c r="D1288" s="1">
        <v>114065131.800154</v>
      </c>
      <c r="E1288" s="1">
        <v>58388485.885787</v>
      </c>
      <c r="F1288" s="1">
        <v>53559492.5554768</v>
      </c>
      <c r="G1288" s="1">
        <v>24690178.5030759</v>
      </c>
      <c r="H1288" s="1">
        <v>29551588.2114496</v>
      </c>
      <c r="I1288" s="1">
        <v>72555413.952647</v>
      </c>
      <c r="J1288" s="1">
        <v>108277152.161042</v>
      </c>
      <c r="K1288" s="1">
        <v>47908833.2051822</v>
      </c>
      <c r="L1288" s="1">
        <v>54537585.7142857</v>
      </c>
      <c r="M1288" s="1">
        <v>73819868.6698364</v>
      </c>
      <c r="N1288" s="1">
        <v>58682663.4161686</v>
      </c>
      <c r="O1288" s="1">
        <v>102708438.064197</v>
      </c>
      <c r="P1288" s="1">
        <v>67838226.9714985</v>
      </c>
      <c r="Q1288" s="1">
        <v>55878510.8343615</v>
      </c>
    </row>
    <row r="1289" spans="1:17">
      <c r="A1289" s="1" t="s">
        <v>5510</v>
      </c>
      <c r="B1289" s="1" t="s">
        <v>5511</v>
      </c>
      <c r="C1289" s="1" t="s">
        <v>5512</v>
      </c>
      <c r="D1289" s="1">
        <v>867693569.786327</v>
      </c>
      <c r="E1289" s="1">
        <v>344629786.032301</v>
      </c>
      <c r="F1289" s="1">
        <v>302254314.578239</v>
      </c>
      <c r="G1289" s="1">
        <v>1173863759.1113</v>
      </c>
      <c r="H1289" s="1">
        <v>1174657737.05112</v>
      </c>
      <c r="I1289" s="1">
        <v>242110033.32656</v>
      </c>
      <c r="J1289" s="1">
        <v>236699137.59699</v>
      </c>
      <c r="K1289" s="1">
        <v>410575074.669548</v>
      </c>
      <c r="L1289" s="1">
        <v>311306244.774558</v>
      </c>
      <c r="M1289" s="1">
        <v>783499280.282963</v>
      </c>
      <c r="N1289" s="1">
        <v>290595706.677633</v>
      </c>
      <c r="O1289" s="1">
        <v>903800667.136352</v>
      </c>
      <c r="P1289" s="1">
        <v>380150744.582386</v>
      </c>
      <c r="Q1289" s="1">
        <v>481556573.830667</v>
      </c>
    </row>
    <row r="1290" spans="1:17">
      <c r="A1290" s="1" t="s">
        <v>5513</v>
      </c>
      <c r="B1290" s="1" t="s">
        <v>5514</v>
      </c>
      <c r="C1290" s="1" t="s">
        <v>5515</v>
      </c>
      <c r="D1290" s="1">
        <v>195154662.371969</v>
      </c>
      <c r="E1290" s="1">
        <v>21283885.6055357</v>
      </c>
      <c r="F1290" s="1">
        <v>14208228.1532098</v>
      </c>
      <c r="G1290" s="1">
        <v>90077567.6470588</v>
      </c>
      <c r="H1290" s="1">
        <v>39960640.8142806</v>
      </c>
      <c r="I1290" s="1">
        <v>13502765.42958</v>
      </c>
      <c r="J1290" s="1">
        <v>3110386.29880652</v>
      </c>
      <c r="K1290" s="1">
        <v>2401444.28571429</v>
      </c>
      <c r="L1290" s="1">
        <v>2401444.28571429</v>
      </c>
      <c r="M1290" s="1">
        <v>2401444.28571429</v>
      </c>
      <c r="N1290" s="1">
        <v>9898423.76637272</v>
      </c>
      <c r="O1290" s="1">
        <v>19774110.6775652</v>
      </c>
      <c r="P1290" s="1">
        <v>4244867.74210235</v>
      </c>
      <c r="Q1290" s="1">
        <v>781392814.019936</v>
      </c>
    </row>
    <row r="1291" spans="1:17">
      <c r="A1291" s="1" t="s">
        <v>5516</v>
      </c>
      <c r="B1291" s="1" t="s">
        <v>5517</v>
      </c>
      <c r="C1291" s="1" t="s">
        <v>5518</v>
      </c>
      <c r="D1291" s="1">
        <v>18256021.1128004</v>
      </c>
      <c r="E1291" s="1">
        <v>13862050.5937805</v>
      </c>
      <c r="F1291" s="1">
        <v>10455116.538611</v>
      </c>
      <c r="G1291" s="1">
        <v>2401444.28571429</v>
      </c>
      <c r="H1291" s="1">
        <v>2401444.28571429</v>
      </c>
      <c r="I1291" s="1">
        <v>2401444.28571429</v>
      </c>
      <c r="J1291" s="1">
        <v>11436505.1803576</v>
      </c>
      <c r="K1291" s="1">
        <v>2401444.28571429</v>
      </c>
      <c r="L1291" s="1">
        <v>2401444.28571429</v>
      </c>
      <c r="M1291" s="1">
        <v>2401444.28571429</v>
      </c>
      <c r="N1291" s="1">
        <v>2401444.28571429</v>
      </c>
      <c r="O1291" s="1">
        <v>2401444.28571429</v>
      </c>
      <c r="P1291" s="1">
        <v>2401444.28571429</v>
      </c>
      <c r="Q1291" s="1">
        <v>10281477.210531</v>
      </c>
    </row>
    <row r="1292" spans="1:17">
      <c r="A1292" s="1" t="s">
        <v>5519</v>
      </c>
      <c r="B1292" s="1" t="s">
        <v>5520</v>
      </c>
      <c r="C1292" s="1" t="s">
        <v>5521</v>
      </c>
      <c r="D1292" s="1">
        <v>20873320323.3727</v>
      </c>
      <c r="E1292" s="1">
        <v>2392776020.57731</v>
      </c>
      <c r="F1292" s="1">
        <v>2428621191.8893</v>
      </c>
      <c r="G1292" s="1">
        <v>2788637250.53419</v>
      </c>
      <c r="H1292" s="1">
        <v>1087827591.82341</v>
      </c>
      <c r="I1292" s="1">
        <v>1487180985.31741</v>
      </c>
      <c r="J1292" s="1">
        <v>4299408069.46317</v>
      </c>
      <c r="K1292" s="1">
        <v>2346075833.08988</v>
      </c>
      <c r="L1292" s="1">
        <v>1865935991.35886</v>
      </c>
      <c r="M1292" s="1">
        <v>2935529657.69304</v>
      </c>
      <c r="N1292" s="1">
        <v>2567204269.91472</v>
      </c>
      <c r="O1292" s="1">
        <v>5336776639.41649</v>
      </c>
      <c r="P1292" s="1">
        <v>2375196095.46978</v>
      </c>
      <c r="Q1292" s="1">
        <v>2099179030.30015</v>
      </c>
    </row>
    <row r="1293" spans="1:17">
      <c r="A1293" s="1" t="s">
        <v>5522</v>
      </c>
      <c r="B1293" s="1" t="s">
        <v>5523</v>
      </c>
      <c r="C1293" s="1" t="s">
        <v>5524</v>
      </c>
      <c r="D1293" s="1">
        <v>21529777.7196425</v>
      </c>
      <c r="E1293" s="1">
        <v>3860097.4338414</v>
      </c>
      <c r="F1293" s="1">
        <v>2401444.28571429</v>
      </c>
      <c r="G1293" s="1">
        <v>2401444.28571429</v>
      </c>
      <c r="H1293" s="1">
        <v>6915553.11189102</v>
      </c>
      <c r="I1293" s="1">
        <v>2401444.28571429</v>
      </c>
      <c r="J1293" s="1">
        <v>2401444.28571429</v>
      </c>
      <c r="K1293" s="1">
        <v>2401444.28571429</v>
      </c>
      <c r="L1293" s="1">
        <v>2401444.28571429</v>
      </c>
      <c r="M1293" s="1">
        <v>3380821.97190617</v>
      </c>
      <c r="N1293" s="1">
        <v>2401444.28571429</v>
      </c>
      <c r="O1293" s="1">
        <v>2401444.28571429</v>
      </c>
      <c r="P1293" s="1">
        <v>2401444.28571429</v>
      </c>
      <c r="Q1293" s="1">
        <v>2401444.28571429</v>
      </c>
    </row>
    <row r="1294" spans="1:17">
      <c r="A1294" s="1" t="s">
        <v>5525</v>
      </c>
      <c r="B1294" s="1" t="s">
        <v>5526</v>
      </c>
      <c r="C1294" s="1" t="s">
        <v>5527</v>
      </c>
      <c r="D1294" s="1">
        <v>23702109.9588957</v>
      </c>
      <c r="E1294" s="1">
        <v>6040215.74980692</v>
      </c>
      <c r="F1294" s="1">
        <v>2401444.28571429</v>
      </c>
      <c r="G1294" s="1">
        <v>2401444.28571429</v>
      </c>
      <c r="H1294" s="1">
        <v>2401444.28571429</v>
      </c>
      <c r="I1294" s="1">
        <v>6881733.01335284</v>
      </c>
      <c r="J1294" s="1">
        <v>2401444.28571429</v>
      </c>
      <c r="K1294" s="1">
        <v>2401444.28571429</v>
      </c>
      <c r="L1294" s="1">
        <v>2401444.28571429</v>
      </c>
      <c r="M1294" s="1">
        <v>2401444.28571429</v>
      </c>
      <c r="N1294" s="1">
        <v>32057919.2080449</v>
      </c>
      <c r="O1294" s="1">
        <v>2401444.28571429</v>
      </c>
      <c r="P1294" s="1">
        <v>2401444.28571429</v>
      </c>
      <c r="Q1294" s="1">
        <v>2401444.28571429</v>
      </c>
    </row>
    <row r="1295" spans="1:17">
      <c r="A1295" s="1" t="s">
        <v>5528</v>
      </c>
      <c r="B1295" s="1" t="s">
        <v>5529</v>
      </c>
      <c r="C1295" s="1" t="s">
        <v>5530</v>
      </c>
      <c r="D1295" s="1">
        <v>156205295.491355</v>
      </c>
      <c r="E1295" s="1">
        <v>141944191.839493</v>
      </c>
      <c r="F1295" s="1">
        <v>244627510.969673</v>
      </c>
      <c r="G1295" s="1">
        <v>857333992.600389</v>
      </c>
      <c r="H1295" s="1">
        <v>154504128.600822</v>
      </c>
      <c r="I1295" s="1">
        <v>195325409.477674</v>
      </c>
      <c r="J1295" s="1">
        <v>257346194.406976</v>
      </c>
      <c r="K1295" s="1">
        <v>101152468.520815</v>
      </c>
      <c r="L1295" s="1">
        <v>29149618.5077378</v>
      </c>
      <c r="M1295" s="1">
        <v>121597312.693012</v>
      </c>
      <c r="N1295" s="1">
        <v>31284002.9340219</v>
      </c>
      <c r="O1295" s="1">
        <v>60896359.6950187</v>
      </c>
      <c r="P1295" s="1">
        <v>35044927.7804978</v>
      </c>
      <c r="Q1295" s="1">
        <v>89983072.4391562</v>
      </c>
    </row>
    <row r="1296" spans="1:17">
      <c r="A1296" s="1" t="s">
        <v>5531</v>
      </c>
      <c r="B1296" s="1" t="s">
        <v>5532</v>
      </c>
      <c r="C1296" s="1" t="s">
        <v>5533</v>
      </c>
      <c r="D1296" s="1">
        <v>13867062.6220705</v>
      </c>
      <c r="E1296" s="1">
        <v>42869812.643107</v>
      </c>
      <c r="F1296" s="1">
        <v>28189986.6998423</v>
      </c>
      <c r="G1296" s="1">
        <v>52734524.0531619</v>
      </c>
      <c r="H1296" s="1">
        <v>90198418.9259183</v>
      </c>
      <c r="I1296" s="1">
        <v>17074404.439411</v>
      </c>
      <c r="J1296" s="1">
        <v>34721392.6038453</v>
      </c>
      <c r="K1296" s="1">
        <v>33314252.2943459</v>
      </c>
      <c r="L1296" s="1">
        <v>12040403.8176144</v>
      </c>
      <c r="M1296" s="1">
        <v>72705840.5362145</v>
      </c>
      <c r="N1296" s="1">
        <v>27782482.5748214</v>
      </c>
      <c r="O1296" s="1">
        <v>60472081.9179177</v>
      </c>
      <c r="P1296" s="1">
        <v>29538129.6482485</v>
      </c>
      <c r="Q1296" s="1">
        <v>35121090.5610726</v>
      </c>
    </row>
    <row r="1297" spans="1:17">
      <c r="A1297" s="1" t="s">
        <v>5531</v>
      </c>
      <c r="B1297" s="1" t="s">
        <v>5532</v>
      </c>
      <c r="C1297" s="1" t="s">
        <v>5534</v>
      </c>
      <c r="D1297" s="1">
        <v>13867062.6220705</v>
      </c>
      <c r="E1297" s="1">
        <v>42869812.643107</v>
      </c>
      <c r="F1297" s="1">
        <v>28189986.6998423</v>
      </c>
      <c r="G1297" s="1">
        <v>52734524.0531619</v>
      </c>
      <c r="H1297" s="1">
        <v>90198418.9259183</v>
      </c>
      <c r="I1297" s="1">
        <v>17074404.439411</v>
      </c>
      <c r="J1297" s="1">
        <v>34721392.6038453</v>
      </c>
      <c r="K1297" s="1">
        <v>33314252.2943459</v>
      </c>
      <c r="L1297" s="1">
        <v>12040403.8176144</v>
      </c>
      <c r="M1297" s="1">
        <v>72705840.5362145</v>
      </c>
      <c r="N1297" s="1">
        <v>27782482.5748214</v>
      </c>
      <c r="O1297" s="1">
        <v>60472081.9179177</v>
      </c>
      <c r="P1297" s="1">
        <v>29538129.6482485</v>
      </c>
      <c r="Q1297" s="1">
        <v>35121090.5610726</v>
      </c>
    </row>
    <row r="1298" spans="1:17">
      <c r="A1298" s="1" t="s">
        <v>5535</v>
      </c>
      <c r="B1298" s="1" t="s">
        <v>5536</v>
      </c>
      <c r="C1298" s="1" t="s">
        <v>5537</v>
      </c>
      <c r="D1298" s="1">
        <v>72215413.4834809</v>
      </c>
      <c r="E1298" s="1">
        <v>312536526.75874</v>
      </c>
      <c r="F1298" s="1">
        <v>211016372.608954</v>
      </c>
      <c r="G1298" s="1">
        <v>211273343.908855</v>
      </c>
      <c r="H1298" s="1">
        <v>2401444.28571429</v>
      </c>
      <c r="I1298" s="1">
        <v>130031163.217247</v>
      </c>
      <c r="J1298" s="1">
        <v>70182392.6628294</v>
      </c>
      <c r="K1298" s="1">
        <v>2401444.28571429</v>
      </c>
      <c r="L1298" s="1">
        <v>2401444.28571429</v>
      </c>
      <c r="M1298" s="1">
        <v>2401444.28571429</v>
      </c>
      <c r="N1298" s="1">
        <v>7649685.97941851</v>
      </c>
      <c r="O1298" s="1">
        <v>167433545.660371</v>
      </c>
      <c r="P1298" s="1">
        <v>2401444.28571429</v>
      </c>
      <c r="Q1298" s="1">
        <v>20974560.863332</v>
      </c>
    </row>
    <row r="1299" spans="1:17">
      <c r="A1299" s="1" t="s">
        <v>5538</v>
      </c>
      <c r="B1299" s="1" t="s">
        <v>5539</v>
      </c>
      <c r="C1299" s="1" t="s">
        <v>5540</v>
      </c>
      <c r="D1299" s="1">
        <v>203675420.510499</v>
      </c>
      <c r="E1299" s="1">
        <v>132846821.041274</v>
      </c>
      <c r="F1299" s="1">
        <v>250789360.689909</v>
      </c>
      <c r="G1299" s="1">
        <v>45120913.7578476</v>
      </c>
      <c r="H1299" s="1">
        <v>1351266121.11428</v>
      </c>
      <c r="I1299" s="1">
        <v>118053038.605082</v>
      </c>
      <c r="J1299" s="1">
        <v>115779182.668872</v>
      </c>
      <c r="K1299" s="1">
        <v>127230292.588111</v>
      </c>
      <c r="L1299" s="1">
        <v>164956808.552936</v>
      </c>
      <c r="M1299" s="1">
        <v>405074505.792195</v>
      </c>
      <c r="N1299" s="1">
        <v>61284911.1876104</v>
      </c>
      <c r="O1299" s="1">
        <v>1084005159.75815</v>
      </c>
      <c r="P1299" s="1">
        <v>193564887.356473</v>
      </c>
      <c r="Q1299" s="1">
        <v>392293677.646074</v>
      </c>
    </row>
    <row r="1300" spans="1:17">
      <c r="A1300" s="1" t="s">
        <v>5541</v>
      </c>
      <c r="B1300" s="1" t="s">
        <v>5542</v>
      </c>
      <c r="C1300" s="1" t="s">
        <v>5543</v>
      </c>
      <c r="D1300" s="1">
        <v>17809285.0712756</v>
      </c>
      <c r="E1300" s="1">
        <v>121369111.750676</v>
      </c>
      <c r="F1300" s="1">
        <v>136793611.4276</v>
      </c>
      <c r="G1300" s="1">
        <v>2401444.28571429</v>
      </c>
      <c r="H1300" s="1">
        <v>21180667.5453141</v>
      </c>
      <c r="I1300" s="1">
        <v>48779866.5755523</v>
      </c>
      <c r="J1300" s="1">
        <v>27363188.7067246</v>
      </c>
      <c r="K1300" s="1">
        <v>62358655.8730415</v>
      </c>
      <c r="L1300" s="1">
        <v>35847267.0754556</v>
      </c>
      <c r="M1300" s="1">
        <v>2401444.28571429</v>
      </c>
      <c r="N1300" s="1">
        <v>42385250.4007739</v>
      </c>
      <c r="O1300" s="1">
        <v>20295650.4189241</v>
      </c>
      <c r="P1300" s="1">
        <v>49070670.5752754</v>
      </c>
      <c r="Q1300" s="1">
        <v>57001569.6761954</v>
      </c>
    </row>
    <row r="1301" spans="1:17">
      <c r="A1301" s="1" t="s">
        <v>5544</v>
      </c>
      <c r="B1301" s="1" t="s">
        <v>5545</v>
      </c>
      <c r="C1301" s="1" t="s">
        <v>5546</v>
      </c>
      <c r="D1301" s="1">
        <v>105731660.489432</v>
      </c>
      <c r="E1301" s="1">
        <v>38454503.5606388</v>
      </c>
      <c r="F1301" s="1">
        <v>16905626.516424</v>
      </c>
      <c r="G1301" s="1">
        <v>12523334.1820939</v>
      </c>
      <c r="H1301" s="1">
        <v>21238125.5950152</v>
      </c>
      <c r="I1301" s="1">
        <v>22176360.5302809</v>
      </c>
      <c r="J1301" s="1">
        <v>106841547.407595</v>
      </c>
      <c r="K1301" s="1">
        <v>2401444.28571429</v>
      </c>
      <c r="L1301" s="1">
        <v>2401444.28571429</v>
      </c>
      <c r="M1301" s="1">
        <v>2401444.28571429</v>
      </c>
      <c r="N1301" s="1">
        <v>2401444.28571429</v>
      </c>
      <c r="O1301" s="1">
        <v>17625526.7451723</v>
      </c>
      <c r="P1301" s="1">
        <v>2401444.28571429</v>
      </c>
      <c r="Q1301" s="1">
        <v>22603783.7350934</v>
      </c>
    </row>
    <row r="1302" spans="1:17">
      <c r="A1302" s="1" t="s">
        <v>5547</v>
      </c>
      <c r="B1302" s="1" t="s">
        <v>5548</v>
      </c>
      <c r="C1302" s="1" t="s">
        <v>5549</v>
      </c>
      <c r="D1302" s="1">
        <v>5522667540.98838</v>
      </c>
      <c r="E1302" s="1">
        <v>4234621718.36313</v>
      </c>
      <c r="F1302" s="1">
        <v>4217474032.89759</v>
      </c>
      <c r="G1302" s="1">
        <v>10862315656.0351</v>
      </c>
      <c r="H1302" s="1">
        <v>7658781437.48082</v>
      </c>
      <c r="I1302" s="1">
        <v>4565610216.51236</v>
      </c>
      <c r="J1302" s="1">
        <v>4138013964.61291</v>
      </c>
      <c r="K1302" s="1">
        <v>2848993795.25934</v>
      </c>
      <c r="L1302" s="1">
        <v>3059974697.51442</v>
      </c>
      <c r="M1302" s="1">
        <v>4216173456.56886</v>
      </c>
      <c r="N1302" s="1">
        <v>3013291999.56777</v>
      </c>
      <c r="O1302" s="1">
        <v>4340417630.49093</v>
      </c>
      <c r="P1302" s="1">
        <v>3013191841.44955</v>
      </c>
      <c r="Q1302" s="1">
        <v>3764588271.34926</v>
      </c>
    </row>
    <row r="1303" spans="1:17">
      <c r="A1303" s="1" t="s">
        <v>5550</v>
      </c>
      <c r="B1303" s="1" t="s">
        <v>5551</v>
      </c>
      <c r="C1303" s="1" t="s">
        <v>5552</v>
      </c>
      <c r="D1303" s="1">
        <v>2401444.28571429</v>
      </c>
      <c r="E1303" s="1">
        <v>12600291.8341833</v>
      </c>
      <c r="F1303" s="1">
        <v>14951384.0656638</v>
      </c>
      <c r="G1303" s="1">
        <v>2401444.28571429</v>
      </c>
      <c r="H1303" s="1">
        <v>2401444.28571429</v>
      </c>
      <c r="I1303" s="1">
        <v>2401444.28571429</v>
      </c>
      <c r="J1303" s="1">
        <v>10558564.0572457</v>
      </c>
      <c r="K1303" s="1">
        <v>2401444.28571429</v>
      </c>
      <c r="L1303" s="1">
        <v>2401444.28571429</v>
      </c>
      <c r="M1303" s="1">
        <v>2401444.28571429</v>
      </c>
      <c r="N1303" s="1">
        <v>7993074.13320873</v>
      </c>
      <c r="O1303" s="1">
        <v>2401444.28571429</v>
      </c>
      <c r="P1303" s="1">
        <v>2401444.28571429</v>
      </c>
      <c r="Q1303" s="1">
        <v>2401444.28571429</v>
      </c>
    </row>
    <row r="1304" spans="1:17">
      <c r="A1304" s="1" t="s">
        <v>5553</v>
      </c>
      <c r="B1304" s="1" t="s">
        <v>5554</v>
      </c>
      <c r="C1304" s="1" t="s">
        <v>5555</v>
      </c>
      <c r="D1304" s="1">
        <v>37883579.5981063</v>
      </c>
      <c r="E1304" s="1">
        <v>2401444.28571429</v>
      </c>
      <c r="F1304" s="1">
        <v>22702095.719542</v>
      </c>
      <c r="G1304" s="1">
        <v>2401444.28571429</v>
      </c>
      <c r="H1304" s="1">
        <v>2401444.28571429</v>
      </c>
      <c r="I1304" s="1">
        <v>2401444.28571429</v>
      </c>
      <c r="J1304" s="1">
        <v>51029093.8233684</v>
      </c>
      <c r="K1304" s="1">
        <v>2401444.28571429</v>
      </c>
      <c r="L1304" s="1">
        <v>36204083.5927805</v>
      </c>
      <c r="M1304" s="1">
        <v>2401444.28571429</v>
      </c>
      <c r="N1304" s="1">
        <v>2401444.28571429</v>
      </c>
      <c r="O1304" s="1">
        <v>21234411.6805695</v>
      </c>
      <c r="P1304" s="1">
        <v>24482380.0986478</v>
      </c>
      <c r="Q1304" s="1">
        <v>42317367.6988198</v>
      </c>
    </row>
    <row r="1305" spans="1:17">
      <c r="A1305" s="1" t="s">
        <v>5556</v>
      </c>
      <c r="B1305" s="1" t="s">
        <v>5557</v>
      </c>
      <c r="C1305" s="1" t="s">
        <v>5558</v>
      </c>
      <c r="D1305" s="1">
        <v>152839190.137943</v>
      </c>
      <c r="E1305" s="1">
        <v>89227304.7952207</v>
      </c>
      <c r="F1305" s="1">
        <v>126038345.826096</v>
      </c>
      <c r="G1305" s="1">
        <v>19927631.4769927</v>
      </c>
      <c r="H1305" s="1">
        <v>37802758.74439</v>
      </c>
      <c r="I1305" s="1">
        <v>96507119.4942283</v>
      </c>
      <c r="J1305" s="1">
        <v>92814718.3205572</v>
      </c>
      <c r="K1305" s="1">
        <v>89930793.9540091</v>
      </c>
      <c r="L1305" s="1">
        <v>103980782.49051</v>
      </c>
      <c r="M1305" s="1">
        <v>92097571.9559686</v>
      </c>
      <c r="N1305" s="1">
        <v>83900770.567422</v>
      </c>
      <c r="O1305" s="1">
        <v>98368692.8708197</v>
      </c>
      <c r="P1305" s="1">
        <v>104730039.962697</v>
      </c>
      <c r="Q1305" s="1">
        <v>106984558.316867</v>
      </c>
    </row>
    <row r="1306" spans="1:17">
      <c r="A1306" s="1" t="s">
        <v>5559</v>
      </c>
      <c r="B1306" s="1" t="s">
        <v>5560</v>
      </c>
      <c r="C1306" s="1" t="s">
        <v>5561</v>
      </c>
      <c r="D1306" s="1">
        <v>10429958517.407</v>
      </c>
      <c r="E1306" s="1">
        <v>12481241979.5618</v>
      </c>
      <c r="F1306" s="1">
        <v>12723790712.9145</v>
      </c>
      <c r="G1306" s="1">
        <v>3630488652.15943</v>
      </c>
      <c r="H1306" s="1">
        <v>9611031259.65889</v>
      </c>
      <c r="I1306" s="1">
        <v>10638827910.8347</v>
      </c>
      <c r="J1306" s="1">
        <v>14978892533.5375</v>
      </c>
      <c r="K1306" s="1">
        <v>12205693919.8348</v>
      </c>
      <c r="L1306" s="1">
        <v>13240873809.5238</v>
      </c>
      <c r="M1306" s="1">
        <v>9556983653.59098</v>
      </c>
      <c r="N1306" s="1">
        <v>12848898251.4136</v>
      </c>
      <c r="O1306" s="1">
        <v>12940954856.4797</v>
      </c>
      <c r="P1306" s="1">
        <v>12892010501.7486</v>
      </c>
      <c r="Q1306" s="1">
        <v>14256219416.1916</v>
      </c>
    </row>
    <row r="1307" spans="1:17">
      <c r="A1307" s="1" t="s">
        <v>5562</v>
      </c>
      <c r="B1307" s="1" t="s">
        <v>5563</v>
      </c>
      <c r="C1307" s="1" t="s">
        <v>5564</v>
      </c>
      <c r="D1307" s="1">
        <v>431362975.527614</v>
      </c>
      <c r="E1307" s="1">
        <v>2401444.28571429</v>
      </c>
      <c r="F1307" s="1">
        <v>39934771.2251754</v>
      </c>
      <c r="G1307" s="1">
        <v>34877568.5260946</v>
      </c>
      <c r="H1307" s="1">
        <v>2401444.28571429</v>
      </c>
      <c r="I1307" s="1">
        <v>2401444.28571429</v>
      </c>
      <c r="J1307" s="1">
        <v>119880784.03324</v>
      </c>
      <c r="K1307" s="1">
        <v>2401444.28571429</v>
      </c>
      <c r="L1307" s="1">
        <v>2401444.28571429</v>
      </c>
      <c r="M1307" s="1">
        <v>24112241.4674372</v>
      </c>
      <c r="N1307" s="1">
        <v>2401444.28571429</v>
      </c>
      <c r="O1307" s="1">
        <v>57010211.4014017</v>
      </c>
      <c r="P1307" s="1">
        <v>2401444.28571429</v>
      </c>
      <c r="Q1307" s="1">
        <v>2401444.28571429</v>
      </c>
    </row>
    <row r="1308" spans="1:17">
      <c r="A1308" s="1" t="s">
        <v>5565</v>
      </c>
      <c r="B1308" s="1" t="s">
        <v>5566</v>
      </c>
      <c r="C1308" s="1" t="s">
        <v>5567</v>
      </c>
      <c r="D1308" s="1">
        <v>80070778.7889802</v>
      </c>
      <c r="E1308" s="1">
        <v>77252664.3260341</v>
      </c>
      <c r="F1308" s="1">
        <v>79510825.8575771</v>
      </c>
      <c r="G1308" s="1">
        <v>2401444.28571429</v>
      </c>
      <c r="H1308" s="1">
        <v>61046955.8955419</v>
      </c>
      <c r="I1308" s="1">
        <v>39290675.7518797</v>
      </c>
      <c r="J1308" s="1">
        <v>80817795.2279678</v>
      </c>
      <c r="K1308" s="1">
        <v>2401444.28571429</v>
      </c>
      <c r="L1308" s="1">
        <v>2401444.28571429</v>
      </c>
      <c r="M1308" s="1">
        <v>2401444.28571429</v>
      </c>
      <c r="N1308" s="1">
        <v>2401444.28571429</v>
      </c>
      <c r="O1308" s="1">
        <v>8676118.370345</v>
      </c>
      <c r="P1308" s="1">
        <v>2401444.28571429</v>
      </c>
      <c r="Q1308" s="1">
        <v>2401444.28571429</v>
      </c>
    </row>
    <row r="1309" spans="1:17">
      <c r="A1309" s="1" t="s">
        <v>5568</v>
      </c>
      <c r="B1309" s="1" t="s">
        <v>5569</v>
      </c>
      <c r="C1309" s="1" t="s">
        <v>5570</v>
      </c>
      <c r="D1309" s="1">
        <v>3241617011.00556</v>
      </c>
      <c r="E1309" s="1">
        <v>2972433012.85692</v>
      </c>
      <c r="F1309" s="1">
        <v>2613926499.96762</v>
      </c>
      <c r="G1309" s="1">
        <v>3820580250.45664</v>
      </c>
      <c r="H1309" s="1">
        <v>698632248.200527</v>
      </c>
      <c r="I1309" s="1">
        <v>2469331037.99793</v>
      </c>
      <c r="J1309" s="1">
        <v>2848974033.60755</v>
      </c>
      <c r="K1309" s="1">
        <v>871235141.479143</v>
      </c>
      <c r="L1309" s="1">
        <v>839512960.295156</v>
      </c>
      <c r="M1309" s="1">
        <v>1435953506.34991</v>
      </c>
      <c r="N1309" s="1">
        <v>845723126.448159</v>
      </c>
      <c r="O1309" s="1">
        <v>1165196941.11387</v>
      </c>
      <c r="P1309" s="1">
        <v>1069312440.85504</v>
      </c>
      <c r="Q1309" s="1">
        <v>1270572856.52827</v>
      </c>
    </row>
    <row r="1310" spans="1:17">
      <c r="A1310" s="1" t="s">
        <v>5571</v>
      </c>
      <c r="B1310" s="1" t="s">
        <v>5572</v>
      </c>
      <c r="C1310" s="1" t="s">
        <v>5573</v>
      </c>
      <c r="D1310" s="1">
        <v>15204232.545942</v>
      </c>
      <c r="E1310" s="1">
        <v>2401444.28571429</v>
      </c>
      <c r="F1310" s="1">
        <v>2401444.28571429</v>
      </c>
      <c r="G1310" s="1">
        <v>2401444.28571429</v>
      </c>
      <c r="H1310" s="1">
        <v>2401444.28571429</v>
      </c>
      <c r="I1310" s="1">
        <v>13709850.974668</v>
      </c>
      <c r="J1310" s="1">
        <v>2401444.28571429</v>
      </c>
      <c r="K1310" s="1">
        <v>8082461.18823932</v>
      </c>
      <c r="L1310" s="1">
        <v>2401444.28571429</v>
      </c>
      <c r="M1310" s="1">
        <v>2401444.28571429</v>
      </c>
      <c r="N1310" s="1">
        <v>2401444.28571429</v>
      </c>
      <c r="O1310" s="1">
        <v>63107697.3990023</v>
      </c>
      <c r="P1310" s="1">
        <v>2401444.28571429</v>
      </c>
      <c r="Q1310" s="1">
        <v>11901330.2417634</v>
      </c>
    </row>
    <row r="1311" spans="1:17">
      <c r="A1311" s="1" t="s">
        <v>5574</v>
      </c>
      <c r="B1311" s="1" t="s">
        <v>5575</v>
      </c>
      <c r="C1311" s="1" t="s">
        <v>5576</v>
      </c>
      <c r="D1311" s="1">
        <v>62021302.1377553</v>
      </c>
      <c r="E1311" s="1">
        <v>42467880.8569763</v>
      </c>
      <c r="F1311" s="1">
        <v>27615885.1249514</v>
      </c>
      <c r="G1311" s="1">
        <v>2401444.28571429</v>
      </c>
      <c r="H1311" s="1">
        <v>2401444.28571429</v>
      </c>
      <c r="I1311" s="1">
        <v>13127566.0472787</v>
      </c>
      <c r="J1311" s="1">
        <v>46903353.9759701</v>
      </c>
      <c r="K1311" s="1">
        <v>35281842.9226982</v>
      </c>
      <c r="L1311" s="1">
        <v>35020408.0468161</v>
      </c>
      <c r="M1311" s="1">
        <v>55415385.9543817</v>
      </c>
      <c r="N1311" s="1">
        <v>36513456.7424972</v>
      </c>
      <c r="O1311" s="1">
        <v>213217327.757831</v>
      </c>
      <c r="P1311" s="1">
        <v>39604265.0697966</v>
      </c>
      <c r="Q1311" s="1">
        <v>21291292.202379</v>
      </c>
    </row>
    <row r="1312" spans="1:17">
      <c r="A1312" s="1" t="s">
        <v>5577</v>
      </c>
      <c r="B1312" s="1" t="s">
        <v>5578</v>
      </c>
      <c r="C1312" s="1" t="s">
        <v>5579</v>
      </c>
      <c r="D1312" s="1">
        <v>112952186.532418</v>
      </c>
      <c r="E1312" s="1">
        <v>32274557.0576744</v>
      </c>
      <c r="F1312" s="1">
        <v>81082864.6357535</v>
      </c>
      <c r="G1312" s="1">
        <v>12572917.1413494</v>
      </c>
      <c r="H1312" s="1">
        <v>31038524.0533944</v>
      </c>
      <c r="I1312" s="1">
        <v>33663251.7704115</v>
      </c>
      <c r="J1312" s="1">
        <v>78933329.5363742</v>
      </c>
      <c r="K1312" s="1">
        <v>130804109.672941</v>
      </c>
      <c r="L1312" s="1">
        <v>48500694.4862155</v>
      </c>
      <c r="M1312" s="1">
        <v>130244081.325486</v>
      </c>
      <c r="N1312" s="1">
        <v>121469017.778788</v>
      </c>
      <c r="O1312" s="1">
        <v>116954067.783989</v>
      </c>
      <c r="P1312" s="1">
        <v>62429204.4289503</v>
      </c>
      <c r="Q1312" s="1">
        <v>107931357.972314</v>
      </c>
    </row>
    <row r="1313" spans="1:17">
      <c r="A1313" s="1" t="s">
        <v>5580</v>
      </c>
      <c r="B1313" s="1" t="s">
        <v>5581</v>
      </c>
      <c r="C1313" s="1" t="s">
        <v>5582</v>
      </c>
      <c r="D1313" s="1">
        <v>2401444.28571429</v>
      </c>
      <c r="E1313" s="1">
        <v>2401444.28571429</v>
      </c>
      <c r="F1313" s="1">
        <v>2401444.28571429</v>
      </c>
      <c r="G1313" s="1">
        <v>2401444.28571429</v>
      </c>
      <c r="H1313" s="1">
        <v>2401444.28571429</v>
      </c>
      <c r="I1313" s="1">
        <v>2401444.28571429</v>
      </c>
      <c r="J1313" s="1">
        <v>2401444.28571429</v>
      </c>
      <c r="K1313" s="1">
        <v>20648448.004089</v>
      </c>
      <c r="L1313" s="1">
        <v>2401444.28571429</v>
      </c>
      <c r="M1313" s="1">
        <v>2401444.28571429</v>
      </c>
      <c r="N1313" s="1">
        <v>2401444.28571429</v>
      </c>
      <c r="O1313" s="1">
        <v>2401444.28571429</v>
      </c>
      <c r="P1313" s="1">
        <v>4845783.70286181</v>
      </c>
      <c r="Q1313" s="1">
        <v>2816585.96500853</v>
      </c>
    </row>
    <row r="1314" spans="1:17">
      <c r="A1314" s="1" t="s">
        <v>5583</v>
      </c>
      <c r="B1314" s="1" t="s">
        <v>5584</v>
      </c>
      <c r="C1314" s="1" t="s">
        <v>5585</v>
      </c>
      <c r="D1314" s="1">
        <v>240942474.182891</v>
      </c>
      <c r="E1314" s="1">
        <v>64027397.1196874</v>
      </c>
      <c r="F1314" s="1">
        <v>105081842.06346</v>
      </c>
      <c r="G1314" s="1">
        <v>13898255.0455828</v>
      </c>
      <c r="H1314" s="1">
        <v>70618624.8712149</v>
      </c>
      <c r="I1314" s="1">
        <v>76898351.9149513</v>
      </c>
      <c r="J1314" s="1">
        <v>159584539.909387</v>
      </c>
      <c r="K1314" s="1">
        <v>46301850.3718046</v>
      </c>
      <c r="L1314" s="1">
        <v>37905853.464669</v>
      </c>
      <c r="M1314" s="1">
        <v>34596679.3262244</v>
      </c>
      <c r="N1314" s="1">
        <v>2401444.28571429</v>
      </c>
      <c r="O1314" s="1">
        <v>111197119.630588</v>
      </c>
      <c r="P1314" s="1">
        <v>18065612.0440636</v>
      </c>
      <c r="Q1314" s="1">
        <v>32955473.0854743</v>
      </c>
    </row>
    <row r="1315" spans="1:17">
      <c r="A1315" s="1" t="s">
        <v>5586</v>
      </c>
      <c r="B1315" s="1" t="s">
        <v>5587</v>
      </c>
      <c r="C1315" s="1" t="s">
        <v>5588</v>
      </c>
      <c r="D1315" s="1">
        <v>244108008.79766</v>
      </c>
      <c r="E1315" s="1">
        <v>84481091.7758899</v>
      </c>
      <c r="F1315" s="1">
        <v>218127718.339351</v>
      </c>
      <c r="G1315" s="1">
        <v>299906330.66911</v>
      </c>
      <c r="H1315" s="1">
        <v>107038289.733225</v>
      </c>
      <c r="I1315" s="1">
        <v>88153858.2286096</v>
      </c>
      <c r="J1315" s="1">
        <v>131374873.604749</v>
      </c>
      <c r="K1315" s="1">
        <v>90618286.0759347</v>
      </c>
      <c r="L1315" s="1">
        <v>108029680.337373</v>
      </c>
      <c r="M1315" s="1">
        <v>124610078.900103</v>
      </c>
      <c r="N1315" s="1">
        <v>66148503.3635323</v>
      </c>
      <c r="O1315" s="1">
        <v>206364853.013955</v>
      </c>
      <c r="P1315" s="1">
        <v>137992681.624847</v>
      </c>
      <c r="Q1315" s="1">
        <v>113651536.759852</v>
      </c>
    </row>
    <row r="1316" spans="1:17">
      <c r="A1316" s="1" t="s">
        <v>5589</v>
      </c>
      <c r="B1316" s="1" t="s">
        <v>5590</v>
      </c>
      <c r="C1316" s="1" t="s">
        <v>5591</v>
      </c>
      <c r="D1316" s="1">
        <v>66794172.047998</v>
      </c>
      <c r="E1316" s="1">
        <v>19317818.9548645</v>
      </c>
      <c r="F1316" s="1">
        <v>8685578.40859748</v>
      </c>
      <c r="G1316" s="1">
        <v>86198480.9236135</v>
      </c>
      <c r="H1316" s="1">
        <v>48554497.0879088</v>
      </c>
      <c r="I1316" s="1">
        <v>6402694.48820015</v>
      </c>
      <c r="J1316" s="1">
        <v>78652400.8429154</v>
      </c>
      <c r="K1316" s="1">
        <v>18657953.0093634</v>
      </c>
      <c r="L1316" s="1">
        <v>22657787.9711414</v>
      </c>
      <c r="M1316" s="1">
        <v>62592618.7233598</v>
      </c>
      <c r="N1316" s="1">
        <v>59445609.5068593</v>
      </c>
      <c r="O1316" s="1">
        <v>31060330.0542705</v>
      </c>
      <c r="P1316" s="1">
        <v>35170799.3938334</v>
      </c>
      <c r="Q1316" s="1">
        <v>17517765.7930684</v>
      </c>
    </row>
    <row r="1317" spans="1:17">
      <c r="A1317" s="1" t="s">
        <v>5592</v>
      </c>
      <c r="B1317" s="1" t="s">
        <v>5593</v>
      </c>
      <c r="C1317" s="1" t="s">
        <v>5594</v>
      </c>
      <c r="D1317" s="1">
        <v>229248722.695711</v>
      </c>
      <c r="E1317" s="1">
        <v>2401444.28571429</v>
      </c>
      <c r="F1317" s="1">
        <v>2401444.28571429</v>
      </c>
      <c r="G1317" s="1">
        <v>2401444.28571429</v>
      </c>
      <c r="H1317" s="1">
        <v>2401444.28571429</v>
      </c>
      <c r="I1317" s="1">
        <v>5625953.22535079</v>
      </c>
      <c r="J1317" s="1">
        <v>19864961.9015901</v>
      </c>
      <c r="K1317" s="1">
        <v>2401444.28571429</v>
      </c>
      <c r="L1317" s="1">
        <v>2401444.28571429</v>
      </c>
      <c r="M1317" s="1">
        <v>2401444.28571429</v>
      </c>
      <c r="N1317" s="1">
        <v>2401444.28571429</v>
      </c>
      <c r="O1317" s="1">
        <v>2401444.28571429</v>
      </c>
      <c r="P1317" s="1">
        <v>27012953.469138</v>
      </c>
      <c r="Q1317" s="1">
        <v>2401444.28571429</v>
      </c>
    </row>
    <row r="1318" spans="1:17">
      <c r="A1318" s="1" t="s">
        <v>5595</v>
      </c>
      <c r="B1318" s="1" t="s">
        <v>5596</v>
      </c>
      <c r="C1318" s="1" t="s">
        <v>5597</v>
      </c>
      <c r="D1318" s="1">
        <v>586850903.589883</v>
      </c>
      <c r="E1318" s="1">
        <v>12081240.1675639</v>
      </c>
      <c r="F1318" s="1">
        <v>253788088.545833</v>
      </c>
      <c r="G1318" s="1">
        <v>2401444.28571429</v>
      </c>
      <c r="H1318" s="1">
        <v>1817914249.20723</v>
      </c>
      <c r="I1318" s="1">
        <v>31641484.0172283</v>
      </c>
      <c r="J1318" s="1">
        <v>223207598.725945</v>
      </c>
      <c r="K1318" s="1">
        <v>463875981.85025</v>
      </c>
      <c r="L1318" s="1">
        <v>174355938.856243</v>
      </c>
      <c r="M1318" s="1">
        <v>1062009824.19284</v>
      </c>
      <c r="N1318" s="1">
        <v>16756747.5996731</v>
      </c>
      <c r="O1318" s="1">
        <v>246279735.321374</v>
      </c>
      <c r="P1318" s="1">
        <v>593223101.739815</v>
      </c>
      <c r="Q1318" s="1">
        <v>207059903.498722</v>
      </c>
    </row>
    <row r="1319" spans="1:17">
      <c r="A1319" s="1" t="s">
        <v>5598</v>
      </c>
      <c r="B1319" s="1" t="s">
        <v>5599</v>
      </c>
      <c r="C1319" s="1" t="s">
        <v>5600</v>
      </c>
      <c r="D1319" s="1">
        <v>74933575.6144423</v>
      </c>
      <c r="E1319" s="1">
        <v>47904223.1129182</v>
      </c>
      <c r="F1319" s="1">
        <v>22400406.8149096</v>
      </c>
      <c r="G1319" s="1">
        <v>2401444.28571429</v>
      </c>
      <c r="H1319" s="1">
        <v>54371145.8471736</v>
      </c>
      <c r="I1319" s="1">
        <v>19303526.8468634</v>
      </c>
      <c r="J1319" s="1">
        <v>22147699.1695491</v>
      </c>
      <c r="K1319" s="1">
        <v>20073515.0771725</v>
      </c>
      <c r="L1319" s="1">
        <v>45280619.6163954</v>
      </c>
      <c r="M1319" s="1">
        <v>2401444.28571429</v>
      </c>
      <c r="N1319" s="1">
        <v>20373701.9316733</v>
      </c>
      <c r="O1319" s="1">
        <v>26794301.1879285</v>
      </c>
      <c r="P1319" s="1">
        <v>62683966.3750947</v>
      </c>
      <c r="Q1319" s="1">
        <v>102627075.425165</v>
      </c>
    </row>
    <row r="1320" spans="1:17">
      <c r="A1320" s="1" t="s">
        <v>5601</v>
      </c>
      <c r="B1320" s="1" t="s">
        <v>5602</v>
      </c>
      <c r="C1320" s="1" t="s">
        <v>5603</v>
      </c>
      <c r="D1320" s="1">
        <v>36643251.2713658</v>
      </c>
      <c r="E1320" s="1">
        <v>26055087.5070986</v>
      </c>
      <c r="F1320" s="1">
        <v>62820721.1606143</v>
      </c>
      <c r="G1320" s="1">
        <v>67996055.9497723</v>
      </c>
      <c r="H1320" s="1">
        <v>32590547.300369</v>
      </c>
      <c r="I1320" s="1">
        <v>9454709.09852499</v>
      </c>
      <c r="J1320" s="1">
        <v>45758308.7280813</v>
      </c>
      <c r="K1320" s="1">
        <v>13881012.8643673</v>
      </c>
      <c r="L1320" s="1">
        <v>14587725.8382911</v>
      </c>
      <c r="M1320" s="1">
        <v>2401444.28571429</v>
      </c>
      <c r="N1320" s="1">
        <v>77430237.274513</v>
      </c>
      <c r="O1320" s="1">
        <v>28705691.3038481</v>
      </c>
      <c r="P1320" s="1">
        <v>91136496.5396048</v>
      </c>
      <c r="Q1320" s="1">
        <v>15006807.2763823</v>
      </c>
    </row>
    <row r="1321" spans="1:17">
      <c r="A1321" s="1" t="s">
        <v>5604</v>
      </c>
      <c r="B1321" s="1" t="s">
        <v>5605</v>
      </c>
      <c r="C1321" s="1" t="s">
        <v>5606</v>
      </c>
      <c r="D1321" s="1">
        <v>109058634.545297</v>
      </c>
      <c r="E1321" s="1">
        <v>652538956.40915</v>
      </c>
      <c r="F1321" s="1">
        <v>232999734.662454</v>
      </c>
      <c r="G1321" s="1">
        <v>2401444.28571429</v>
      </c>
      <c r="H1321" s="1">
        <v>2401444.28571429</v>
      </c>
      <c r="I1321" s="1">
        <v>384868705.704604</v>
      </c>
      <c r="J1321" s="1">
        <v>438849333.335559</v>
      </c>
      <c r="K1321" s="1">
        <v>286227952.432339</v>
      </c>
      <c r="L1321" s="1">
        <v>364646437.833053</v>
      </c>
      <c r="M1321" s="1">
        <v>153095204.757632</v>
      </c>
      <c r="N1321" s="1">
        <v>278640985.224937</v>
      </c>
      <c r="O1321" s="1">
        <v>248032335.166102</v>
      </c>
      <c r="P1321" s="1">
        <v>333020802.252725</v>
      </c>
      <c r="Q1321" s="1">
        <v>313040072.694846</v>
      </c>
    </row>
    <row r="1322" spans="1:17">
      <c r="A1322" s="1" t="s">
        <v>5607</v>
      </c>
      <c r="B1322" s="1" t="s">
        <v>5608</v>
      </c>
      <c r="C1322" s="1" t="s">
        <v>5609</v>
      </c>
      <c r="D1322" s="1">
        <v>8781733986.31198</v>
      </c>
      <c r="E1322" s="1">
        <v>4647571090.22557</v>
      </c>
      <c r="F1322" s="1">
        <v>5040644915.4421</v>
      </c>
      <c r="G1322" s="1">
        <v>2322467997.3329</v>
      </c>
      <c r="H1322" s="1">
        <v>1583885332.56531</v>
      </c>
      <c r="I1322" s="1">
        <v>4346600120.0678</v>
      </c>
      <c r="J1322" s="1">
        <v>4762573288.46094</v>
      </c>
      <c r="K1322" s="1">
        <v>3856625017.91218</v>
      </c>
      <c r="L1322" s="1">
        <v>4226532482.02424</v>
      </c>
      <c r="M1322" s="1">
        <v>3633921257.29036</v>
      </c>
      <c r="N1322" s="1">
        <v>4697851910.91917</v>
      </c>
      <c r="O1322" s="1">
        <v>4784972690.10477</v>
      </c>
      <c r="P1322" s="1">
        <v>4625772818.38317</v>
      </c>
      <c r="Q1322" s="1">
        <v>3861256927.89964</v>
      </c>
    </row>
    <row r="1323" spans="1:17">
      <c r="A1323" s="1" t="s">
        <v>5610</v>
      </c>
      <c r="B1323" s="1" t="s">
        <v>5611</v>
      </c>
      <c r="C1323" s="1" t="s">
        <v>5612</v>
      </c>
      <c r="D1323" s="1">
        <v>2954868393.36068</v>
      </c>
      <c r="E1323" s="1">
        <v>154748373.463871</v>
      </c>
      <c r="F1323" s="1">
        <v>190621810.13495</v>
      </c>
      <c r="G1323" s="1">
        <v>457860933.805101</v>
      </c>
      <c r="H1323" s="1">
        <v>162256910.551674</v>
      </c>
      <c r="I1323" s="1">
        <v>130386736.100138</v>
      </c>
      <c r="J1323" s="1">
        <v>339182283.557473</v>
      </c>
      <c r="K1323" s="1">
        <v>112018620.811816</v>
      </c>
      <c r="L1323" s="1">
        <v>2401444.28571429</v>
      </c>
      <c r="M1323" s="1">
        <v>214949317.731141</v>
      </c>
      <c r="N1323" s="1">
        <v>83813961.6341203</v>
      </c>
      <c r="O1323" s="1">
        <v>275112882.682861</v>
      </c>
      <c r="P1323" s="1">
        <v>120239451.92487</v>
      </c>
      <c r="Q1323" s="1">
        <v>92944297.0495911</v>
      </c>
    </row>
    <row r="1324" spans="1:17">
      <c r="A1324" s="1" t="s">
        <v>5613</v>
      </c>
      <c r="B1324" s="1" t="s">
        <v>5614</v>
      </c>
      <c r="C1324" s="1" t="s">
        <v>5615</v>
      </c>
      <c r="D1324" s="1">
        <v>2255548469.1557</v>
      </c>
      <c r="E1324" s="1">
        <v>1813530539.88445</v>
      </c>
      <c r="F1324" s="1">
        <v>1288714335.62535</v>
      </c>
      <c r="G1324" s="1">
        <v>3032256110.06364</v>
      </c>
      <c r="H1324" s="1">
        <v>685764184.82208</v>
      </c>
      <c r="I1324" s="1">
        <v>2607941933.50053</v>
      </c>
      <c r="J1324" s="1">
        <v>1267688463.2496</v>
      </c>
      <c r="K1324" s="1">
        <v>877532553.122332</v>
      </c>
      <c r="L1324" s="1">
        <v>477145345.298927</v>
      </c>
      <c r="M1324" s="1">
        <v>1140069167.78553</v>
      </c>
      <c r="N1324" s="1">
        <v>843202321.64173</v>
      </c>
      <c r="O1324" s="1">
        <v>1482751926.00597</v>
      </c>
      <c r="P1324" s="1">
        <v>654362779.990674</v>
      </c>
      <c r="Q1324" s="1">
        <v>671926772.544215</v>
      </c>
    </row>
    <row r="1325" spans="1:17">
      <c r="A1325" s="1" t="s">
        <v>5613</v>
      </c>
      <c r="B1325" s="1" t="s">
        <v>5614</v>
      </c>
      <c r="C1325" s="1" t="s">
        <v>5616</v>
      </c>
      <c r="D1325" s="1">
        <v>2255548469.1557</v>
      </c>
      <c r="E1325" s="1">
        <v>1813530539.88445</v>
      </c>
      <c r="F1325" s="1">
        <v>1288714335.62535</v>
      </c>
      <c r="G1325" s="1">
        <v>3032256110.06364</v>
      </c>
      <c r="H1325" s="1">
        <v>685764184.82208</v>
      </c>
      <c r="I1325" s="1">
        <v>2607941933.50053</v>
      </c>
      <c r="J1325" s="1">
        <v>1267688463.2496</v>
      </c>
      <c r="K1325" s="1">
        <v>877532553.122332</v>
      </c>
      <c r="L1325" s="1">
        <v>477145345.298927</v>
      </c>
      <c r="M1325" s="1">
        <v>1140069167.78553</v>
      </c>
      <c r="N1325" s="1">
        <v>843202321.64173</v>
      </c>
      <c r="O1325" s="1">
        <v>1482751926.00597</v>
      </c>
      <c r="P1325" s="1">
        <v>654362779.990674</v>
      </c>
      <c r="Q1325" s="1">
        <v>671926772.544215</v>
      </c>
    </row>
    <row r="1326" spans="1:17">
      <c r="A1326" s="1" t="s">
        <v>5617</v>
      </c>
      <c r="B1326" s="1" t="s">
        <v>5618</v>
      </c>
      <c r="C1326" s="1" t="s">
        <v>5619</v>
      </c>
      <c r="D1326" s="1">
        <v>98738196.8681648</v>
      </c>
      <c r="E1326" s="1">
        <v>43236421.9587867</v>
      </c>
      <c r="F1326" s="1">
        <v>119817081.087597</v>
      </c>
      <c r="G1326" s="1">
        <v>108120160.794461</v>
      </c>
      <c r="H1326" s="1">
        <v>2401444.28571429</v>
      </c>
      <c r="I1326" s="1">
        <v>94325573.9092292</v>
      </c>
      <c r="J1326" s="1">
        <v>63360517.4236657</v>
      </c>
      <c r="K1326" s="1">
        <v>22447617.339511</v>
      </c>
      <c r="L1326" s="1">
        <v>2401444.28571429</v>
      </c>
      <c r="M1326" s="1">
        <v>11722003.84455</v>
      </c>
      <c r="N1326" s="1">
        <v>33659083.5437919</v>
      </c>
      <c r="O1326" s="1">
        <v>40433493.2646505</v>
      </c>
      <c r="P1326" s="1">
        <v>56561295.9279011</v>
      </c>
      <c r="Q1326" s="1">
        <v>43693119.6382768</v>
      </c>
    </row>
    <row r="1327" spans="1:17">
      <c r="A1327" s="1" t="s">
        <v>5620</v>
      </c>
      <c r="B1327" s="1" t="s">
        <v>5621</v>
      </c>
      <c r="C1327" s="1" t="s">
        <v>5622</v>
      </c>
      <c r="D1327" s="1">
        <v>605096639.792642</v>
      </c>
      <c r="E1327" s="1">
        <v>275022135.133907</v>
      </c>
      <c r="F1327" s="1">
        <v>411181593.279361</v>
      </c>
      <c r="G1327" s="1">
        <v>111173931.630355</v>
      </c>
      <c r="H1327" s="1">
        <v>98207630.9836154</v>
      </c>
      <c r="I1327" s="1">
        <v>315823938.546101</v>
      </c>
      <c r="J1327" s="1">
        <v>164482598.742638</v>
      </c>
      <c r="K1327" s="1">
        <v>307669649.374366</v>
      </c>
      <c r="L1327" s="1">
        <v>191588162.020038</v>
      </c>
      <c r="M1327" s="1">
        <v>313741548.264042</v>
      </c>
      <c r="N1327" s="1">
        <v>289571223.974532</v>
      </c>
      <c r="O1327" s="1">
        <v>251014091.743326</v>
      </c>
      <c r="P1327" s="1">
        <v>238212756.05438</v>
      </c>
      <c r="Q1327" s="1">
        <v>298418335.705859</v>
      </c>
    </row>
    <row r="1328" spans="1:17">
      <c r="A1328" s="1" t="s">
        <v>5623</v>
      </c>
      <c r="B1328" s="1" t="s">
        <v>5624</v>
      </c>
      <c r="C1328" s="1" t="s">
        <v>5625</v>
      </c>
      <c r="D1328" s="1">
        <v>337566370.596739</v>
      </c>
      <c r="E1328" s="1">
        <v>239338188.61826</v>
      </c>
      <c r="F1328" s="1">
        <v>405172265.677491</v>
      </c>
      <c r="G1328" s="1">
        <v>127738124.293497</v>
      </c>
      <c r="H1328" s="1">
        <v>129236886.739851</v>
      </c>
      <c r="I1328" s="1">
        <v>201487264.702296</v>
      </c>
      <c r="J1328" s="1">
        <v>226939786.869483</v>
      </c>
      <c r="K1328" s="1">
        <v>262523723.969419</v>
      </c>
      <c r="L1328" s="1">
        <v>82651946.0508066</v>
      </c>
      <c r="M1328" s="1">
        <v>363438640.041847</v>
      </c>
      <c r="N1328" s="1">
        <v>168931966.627799</v>
      </c>
      <c r="O1328" s="1">
        <v>411145256.697326</v>
      </c>
      <c r="P1328" s="1">
        <v>190975174.048493</v>
      </c>
      <c r="Q1328" s="1">
        <v>266118660.852664</v>
      </c>
    </row>
    <row r="1329" spans="1:17">
      <c r="A1329" s="1" t="s">
        <v>5626</v>
      </c>
      <c r="B1329" s="1" t="s">
        <v>5627</v>
      </c>
      <c r="C1329" s="1" t="s">
        <v>5628</v>
      </c>
      <c r="D1329" s="1">
        <v>1114641574.73581</v>
      </c>
      <c r="E1329" s="1">
        <v>842534057.523908</v>
      </c>
      <c r="F1329" s="1">
        <v>1744168475.22016</v>
      </c>
      <c r="G1329" s="1">
        <v>2623352566.09247</v>
      </c>
      <c r="H1329" s="1">
        <v>99672968.0981399</v>
      </c>
      <c r="I1329" s="1">
        <v>790957365.21181</v>
      </c>
      <c r="J1329" s="1">
        <v>877191641.910059</v>
      </c>
      <c r="K1329" s="1">
        <v>253161089.435515</v>
      </c>
      <c r="L1329" s="1">
        <v>410321255.894591</v>
      </c>
      <c r="M1329" s="1">
        <v>563255358.58392</v>
      </c>
      <c r="N1329" s="1">
        <v>599958492.604782</v>
      </c>
      <c r="O1329" s="1">
        <v>854291816.941084</v>
      </c>
      <c r="P1329" s="1">
        <v>517969110.140176</v>
      </c>
      <c r="Q1329" s="1">
        <v>452757909.091436</v>
      </c>
    </row>
    <row r="1330" spans="1:17">
      <c r="A1330" s="1" t="s">
        <v>5629</v>
      </c>
      <c r="B1330" s="1" t="s">
        <v>5630</v>
      </c>
      <c r="C1330" s="1" t="s">
        <v>5631</v>
      </c>
      <c r="D1330" s="1">
        <v>11480019.6608873</v>
      </c>
      <c r="E1330" s="1">
        <v>2401444.28571429</v>
      </c>
      <c r="F1330" s="1">
        <v>2401444.28571429</v>
      </c>
      <c r="G1330" s="1">
        <v>2401444.28571429</v>
      </c>
      <c r="H1330" s="1">
        <v>7506751.40427937</v>
      </c>
      <c r="I1330" s="1">
        <v>2401444.28571429</v>
      </c>
      <c r="J1330" s="1">
        <v>34096136.2206582</v>
      </c>
      <c r="K1330" s="1">
        <v>2401444.28571429</v>
      </c>
      <c r="L1330" s="1">
        <v>2401444.28571429</v>
      </c>
      <c r="M1330" s="1">
        <v>2401444.28571429</v>
      </c>
      <c r="N1330" s="1">
        <v>2401444.28571429</v>
      </c>
      <c r="O1330" s="1">
        <v>2401444.28571429</v>
      </c>
      <c r="P1330" s="1">
        <v>2401444.28571429</v>
      </c>
      <c r="Q1330" s="1">
        <v>2401444.28571429</v>
      </c>
    </row>
    <row r="1331" spans="1:17">
      <c r="A1331" s="1" t="s">
        <v>5632</v>
      </c>
      <c r="B1331" s="1" t="s">
        <v>5633</v>
      </c>
      <c r="C1331" s="1" t="s">
        <v>5634</v>
      </c>
      <c r="D1331" s="1">
        <v>24107542.8832484</v>
      </c>
      <c r="E1331" s="1">
        <v>23891342.5300411</v>
      </c>
      <c r="F1331" s="1">
        <v>15716381.487562</v>
      </c>
      <c r="G1331" s="1">
        <v>81544964.6769234</v>
      </c>
      <c r="H1331" s="1">
        <v>2401444.28571429</v>
      </c>
      <c r="I1331" s="1">
        <v>66230120.2382811</v>
      </c>
      <c r="J1331" s="1">
        <v>16834364.4135316</v>
      </c>
      <c r="K1331" s="1">
        <v>9172260.86529917</v>
      </c>
      <c r="L1331" s="1">
        <v>6997096.94892571</v>
      </c>
      <c r="M1331" s="1">
        <v>15688796.0340614</v>
      </c>
      <c r="N1331" s="1">
        <v>2401444.28571429</v>
      </c>
      <c r="O1331" s="1">
        <v>13627896.7882485</v>
      </c>
      <c r="P1331" s="1">
        <v>2401444.28571429</v>
      </c>
      <c r="Q1331" s="1">
        <v>9410064.04135918</v>
      </c>
    </row>
    <row r="1332" spans="1:17">
      <c r="A1332" s="1" t="s">
        <v>5635</v>
      </c>
      <c r="B1332" s="1" t="s">
        <v>5636</v>
      </c>
      <c r="C1332" s="1" t="s">
        <v>5637</v>
      </c>
      <c r="D1332" s="1">
        <v>9921679.34932858</v>
      </c>
      <c r="E1332" s="1">
        <v>18036444.1446327</v>
      </c>
      <c r="F1332" s="1">
        <v>16448924.0041593</v>
      </c>
      <c r="G1332" s="1">
        <v>2401444.28571429</v>
      </c>
      <c r="H1332" s="1">
        <v>2401444.28571429</v>
      </c>
      <c r="I1332" s="1">
        <v>2401444.28571429</v>
      </c>
      <c r="J1332" s="1">
        <v>2401444.28571429</v>
      </c>
      <c r="K1332" s="1">
        <v>2401444.28571429</v>
      </c>
      <c r="L1332" s="1">
        <v>2401444.28571429</v>
      </c>
      <c r="M1332" s="1">
        <v>2401444.28571429</v>
      </c>
      <c r="N1332" s="1">
        <v>18014359.1909547</v>
      </c>
      <c r="O1332" s="1">
        <v>2401444.28571429</v>
      </c>
      <c r="P1332" s="1">
        <v>2401444.28571429</v>
      </c>
      <c r="Q1332" s="1">
        <v>2401444.28571429</v>
      </c>
    </row>
    <row r="1333" spans="1:17">
      <c r="A1333" s="1" t="s">
        <v>5638</v>
      </c>
      <c r="B1333" s="1" t="s">
        <v>5639</v>
      </c>
      <c r="C1333" s="1" t="s">
        <v>5640</v>
      </c>
      <c r="D1333" s="1">
        <v>110468771.165659</v>
      </c>
      <c r="E1333" s="1">
        <v>188136548.485829</v>
      </c>
      <c r="F1333" s="1">
        <v>307878624.673386</v>
      </c>
      <c r="G1333" s="1">
        <v>55647302.6596524</v>
      </c>
      <c r="H1333" s="1">
        <v>142362974.816593</v>
      </c>
      <c r="I1333" s="1">
        <v>47004383.4530707</v>
      </c>
      <c r="J1333" s="1">
        <v>330150634.026229</v>
      </c>
      <c r="K1333" s="1">
        <v>177276794.504054</v>
      </c>
      <c r="L1333" s="1">
        <v>131204248.868531</v>
      </c>
      <c r="M1333" s="1">
        <v>94248354.4856202</v>
      </c>
      <c r="N1333" s="1">
        <v>27625872.5977515</v>
      </c>
      <c r="O1333" s="1">
        <v>278361146.490117</v>
      </c>
      <c r="P1333" s="1">
        <v>572498588.382293</v>
      </c>
      <c r="Q1333" s="1">
        <v>296882723.007008</v>
      </c>
    </row>
    <row r="1334" spans="1:17">
      <c r="A1334" s="1" t="s">
        <v>5641</v>
      </c>
      <c r="B1334" s="1" t="s">
        <v>5642</v>
      </c>
      <c r="C1334" s="1" t="s">
        <v>5643</v>
      </c>
      <c r="D1334" s="1">
        <v>156987736.022269</v>
      </c>
      <c r="E1334" s="1">
        <v>53127088.1215501</v>
      </c>
      <c r="F1334" s="1">
        <v>78573487.7562447</v>
      </c>
      <c r="G1334" s="1">
        <v>34152726.9974258</v>
      </c>
      <c r="H1334" s="1">
        <v>20268982.5654552</v>
      </c>
      <c r="I1334" s="1">
        <v>39197697.5593028</v>
      </c>
      <c r="J1334" s="1">
        <v>80108742.5970566</v>
      </c>
      <c r="K1334" s="1">
        <v>9979233.99121388</v>
      </c>
      <c r="L1334" s="1">
        <v>49566522.2060004</v>
      </c>
      <c r="M1334" s="1">
        <v>39219314.5987545</v>
      </c>
      <c r="N1334" s="1">
        <v>65319780.5464432</v>
      </c>
      <c r="O1334" s="1">
        <v>91043202.5737015</v>
      </c>
      <c r="P1334" s="1">
        <v>80576975.5735268</v>
      </c>
      <c r="Q1334" s="1">
        <v>43828787.7853177</v>
      </c>
    </row>
    <row r="1335" spans="1:17">
      <c r="A1335" s="1" t="s">
        <v>5644</v>
      </c>
      <c r="B1335" s="1" t="s">
        <v>5645</v>
      </c>
      <c r="C1335" s="1" t="s">
        <v>5646</v>
      </c>
      <c r="D1335" s="1">
        <v>317501104.98404</v>
      </c>
      <c r="E1335" s="1">
        <v>15770417.4670059</v>
      </c>
      <c r="F1335" s="1">
        <v>2401444.28571429</v>
      </c>
      <c r="G1335" s="1">
        <v>69969079.0539182</v>
      </c>
      <c r="H1335" s="1">
        <v>2401444.28571429</v>
      </c>
      <c r="I1335" s="1">
        <v>53276115.4024233</v>
      </c>
      <c r="J1335" s="1">
        <v>2401444.28571429</v>
      </c>
      <c r="K1335" s="1">
        <v>2401444.28571429</v>
      </c>
      <c r="L1335" s="1">
        <v>2401444.28571429</v>
      </c>
      <c r="M1335" s="1">
        <v>2401444.28571429</v>
      </c>
      <c r="N1335" s="1">
        <v>2401444.28571429</v>
      </c>
      <c r="O1335" s="1">
        <v>2401444.28571429</v>
      </c>
      <c r="P1335" s="1">
        <v>2401444.28571429</v>
      </c>
      <c r="Q1335" s="1">
        <v>2401444.28571429</v>
      </c>
    </row>
    <row r="1336" spans="1:17">
      <c r="A1336" s="1" t="s">
        <v>5647</v>
      </c>
      <c r="B1336" s="1" t="s">
        <v>5648</v>
      </c>
      <c r="C1336" s="1" t="s">
        <v>5649</v>
      </c>
      <c r="D1336" s="1">
        <v>832172796.618791</v>
      </c>
      <c r="E1336" s="1">
        <v>916423028.868432</v>
      </c>
      <c r="F1336" s="1">
        <v>339029000</v>
      </c>
      <c r="G1336" s="1">
        <v>313741548.264042</v>
      </c>
      <c r="H1336" s="1">
        <v>137200388.103355</v>
      </c>
      <c r="I1336" s="1">
        <v>188816607.281677</v>
      </c>
      <c r="J1336" s="1">
        <v>337695881.615673</v>
      </c>
      <c r="K1336" s="1">
        <v>244223052.676783</v>
      </c>
      <c r="L1336" s="1">
        <v>297914723.431759</v>
      </c>
      <c r="M1336" s="1">
        <v>302976372.683487</v>
      </c>
      <c r="N1336" s="1">
        <v>290069779.498782</v>
      </c>
      <c r="O1336" s="1">
        <v>584922645.516076</v>
      </c>
      <c r="P1336" s="1">
        <v>275924609.806493</v>
      </c>
      <c r="Q1336" s="1">
        <v>423439699.404665</v>
      </c>
    </row>
    <row r="1337" spans="1:17">
      <c r="A1337" s="1" t="s">
        <v>5650</v>
      </c>
      <c r="B1337" s="1" t="s">
        <v>5651</v>
      </c>
      <c r="C1337" s="1" t="s">
        <v>5652</v>
      </c>
      <c r="D1337" s="1">
        <v>1709536077.72022</v>
      </c>
      <c r="E1337" s="1">
        <v>293649854.653628</v>
      </c>
      <c r="F1337" s="1">
        <v>768942336.311904</v>
      </c>
      <c r="G1337" s="1">
        <v>2677548159.28477</v>
      </c>
      <c r="H1337" s="1">
        <v>296106375.568273</v>
      </c>
      <c r="I1337" s="1">
        <v>569767143.78646</v>
      </c>
      <c r="J1337" s="1">
        <v>1022525409.40495</v>
      </c>
      <c r="K1337" s="1">
        <v>177973219.59515</v>
      </c>
      <c r="L1337" s="1">
        <v>110425678.480789</v>
      </c>
      <c r="M1337" s="1">
        <v>194194984.167452</v>
      </c>
      <c r="N1337" s="1">
        <v>113100052.398257</v>
      </c>
      <c r="O1337" s="1">
        <v>85348112.6778847</v>
      </c>
      <c r="P1337" s="1">
        <v>150755825.553127</v>
      </c>
      <c r="Q1337" s="1">
        <v>248022281.30165</v>
      </c>
    </row>
    <row r="1338" spans="1:17">
      <c r="A1338" s="1" t="s">
        <v>5653</v>
      </c>
      <c r="B1338" s="1" t="s">
        <v>5654</v>
      </c>
      <c r="C1338" s="1" t="s">
        <v>5655</v>
      </c>
      <c r="D1338" s="1">
        <v>395186217.833133</v>
      </c>
      <c r="E1338" s="1">
        <v>275680856.574972</v>
      </c>
      <c r="F1338" s="1">
        <v>332550209.023699</v>
      </c>
      <c r="G1338" s="1">
        <v>621085318.403677</v>
      </c>
      <c r="H1338" s="1">
        <v>44344262.5984889</v>
      </c>
      <c r="I1338" s="1">
        <v>291036003.484321</v>
      </c>
      <c r="J1338" s="1">
        <v>370340498.315059</v>
      </c>
      <c r="K1338" s="1">
        <v>222506802.190692</v>
      </c>
      <c r="L1338" s="1">
        <v>271089002.448476</v>
      </c>
      <c r="M1338" s="1">
        <v>375062186.847209</v>
      </c>
      <c r="N1338" s="1">
        <v>326117777.695261</v>
      </c>
      <c r="O1338" s="1">
        <v>208946740.988056</v>
      </c>
      <c r="P1338" s="1">
        <v>457713946.931282</v>
      </c>
      <c r="Q1338" s="1">
        <v>372984584.523848</v>
      </c>
    </row>
    <row r="1339" spans="1:17">
      <c r="A1339" s="1" t="s">
        <v>5656</v>
      </c>
      <c r="B1339" s="1" t="s">
        <v>5657</v>
      </c>
      <c r="C1339" s="1" t="s">
        <v>5658</v>
      </c>
      <c r="D1339" s="1">
        <v>471314365.667705</v>
      </c>
      <c r="E1339" s="1">
        <v>1209302956.88333</v>
      </c>
      <c r="F1339" s="1">
        <v>1076767925.10913</v>
      </c>
      <c r="G1339" s="1">
        <v>38861335.7398462</v>
      </c>
      <c r="H1339" s="1">
        <v>65247192.2408628</v>
      </c>
      <c r="I1339" s="1">
        <v>553417158.89716</v>
      </c>
      <c r="J1339" s="1">
        <v>1092064494.1283</v>
      </c>
      <c r="K1339" s="1">
        <v>1110944028.65888</v>
      </c>
      <c r="L1339" s="1">
        <v>795138784.972139</v>
      </c>
      <c r="M1339" s="1">
        <v>1327077959.65937</v>
      </c>
      <c r="N1339" s="1">
        <v>1180339751.63175</v>
      </c>
      <c r="O1339" s="1">
        <v>986325863.652558</v>
      </c>
      <c r="P1339" s="1">
        <v>991336250.53331</v>
      </c>
      <c r="Q1339" s="1">
        <v>1343629582.43948</v>
      </c>
    </row>
    <row r="1340" spans="1:17">
      <c r="A1340" s="1" t="s">
        <v>5659</v>
      </c>
      <c r="B1340" s="1" t="s">
        <v>5660</v>
      </c>
      <c r="C1340" s="1" t="s">
        <v>5661</v>
      </c>
      <c r="D1340" s="1">
        <v>92299864.1927091</v>
      </c>
      <c r="E1340" s="1">
        <v>158352806.2615</v>
      </c>
      <c r="F1340" s="1">
        <v>34489950.0266624</v>
      </c>
      <c r="G1340" s="1">
        <v>2401444.28571429</v>
      </c>
      <c r="H1340" s="1">
        <v>12062356.0596901</v>
      </c>
      <c r="I1340" s="1">
        <v>62783663.13175</v>
      </c>
      <c r="J1340" s="1">
        <v>120674284.249868</v>
      </c>
      <c r="K1340" s="1">
        <v>116239145.422315</v>
      </c>
      <c r="L1340" s="1">
        <v>75221640.8825462</v>
      </c>
      <c r="M1340" s="1">
        <v>45195491.6625557</v>
      </c>
      <c r="N1340" s="1">
        <v>141245799.589913</v>
      </c>
      <c r="O1340" s="1">
        <v>62844571.8087063</v>
      </c>
      <c r="P1340" s="1">
        <v>135789455.69476</v>
      </c>
      <c r="Q1340" s="1">
        <v>75152511.2709287</v>
      </c>
    </row>
    <row r="1341" spans="1:17">
      <c r="A1341" s="1" t="s">
        <v>5662</v>
      </c>
      <c r="B1341" s="1" t="s">
        <v>5663</v>
      </c>
      <c r="C1341" s="1" t="s">
        <v>5664</v>
      </c>
      <c r="D1341" s="1">
        <v>880678345.808429</v>
      </c>
      <c r="E1341" s="1">
        <v>368440282.471663</v>
      </c>
      <c r="F1341" s="1">
        <v>462040596.233174</v>
      </c>
      <c r="G1341" s="1">
        <v>556789519.670069</v>
      </c>
      <c r="H1341" s="1">
        <v>970497862.885405</v>
      </c>
      <c r="I1341" s="1">
        <v>277787680.646904</v>
      </c>
      <c r="J1341" s="1">
        <v>438123872.37521</v>
      </c>
      <c r="K1341" s="1">
        <v>373930874.162011</v>
      </c>
      <c r="L1341" s="1">
        <v>385976789.297272</v>
      </c>
      <c r="M1341" s="1">
        <v>431191108.014056</v>
      </c>
      <c r="N1341" s="1">
        <v>237774122.424652</v>
      </c>
      <c r="O1341" s="1">
        <v>489162239.885866</v>
      </c>
      <c r="P1341" s="1">
        <v>346858151.215247</v>
      </c>
      <c r="Q1341" s="1">
        <v>378881981.007616</v>
      </c>
    </row>
    <row r="1342" spans="1:17">
      <c r="A1342" s="1" t="s">
        <v>5665</v>
      </c>
      <c r="B1342" s="1" t="s">
        <v>5666</v>
      </c>
      <c r="C1342" s="1" t="s">
        <v>5667</v>
      </c>
      <c r="D1342" s="1">
        <v>3639342154.9957</v>
      </c>
      <c r="E1342" s="1">
        <v>1466990971.95405</v>
      </c>
      <c r="F1342" s="1">
        <v>2124284667.10088</v>
      </c>
      <c r="G1342" s="1">
        <v>1420144401.52329</v>
      </c>
      <c r="H1342" s="1">
        <v>1449099108.20199</v>
      </c>
      <c r="I1342" s="1">
        <v>1309513455.622</v>
      </c>
      <c r="J1342" s="1">
        <v>1897831938.36389</v>
      </c>
      <c r="K1342" s="1">
        <v>1536024598.36404</v>
      </c>
      <c r="L1342" s="1">
        <v>1110224060.9716</v>
      </c>
      <c r="M1342" s="1">
        <v>1715459613.35789</v>
      </c>
      <c r="N1342" s="1">
        <v>1463781356.59414</v>
      </c>
      <c r="O1342" s="1">
        <v>1615003711.37106</v>
      </c>
      <c r="P1342" s="1">
        <v>1538891348.31264</v>
      </c>
      <c r="Q1342" s="1">
        <v>1449630687.77743</v>
      </c>
    </row>
    <row r="1343" spans="1:17">
      <c r="A1343" s="1" t="s">
        <v>5668</v>
      </c>
      <c r="B1343" s="1" t="s">
        <v>5669</v>
      </c>
      <c r="C1343" s="1" t="s">
        <v>5670</v>
      </c>
      <c r="D1343" s="1">
        <v>335756955.789494</v>
      </c>
      <c r="E1343" s="1">
        <v>183455406.677002</v>
      </c>
      <c r="F1343" s="1">
        <v>269651889.203442</v>
      </c>
      <c r="G1343" s="1">
        <v>2401444.28571429</v>
      </c>
      <c r="H1343" s="1">
        <v>32295057.7738337</v>
      </c>
      <c r="I1343" s="1">
        <v>143838835.014303</v>
      </c>
      <c r="J1343" s="1">
        <v>224813687.56427</v>
      </c>
      <c r="K1343" s="1">
        <v>84929824.5275819</v>
      </c>
      <c r="L1343" s="1">
        <v>139015353.062876</v>
      </c>
      <c r="M1343" s="1">
        <v>152190867.975368</v>
      </c>
      <c r="N1343" s="1">
        <v>146998994.634077</v>
      </c>
      <c r="O1343" s="1">
        <v>131303674.196689</v>
      </c>
      <c r="P1343" s="1">
        <v>152932895.136825</v>
      </c>
      <c r="Q1343" s="1">
        <v>73271295.9372521</v>
      </c>
    </row>
    <row r="1344" spans="1:17">
      <c r="A1344" s="1" t="s">
        <v>5671</v>
      </c>
      <c r="B1344" s="1" t="s">
        <v>5672</v>
      </c>
      <c r="C1344" s="1" t="s">
        <v>5673</v>
      </c>
      <c r="D1344" s="1">
        <v>37158247.9787482</v>
      </c>
      <c r="E1344" s="1">
        <v>2401444.28571429</v>
      </c>
      <c r="F1344" s="1">
        <v>70770198.6042233</v>
      </c>
      <c r="G1344" s="1">
        <v>2401444.28571429</v>
      </c>
      <c r="H1344" s="1">
        <v>1059041587.88562</v>
      </c>
      <c r="I1344" s="1">
        <v>2401444.28571429</v>
      </c>
      <c r="J1344" s="1">
        <v>2401444.28571429</v>
      </c>
      <c r="K1344" s="1">
        <v>21439852.7361351</v>
      </c>
      <c r="L1344" s="1">
        <v>2401444.28571429</v>
      </c>
      <c r="M1344" s="1">
        <v>266999745.794067</v>
      </c>
      <c r="N1344" s="1">
        <v>2401444.28571429</v>
      </c>
      <c r="O1344" s="1">
        <v>49723736.8019081</v>
      </c>
      <c r="P1344" s="1">
        <v>2401444.28571429</v>
      </c>
      <c r="Q1344" s="1">
        <v>59359826.3913949</v>
      </c>
    </row>
    <row r="1345" spans="1:17">
      <c r="A1345" s="1" t="s">
        <v>5674</v>
      </c>
      <c r="B1345" s="1" t="s">
        <v>5675</v>
      </c>
      <c r="C1345" s="1" t="s">
        <v>5676</v>
      </c>
      <c r="D1345" s="1">
        <v>28839178.1499404</v>
      </c>
      <c r="E1345" s="1">
        <v>2401444.28571429</v>
      </c>
      <c r="F1345" s="1">
        <v>2401444.28571429</v>
      </c>
      <c r="G1345" s="1">
        <v>2401444.28571429</v>
      </c>
      <c r="H1345" s="1">
        <v>418296586.937791</v>
      </c>
      <c r="I1345" s="1">
        <v>2401444.28571429</v>
      </c>
      <c r="J1345" s="1">
        <v>2401444.28571429</v>
      </c>
      <c r="K1345" s="1">
        <v>2401444.28571429</v>
      </c>
      <c r="L1345" s="1">
        <v>2401444.28571429</v>
      </c>
      <c r="M1345" s="1">
        <v>45339426.7609878</v>
      </c>
      <c r="N1345" s="1">
        <v>2401444.28571429</v>
      </c>
      <c r="O1345" s="1">
        <v>2401444.28571429</v>
      </c>
      <c r="P1345" s="1">
        <v>9320430.2021041</v>
      </c>
      <c r="Q1345" s="1">
        <v>2401444.28571429</v>
      </c>
    </row>
    <row r="1346" spans="1:17">
      <c r="A1346" s="1" t="s">
        <v>5677</v>
      </c>
      <c r="B1346" s="1" t="s">
        <v>5678</v>
      </c>
      <c r="C1346" s="1" t="s">
        <v>5679</v>
      </c>
      <c r="D1346" s="1">
        <v>147266145.201271</v>
      </c>
      <c r="E1346" s="1">
        <v>45491996.9284995</v>
      </c>
      <c r="F1346" s="1">
        <v>40847777.8723023</v>
      </c>
      <c r="G1346" s="1">
        <v>138410282.590452</v>
      </c>
      <c r="H1346" s="1">
        <v>18748046.320582</v>
      </c>
      <c r="I1346" s="1">
        <v>65195653.2103784</v>
      </c>
      <c r="J1346" s="1">
        <v>67660218.596558</v>
      </c>
      <c r="K1346" s="1">
        <v>2401444.28571429</v>
      </c>
      <c r="L1346" s="1">
        <v>25585783.808733</v>
      </c>
      <c r="M1346" s="1">
        <v>11965379.7729618</v>
      </c>
      <c r="N1346" s="1">
        <v>32992613.5881738</v>
      </c>
      <c r="O1346" s="1">
        <v>103786640.245217</v>
      </c>
      <c r="P1346" s="1">
        <v>2401444.28571429</v>
      </c>
      <c r="Q1346" s="1">
        <v>2401444.28571429</v>
      </c>
    </row>
    <row r="1347" spans="1:17">
      <c r="A1347" s="1" t="s">
        <v>5680</v>
      </c>
      <c r="B1347" s="1" t="s">
        <v>5681</v>
      </c>
      <c r="C1347" s="1" t="s">
        <v>5682</v>
      </c>
      <c r="D1347" s="1">
        <v>2401444.28571429</v>
      </c>
      <c r="E1347" s="1">
        <v>2401444.28571429</v>
      </c>
      <c r="F1347" s="1">
        <v>2401444.28571429</v>
      </c>
      <c r="G1347" s="1">
        <v>2401444.28571429</v>
      </c>
      <c r="H1347" s="1">
        <v>2401444.28571429</v>
      </c>
      <c r="I1347" s="1">
        <v>35081569.5448451</v>
      </c>
      <c r="J1347" s="1">
        <v>30053902.722726</v>
      </c>
      <c r="K1347" s="1">
        <v>49540975.4514076</v>
      </c>
      <c r="L1347" s="1">
        <v>44562551.0411344</v>
      </c>
      <c r="M1347" s="1">
        <v>44726960.541504</v>
      </c>
      <c r="N1347" s="1">
        <v>104876598.661032</v>
      </c>
      <c r="O1347" s="1">
        <v>47628335.7636678</v>
      </c>
      <c r="P1347" s="1">
        <v>69565483.3277962</v>
      </c>
      <c r="Q1347" s="1">
        <v>104192540.339706</v>
      </c>
    </row>
    <row r="1348" spans="1:17">
      <c r="A1348" s="1" t="s">
        <v>5683</v>
      </c>
      <c r="B1348" s="1" t="s">
        <v>5684</v>
      </c>
      <c r="C1348" s="1" t="s">
        <v>5685</v>
      </c>
      <c r="D1348" s="1">
        <v>101140886.999633</v>
      </c>
      <c r="E1348" s="1">
        <v>188711596.266535</v>
      </c>
      <c r="F1348" s="1">
        <v>112007910.02811</v>
      </c>
      <c r="G1348" s="1">
        <v>8989187.10223324</v>
      </c>
      <c r="H1348" s="1">
        <v>19575202.3167944</v>
      </c>
      <c r="I1348" s="1">
        <v>158421979.213277</v>
      </c>
      <c r="J1348" s="1">
        <v>213101489.96047</v>
      </c>
      <c r="K1348" s="1">
        <v>56654005.4038161</v>
      </c>
      <c r="L1348" s="1">
        <v>48908220.7618561</v>
      </c>
      <c r="M1348" s="1">
        <v>24281356.8542802</v>
      </c>
      <c r="N1348" s="1">
        <v>162078196.496865</v>
      </c>
      <c r="O1348" s="1">
        <v>83810368.0647373</v>
      </c>
      <c r="P1348" s="1">
        <v>57260926.0741971</v>
      </c>
      <c r="Q1348" s="1">
        <v>99496607.3052001</v>
      </c>
    </row>
    <row r="1349" spans="1:17">
      <c r="A1349" s="1" t="s">
        <v>5686</v>
      </c>
      <c r="B1349" s="1" t="s">
        <v>5687</v>
      </c>
      <c r="C1349" s="1" t="s">
        <v>5688</v>
      </c>
      <c r="D1349" s="1">
        <v>1356213274.14138</v>
      </c>
      <c r="E1349" s="1">
        <v>1195200177.26813</v>
      </c>
      <c r="F1349" s="1">
        <v>1027707702.63424</v>
      </c>
      <c r="G1349" s="1">
        <v>1565420277.13478</v>
      </c>
      <c r="H1349" s="1">
        <v>734551037.821294</v>
      </c>
      <c r="I1349" s="1">
        <v>1031527848.2908</v>
      </c>
      <c r="J1349" s="1">
        <v>1327469599.06483</v>
      </c>
      <c r="K1349" s="1">
        <v>605130222.059111</v>
      </c>
      <c r="L1349" s="1">
        <v>758537362.666375</v>
      </c>
      <c r="M1349" s="1">
        <v>643480266.702835</v>
      </c>
      <c r="N1349" s="1">
        <v>825172613.434341</v>
      </c>
      <c r="O1349" s="1">
        <v>1347760730.91673</v>
      </c>
      <c r="P1349" s="1">
        <v>752577673.325756</v>
      </c>
      <c r="Q1349" s="1">
        <v>959061988.947539</v>
      </c>
    </row>
    <row r="1350" spans="1:17">
      <c r="A1350" s="1" t="s">
        <v>5689</v>
      </c>
      <c r="B1350" s="1" t="s">
        <v>5690</v>
      </c>
      <c r="C1350" s="1" t="s">
        <v>5691</v>
      </c>
      <c r="D1350" s="1">
        <v>1096043530.74282</v>
      </c>
      <c r="E1350" s="1">
        <v>637220547.878382</v>
      </c>
      <c r="F1350" s="1">
        <v>780432421.532555</v>
      </c>
      <c r="G1350" s="1">
        <v>704525578.072138</v>
      </c>
      <c r="H1350" s="1">
        <v>392506702.434672</v>
      </c>
      <c r="I1350" s="1">
        <v>637939286.53828</v>
      </c>
      <c r="J1350" s="1">
        <v>749517100.408103</v>
      </c>
      <c r="K1350" s="1">
        <v>505045824.462483</v>
      </c>
      <c r="L1350" s="1">
        <v>249223542.138112</v>
      </c>
      <c r="M1350" s="1">
        <v>498850686.97965</v>
      </c>
      <c r="N1350" s="1">
        <v>408142288.242626</v>
      </c>
      <c r="O1350" s="1">
        <v>506576783.290675</v>
      </c>
      <c r="P1350" s="1">
        <v>523350714.180801</v>
      </c>
      <c r="Q1350" s="1">
        <v>439554239.33291</v>
      </c>
    </row>
    <row r="1351" spans="1:17">
      <c r="A1351" s="1" t="s">
        <v>5692</v>
      </c>
      <c r="B1351" s="1" t="s">
        <v>5693</v>
      </c>
      <c r="C1351" s="1" t="s">
        <v>5694</v>
      </c>
      <c r="D1351" s="1">
        <v>1929834371.80114</v>
      </c>
      <c r="E1351" s="1">
        <v>1235862814.48902</v>
      </c>
      <c r="F1351" s="1">
        <v>1437331907.05487</v>
      </c>
      <c r="G1351" s="1">
        <v>951642920.982986</v>
      </c>
      <c r="H1351" s="1">
        <v>447555670.684574</v>
      </c>
      <c r="I1351" s="1">
        <v>1142874135.321</v>
      </c>
      <c r="J1351" s="1">
        <v>1639464657.09122</v>
      </c>
      <c r="K1351" s="1">
        <v>799170738.359061</v>
      </c>
      <c r="L1351" s="1">
        <v>858850087.889627</v>
      </c>
      <c r="M1351" s="1">
        <v>814283995.324446</v>
      </c>
      <c r="N1351" s="1">
        <v>1127024690.23248</v>
      </c>
      <c r="O1351" s="1">
        <v>1203790572.79625</v>
      </c>
      <c r="P1351" s="1">
        <v>952433919.500787</v>
      </c>
      <c r="Q1351" s="1">
        <v>899872490.273919</v>
      </c>
    </row>
    <row r="1352" spans="1:17">
      <c r="A1352" s="1" t="s">
        <v>5695</v>
      </c>
      <c r="B1352" s="1" t="s">
        <v>5696</v>
      </c>
      <c r="C1352" s="1" t="s">
        <v>5697</v>
      </c>
      <c r="D1352" s="1">
        <v>104726828.636863</v>
      </c>
      <c r="E1352" s="1">
        <v>89347712.2870432</v>
      </c>
      <c r="F1352" s="1">
        <v>40102844.224924</v>
      </c>
      <c r="G1352" s="1">
        <v>19058505.0904572</v>
      </c>
      <c r="H1352" s="1">
        <v>2401444.28571429</v>
      </c>
      <c r="I1352" s="1">
        <v>70062904.2917734</v>
      </c>
      <c r="J1352" s="1">
        <v>82510807.129391</v>
      </c>
      <c r="K1352" s="1">
        <v>2401444.28571429</v>
      </c>
      <c r="L1352" s="1">
        <v>31599128.1407402</v>
      </c>
      <c r="M1352" s="1">
        <v>2401444.28571429</v>
      </c>
      <c r="N1352" s="1">
        <v>30925591.3846329</v>
      </c>
      <c r="O1352" s="1">
        <v>58720239.1579683</v>
      </c>
      <c r="P1352" s="1">
        <v>2401444.28571429</v>
      </c>
      <c r="Q1352" s="1">
        <v>2401444.28571429</v>
      </c>
    </row>
    <row r="1353" spans="1:17">
      <c r="A1353" s="1" t="s">
        <v>5698</v>
      </c>
      <c r="B1353" s="1" t="s">
        <v>5699</v>
      </c>
      <c r="C1353" s="1" t="s">
        <v>5700</v>
      </c>
      <c r="D1353" s="1">
        <v>19860331.3575702</v>
      </c>
      <c r="E1353" s="1">
        <v>32328185.3922949</v>
      </c>
      <c r="F1353" s="1">
        <v>48569302.4796033</v>
      </c>
      <c r="G1353" s="1">
        <v>2401444.28571429</v>
      </c>
      <c r="H1353" s="1">
        <v>55411133.1497032</v>
      </c>
      <c r="I1353" s="1">
        <v>48560613.1363346</v>
      </c>
      <c r="J1353" s="1">
        <v>17157915.6071796</v>
      </c>
      <c r="K1353" s="1">
        <v>2401444.28571429</v>
      </c>
      <c r="L1353" s="1">
        <v>2401444.28571429</v>
      </c>
      <c r="M1353" s="1">
        <v>70565325.6411877</v>
      </c>
      <c r="N1353" s="1">
        <v>19426691.011886</v>
      </c>
      <c r="O1353" s="1">
        <v>49452629.6406045</v>
      </c>
      <c r="P1353" s="1">
        <v>56355274.6440228</v>
      </c>
      <c r="Q1353" s="1">
        <v>61579598.4357679</v>
      </c>
    </row>
    <row r="1354" spans="1:17">
      <c r="A1354" s="1" t="s">
        <v>5701</v>
      </c>
      <c r="B1354" s="1" t="s">
        <v>5702</v>
      </c>
      <c r="C1354" s="1" t="s">
        <v>5703</v>
      </c>
      <c r="D1354" s="1">
        <v>2111249891.10874</v>
      </c>
      <c r="E1354" s="1">
        <v>2304126729.60725</v>
      </c>
      <c r="F1354" s="1">
        <v>1554585197.20273</v>
      </c>
      <c r="G1354" s="1">
        <v>1090597500.73235</v>
      </c>
      <c r="H1354" s="1">
        <v>391709919.625439</v>
      </c>
      <c r="I1354" s="1">
        <v>1461040059.6219</v>
      </c>
      <c r="J1354" s="1">
        <v>2456033276.88671</v>
      </c>
      <c r="K1354" s="1">
        <v>1251455272.91518</v>
      </c>
      <c r="L1354" s="1">
        <v>1235255357.07594</v>
      </c>
      <c r="M1354" s="1">
        <v>1087482270.74777</v>
      </c>
      <c r="N1354" s="1">
        <v>1315820594.016</v>
      </c>
      <c r="O1354" s="1">
        <v>1032731539.56984</v>
      </c>
      <c r="P1354" s="1">
        <v>1398654767.22329</v>
      </c>
      <c r="Q1354" s="1">
        <v>1220983288.57848</v>
      </c>
    </row>
    <row r="1355" spans="1:17">
      <c r="A1355" s="1" t="s">
        <v>5704</v>
      </c>
      <c r="B1355" s="1" t="s">
        <v>5705</v>
      </c>
      <c r="C1355" s="1" t="s">
        <v>5706</v>
      </c>
      <c r="D1355" s="1">
        <v>237291461.424843</v>
      </c>
      <c r="E1355" s="1">
        <v>2401444.28571429</v>
      </c>
      <c r="F1355" s="1">
        <v>13480150.1087826</v>
      </c>
      <c r="G1355" s="1">
        <v>2401444.28571429</v>
      </c>
      <c r="H1355" s="1">
        <v>40701179.552154</v>
      </c>
      <c r="I1355" s="1">
        <v>2401444.28571429</v>
      </c>
      <c r="J1355" s="1">
        <v>27160757.2342824</v>
      </c>
      <c r="K1355" s="1">
        <v>2401444.28571429</v>
      </c>
      <c r="L1355" s="1">
        <v>10505904.5304402</v>
      </c>
      <c r="M1355" s="1">
        <v>44014816.4813294</v>
      </c>
      <c r="N1355" s="1">
        <v>26921475.6581214</v>
      </c>
      <c r="O1355" s="1">
        <v>14439024.0677358</v>
      </c>
      <c r="P1355" s="1">
        <v>18779085.4546249</v>
      </c>
      <c r="Q1355" s="1">
        <v>11526996.1546177</v>
      </c>
    </row>
    <row r="1356" spans="1:17">
      <c r="A1356" s="1" t="s">
        <v>5707</v>
      </c>
      <c r="B1356" s="1" t="s">
        <v>5708</v>
      </c>
      <c r="C1356" s="1" t="s">
        <v>5709</v>
      </c>
      <c r="D1356" s="1">
        <v>626589390.419208</v>
      </c>
      <c r="E1356" s="1">
        <v>423382099.266293</v>
      </c>
      <c r="F1356" s="1">
        <v>389241131.350412</v>
      </c>
      <c r="G1356" s="1">
        <v>130564144.543176</v>
      </c>
      <c r="H1356" s="1">
        <v>96029957.8926725</v>
      </c>
      <c r="I1356" s="1">
        <v>72436781.5134202</v>
      </c>
      <c r="J1356" s="1">
        <v>421804298.014129</v>
      </c>
      <c r="K1356" s="1">
        <v>176412990.471731</v>
      </c>
      <c r="L1356" s="1">
        <v>40463208.9662871</v>
      </c>
      <c r="M1356" s="1">
        <v>97412784.0666631</v>
      </c>
      <c r="N1356" s="1">
        <v>54443350.4607599</v>
      </c>
      <c r="O1356" s="1">
        <v>59676781.4506554</v>
      </c>
      <c r="P1356" s="1">
        <v>176875916.495745</v>
      </c>
      <c r="Q1356" s="1">
        <v>145441097.060839</v>
      </c>
    </row>
    <row r="1357" spans="1:17">
      <c r="A1357" s="1" t="s">
        <v>5710</v>
      </c>
      <c r="B1357" s="1" t="s">
        <v>5711</v>
      </c>
      <c r="C1357" s="1" t="s">
        <v>5712</v>
      </c>
      <c r="D1357" s="1">
        <v>8305723613.60039</v>
      </c>
      <c r="E1357" s="1">
        <v>6349547090.66851</v>
      </c>
      <c r="F1357" s="1">
        <v>5710233026.71573</v>
      </c>
      <c r="G1357" s="1">
        <v>5963938663.50368</v>
      </c>
      <c r="H1357" s="1">
        <v>10453267523.593</v>
      </c>
      <c r="I1357" s="1">
        <v>6979634445.45775</v>
      </c>
      <c r="J1357" s="1">
        <v>6637174414.72241</v>
      </c>
      <c r="K1357" s="1">
        <v>4589661963.81037</v>
      </c>
      <c r="L1357" s="1">
        <v>3330006719.46857</v>
      </c>
      <c r="M1357" s="1">
        <v>3799318528.82853</v>
      </c>
      <c r="N1357" s="1">
        <v>3993129900.01939</v>
      </c>
      <c r="O1357" s="1">
        <v>6242176630.20284</v>
      </c>
      <c r="P1357" s="1">
        <v>4120103550.3876</v>
      </c>
      <c r="Q1357" s="1">
        <v>4992107977.17999</v>
      </c>
    </row>
    <row r="1358" spans="1:17">
      <c r="A1358" s="1" t="s">
        <v>5713</v>
      </c>
      <c r="B1358" s="1" t="s">
        <v>5714</v>
      </c>
      <c r="C1358" s="1" t="s">
        <v>5715</v>
      </c>
      <c r="D1358" s="1">
        <v>2401444.28571429</v>
      </c>
      <c r="E1358" s="1">
        <v>2401444.28571429</v>
      </c>
      <c r="F1358" s="1">
        <v>86710057.811893</v>
      </c>
      <c r="G1358" s="1">
        <v>2401444.28571429</v>
      </c>
      <c r="H1358" s="1">
        <v>76239550.1417339</v>
      </c>
      <c r="I1358" s="1">
        <v>31590185.3661841</v>
      </c>
      <c r="J1358" s="1">
        <v>30983289.1591768</v>
      </c>
      <c r="K1358" s="1">
        <v>159833636.41107</v>
      </c>
      <c r="L1358" s="1">
        <v>195067521.669465</v>
      </c>
      <c r="M1358" s="1">
        <v>128847212.310187</v>
      </c>
      <c r="N1358" s="1">
        <v>380522997.585187</v>
      </c>
      <c r="O1358" s="1">
        <v>71626580.5463483</v>
      </c>
      <c r="P1358" s="1">
        <v>325934334.364982</v>
      </c>
      <c r="Q1358" s="1">
        <v>212873408.455979</v>
      </c>
    </row>
    <row r="1359" spans="1:17">
      <c r="A1359" s="1" t="s">
        <v>5716</v>
      </c>
      <c r="B1359" s="1" t="s">
        <v>5717</v>
      </c>
      <c r="C1359" s="1" t="s">
        <v>5718</v>
      </c>
      <c r="D1359" s="1">
        <v>723552799.124204</v>
      </c>
      <c r="E1359" s="1">
        <v>224634105.561298</v>
      </c>
      <c r="F1359" s="1">
        <v>300778449.476655</v>
      </c>
      <c r="G1359" s="1">
        <v>371797691.496694</v>
      </c>
      <c r="H1359" s="1">
        <v>296842698.55071</v>
      </c>
      <c r="I1359" s="1">
        <v>176452007.963878</v>
      </c>
      <c r="J1359" s="1">
        <v>291480328.997449</v>
      </c>
      <c r="K1359" s="1">
        <v>208978583.201777</v>
      </c>
      <c r="L1359" s="1">
        <v>178136973.965253</v>
      </c>
      <c r="M1359" s="1">
        <v>343817976.419313</v>
      </c>
      <c r="N1359" s="1">
        <v>223686435.82799</v>
      </c>
      <c r="O1359" s="1">
        <v>270836174.389658</v>
      </c>
      <c r="P1359" s="1">
        <v>223438868.826135</v>
      </c>
      <c r="Q1359" s="1">
        <v>99612216.0041142</v>
      </c>
    </row>
    <row r="1360" spans="1:17">
      <c r="A1360" s="1" t="s">
        <v>5719</v>
      </c>
      <c r="B1360" s="1" t="s">
        <v>5720</v>
      </c>
      <c r="C1360" s="1" t="s">
        <v>5721</v>
      </c>
      <c r="D1360" s="1">
        <v>176571692.319458</v>
      </c>
      <c r="E1360" s="1">
        <v>19272757.3285555</v>
      </c>
      <c r="F1360" s="1">
        <v>23177107.6667733</v>
      </c>
      <c r="G1360" s="1">
        <v>2401444.28571429</v>
      </c>
      <c r="H1360" s="1">
        <v>2401444.28571429</v>
      </c>
      <c r="I1360" s="1">
        <v>73675971.4269193</v>
      </c>
      <c r="J1360" s="1">
        <v>6978578.76697183</v>
      </c>
      <c r="K1360" s="1">
        <v>9366255.99448313</v>
      </c>
      <c r="L1360" s="1">
        <v>66074746.8586515</v>
      </c>
      <c r="M1360" s="1">
        <v>28754095.6796686</v>
      </c>
      <c r="N1360" s="1">
        <v>46648240.2749954</v>
      </c>
      <c r="O1360" s="1">
        <v>85894827.1863069</v>
      </c>
      <c r="P1360" s="1">
        <v>17248493.083581</v>
      </c>
      <c r="Q1360" s="1">
        <v>67214458.3590376</v>
      </c>
    </row>
    <row r="1361" spans="1:17">
      <c r="A1361" s="1" t="s">
        <v>5722</v>
      </c>
      <c r="B1361" s="1" t="s">
        <v>5723</v>
      </c>
      <c r="C1361" s="1" t="s">
        <v>5724</v>
      </c>
      <c r="D1361" s="1">
        <v>14608528.7508955</v>
      </c>
      <c r="E1361" s="1">
        <v>27726390.9172478</v>
      </c>
      <c r="F1361" s="1">
        <v>11308066.207921</v>
      </c>
      <c r="G1361" s="1">
        <v>46740445.4872858</v>
      </c>
      <c r="H1361" s="1">
        <v>23448332.8292183</v>
      </c>
      <c r="I1361" s="1">
        <v>22279087.3542211</v>
      </c>
      <c r="J1361" s="1">
        <v>25989335.5449013</v>
      </c>
      <c r="K1361" s="1">
        <v>2401444.28571429</v>
      </c>
      <c r="L1361" s="1">
        <v>4267252.69742925</v>
      </c>
      <c r="M1361" s="1">
        <v>17681651.7781202</v>
      </c>
      <c r="N1361" s="1">
        <v>13353702.6788937</v>
      </c>
      <c r="O1361" s="1">
        <v>271737594.357339</v>
      </c>
      <c r="P1361" s="1">
        <v>2401444.28571429</v>
      </c>
      <c r="Q1361" s="1">
        <v>2401444.28571429</v>
      </c>
    </row>
    <row r="1362" spans="1:17">
      <c r="A1362" s="1" t="s">
        <v>5725</v>
      </c>
      <c r="B1362" s="1" t="s">
        <v>5726</v>
      </c>
      <c r="C1362" s="1" t="s">
        <v>5727</v>
      </c>
      <c r="D1362" s="1">
        <v>750702889.239263</v>
      </c>
      <c r="E1362" s="1">
        <v>377007476.674125</v>
      </c>
      <c r="F1362" s="1">
        <v>612658814.679175</v>
      </c>
      <c r="G1362" s="1">
        <v>707995239.892129</v>
      </c>
      <c r="H1362" s="1">
        <v>147983079.729052</v>
      </c>
      <c r="I1362" s="1">
        <v>356656877.260719</v>
      </c>
      <c r="J1362" s="1">
        <v>532856272.655996</v>
      </c>
      <c r="K1362" s="1">
        <v>369787117.173494</v>
      </c>
      <c r="L1362" s="1">
        <v>262713641.652675</v>
      </c>
      <c r="M1362" s="1">
        <v>458969017.283027</v>
      </c>
      <c r="N1362" s="1">
        <v>392435526.746246</v>
      </c>
      <c r="O1362" s="1">
        <v>554692106.014999</v>
      </c>
      <c r="P1362" s="1">
        <v>380960719.986011</v>
      </c>
      <c r="Q1362" s="1">
        <v>329486550.927558</v>
      </c>
    </row>
    <row r="1363" spans="1:17">
      <c r="A1363" s="1" t="s">
        <v>5728</v>
      </c>
      <c r="B1363" s="1" t="s">
        <v>5729</v>
      </c>
      <c r="C1363" s="1" t="s">
        <v>5730</v>
      </c>
      <c r="D1363" s="1">
        <v>41370357.4732487</v>
      </c>
      <c r="E1363" s="1">
        <v>148730278.418668</v>
      </c>
      <c r="F1363" s="1">
        <v>160121202.77727</v>
      </c>
      <c r="G1363" s="1">
        <v>2401444.28571429</v>
      </c>
      <c r="H1363" s="1">
        <v>2401444.28571429</v>
      </c>
      <c r="I1363" s="1">
        <v>55903905.613366</v>
      </c>
      <c r="J1363" s="1">
        <v>140313669.587546</v>
      </c>
      <c r="K1363" s="1">
        <v>161845642.974997</v>
      </c>
      <c r="L1363" s="1">
        <v>2401444.28571429</v>
      </c>
      <c r="M1363" s="1">
        <v>2401444.28571429</v>
      </c>
      <c r="N1363" s="1">
        <v>2401444.28571429</v>
      </c>
      <c r="O1363" s="1">
        <v>2401444.28571429</v>
      </c>
      <c r="P1363" s="1">
        <v>2401444.28571429</v>
      </c>
      <c r="Q1363" s="1">
        <v>2401444.28571429</v>
      </c>
    </row>
    <row r="1364" spans="1:17">
      <c r="A1364" s="1" t="s">
        <v>5731</v>
      </c>
      <c r="B1364" s="1" t="s">
        <v>5732</v>
      </c>
      <c r="C1364" s="1" t="s">
        <v>5733</v>
      </c>
      <c r="D1364" s="1">
        <v>20060621.3828697</v>
      </c>
      <c r="E1364" s="1">
        <v>2401444.28571429</v>
      </c>
      <c r="F1364" s="1">
        <v>2401444.28571429</v>
      </c>
      <c r="G1364" s="1">
        <v>47575206.5757882</v>
      </c>
      <c r="H1364" s="1">
        <v>2401444.28571429</v>
      </c>
      <c r="I1364" s="1">
        <v>2401444.28571429</v>
      </c>
      <c r="J1364" s="1">
        <v>14695103.5122832</v>
      </c>
      <c r="K1364" s="1">
        <v>2401444.28571429</v>
      </c>
      <c r="L1364" s="1">
        <v>2401444.28571429</v>
      </c>
      <c r="M1364" s="1">
        <v>2401444.28571429</v>
      </c>
      <c r="N1364" s="1">
        <v>2401444.28571429</v>
      </c>
      <c r="O1364" s="1">
        <v>7049997.2262943</v>
      </c>
      <c r="P1364" s="1">
        <v>2401444.28571429</v>
      </c>
      <c r="Q1364" s="1">
        <v>2401444.28571429</v>
      </c>
    </row>
    <row r="1365" spans="1:17">
      <c r="A1365" s="1" t="s">
        <v>5734</v>
      </c>
      <c r="B1365" s="1" t="s">
        <v>5735</v>
      </c>
      <c r="C1365" s="1" t="s">
        <v>5736</v>
      </c>
      <c r="D1365" s="1">
        <v>14538038.3895386</v>
      </c>
      <c r="E1365" s="1">
        <v>16706399.3492038</v>
      </c>
      <c r="F1365" s="1">
        <v>14265722.4328965</v>
      </c>
      <c r="G1365" s="1">
        <v>2401444.28571429</v>
      </c>
      <c r="H1365" s="1">
        <v>2401444.28571429</v>
      </c>
      <c r="I1365" s="1">
        <v>2401444.28571429</v>
      </c>
      <c r="J1365" s="1">
        <v>27629863.2808153</v>
      </c>
      <c r="K1365" s="1">
        <v>33687816.3410893</v>
      </c>
      <c r="L1365" s="1">
        <v>40804950.2262939</v>
      </c>
      <c r="M1365" s="1">
        <v>2401444.28571429</v>
      </c>
      <c r="N1365" s="1">
        <v>30694535.0269154</v>
      </c>
      <c r="O1365" s="1">
        <v>2401444.28571429</v>
      </c>
      <c r="P1365" s="1">
        <v>42160062.1760797</v>
      </c>
      <c r="Q1365" s="1">
        <v>33004909.4851178</v>
      </c>
    </row>
    <row r="1366" spans="1:17">
      <c r="A1366" s="1" t="s">
        <v>5737</v>
      </c>
      <c r="B1366" s="1" t="s">
        <v>5738</v>
      </c>
      <c r="C1366" s="1" t="s">
        <v>5739</v>
      </c>
      <c r="D1366" s="1">
        <v>197540133.145713</v>
      </c>
      <c r="E1366" s="1">
        <v>38375606.4727529</v>
      </c>
      <c r="F1366" s="1">
        <v>39195026.9205499</v>
      </c>
      <c r="G1366" s="1">
        <v>128279994.965163</v>
      </c>
      <c r="H1366" s="1">
        <v>25190087.8412805</v>
      </c>
      <c r="I1366" s="1">
        <v>40467439.3524393</v>
      </c>
      <c r="J1366" s="1">
        <v>23209021.6962255</v>
      </c>
      <c r="K1366" s="1">
        <v>16255970.6706713</v>
      </c>
      <c r="L1366" s="1">
        <v>2401444.28571429</v>
      </c>
      <c r="M1366" s="1">
        <v>19339720.9039081</v>
      </c>
      <c r="N1366" s="1">
        <v>15550335.8163417</v>
      </c>
      <c r="O1366" s="1">
        <v>117743537.587089</v>
      </c>
      <c r="P1366" s="1">
        <v>2401444.28571429</v>
      </c>
      <c r="Q1366" s="1">
        <v>15324484.9583378</v>
      </c>
    </row>
    <row r="1367" spans="1:17">
      <c r="A1367" s="1" t="s">
        <v>5740</v>
      </c>
      <c r="B1367" s="1" t="s">
        <v>5741</v>
      </c>
      <c r="C1367" s="1" t="s">
        <v>5742</v>
      </c>
      <c r="D1367" s="1">
        <v>932679913.151453</v>
      </c>
      <c r="E1367" s="1">
        <v>143840986.324857</v>
      </c>
      <c r="F1367" s="1">
        <v>161482414.850195</v>
      </c>
      <c r="G1367" s="1">
        <v>444983109.444735</v>
      </c>
      <c r="H1367" s="1">
        <v>45287191.47492</v>
      </c>
      <c r="I1367" s="1">
        <v>130899485.126585</v>
      </c>
      <c r="J1367" s="1">
        <v>266272134.510343</v>
      </c>
      <c r="K1367" s="1">
        <v>67820530.0179031</v>
      </c>
      <c r="L1367" s="1">
        <v>65494217.3047911</v>
      </c>
      <c r="M1367" s="1">
        <v>84912337.0258225</v>
      </c>
      <c r="N1367" s="1">
        <v>126527102.641099</v>
      </c>
      <c r="O1367" s="1">
        <v>171166869.860709</v>
      </c>
      <c r="P1367" s="1">
        <v>144168828.798741</v>
      </c>
      <c r="Q1367" s="1">
        <v>114799715.644061</v>
      </c>
    </row>
    <row r="1368" spans="1:17">
      <c r="A1368" s="1" t="s">
        <v>5743</v>
      </c>
      <c r="B1368" s="1" t="s">
        <v>5744</v>
      </c>
      <c r="C1368" s="1" t="s">
        <v>5745</v>
      </c>
      <c r="D1368" s="1">
        <v>138372633.782137</v>
      </c>
      <c r="E1368" s="1">
        <v>32172767.5934549</v>
      </c>
      <c r="F1368" s="1">
        <v>11068983.8698951</v>
      </c>
      <c r="G1368" s="1">
        <v>16825335.3571812</v>
      </c>
      <c r="H1368" s="1">
        <v>2401444.28571429</v>
      </c>
      <c r="I1368" s="1">
        <v>15367245.2609771</v>
      </c>
      <c r="J1368" s="1">
        <v>2401444.28571429</v>
      </c>
      <c r="K1368" s="1">
        <v>6232329.59954683</v>
      </c>
      <c r="L1368" s="1">
        <v>2401444.28571429</v>
      </c>
      <c r="M1368" s="1">
        <v>14041301.5862215</v>
      </c>
      <c r="N1368" s="1">
        <v>11620035.5330367</v>
      </c>
      <c r="O1368" s="1">
        <v>2401444.28571429</v>
      </c>
      <c r="P1368" s="1">
        <v>13604197.9803433</v>
      </c>
      <c r="Q1368" s="1">
        <v>2401444.28571429</v>
      </c>
    </row>
    <row r="1369" spans="1:17">
      <c r="A1369" s="1" t="s">
        <v>5746</v>
      </c>
      <c r="B1369" s="1" t="s">
        <v>5747</v>
      </c>
      <c r="C1369" s="1" t="s">
        <v>5748</v>
      </c>
      <c r="D1369" s="1">
        <v>686895136.762562</v>
      </c>
      <c r="E1369" s="1">
        <v>187785566.328113</v>
      </c>
      <c r="F1369" s="1">
        <v>174219510.56231</v>
      </c>
      <c r="G1369" s="1">
        <v>62887746.8487395</v>
      </c>
      <c r="H1369" s="1">
        <v>36505342.9563003</v>
      </c>
      <c r="I1369" s="1">
        <v>116091116.182017</v>
      </c>
      <c r="J1369" s="1">
        <v>167736966.189897</v>
      </c>
      <c r="K1369" s="1">
        <v>107967875.62685</v>
      </c>
      <c r="L1369" s="1">
        <v>161438690.24503</v>
      </c>
      <c r="M1369" s="1">
        <v>174367236.120481</v>
      </c>
      <c r="N1369" s="1">
        <v>257872491.798859</v>
      </c>
      <c r="O1369" s="1">
        <v>258152885.503559</v>
      </c>
      <c r="P1369" s="1">
        <v>176070517.481203</v>
      </c>
      <c r="Q1369" s="1">
        <v>87750148.2651725</v>
      </c>
    </row>
    <row r="1370" spans="1:17">
      <c r="A1370" s="1" t="s">
        <v>5749</v>
      </c>
      <c r="B1370" s="1" t="s">
        <v>5750</v>
      </c>
      <c r="C1370" s="1" t="s">
        <v>5751</v>
      </c>
      <c r="D1370" s="1">
        <v>1139732564.42456</v>
      </c>
      <c r="E1370" s="1">
        <v>1449450974.94492</v>
      </c>
      <c r="F1370" s="1">
        <v>1017660106.51629</v>
      </c>
      <c r="G1370" s="1">
        <v>568079380.511295</v>
      </c>
      <c r="H1370" s="1">
        <v>2159439542.92555</v>
      </c>
      <c r="I1370" s="1">
        <v>915734453.799917</v>
      </c>
      <c r="J1370" s="1">
        <v>1568613033.40946</v>
      </c>
      <c r="K1370" s="1">
        <v>1349490006.81703</v>
      </c>
      <c r="L1370" s="1">
        <v>1299864924.93978</v>
      </c>
      <c r="M1370" s="1">
        <v>1635166991.82102</v>
      </c>
      <c r="N1370" s="1">
        <v>1453051526.00862</v>
      </c>
      <c r="O1370" s="1">
        <v>1167622145.62698</v>
      </c>
      <c r="P1370" s="1">
        <v>1150236743.52159</v>
      </c>
      <c r="Q1370" s="1">
        <v>2592603478.39448</v>
      </c>
    </row>
    <row r="1371" spans="1:17">
      <c r="A1371" s="1" t="s">
        <v>5752</v>
      </c>
      <c r="B1371" s="1" t="s">
        <v>5753</v>
      </c>
      <c r="C1371" s="1" t="s">
        <v>5754</v>
      </c>
      <c r="D1371" s="1">
        <v>1974721541.16117</v>
      </c>
      <c r="E1371" s="1">
        <v>593442677.992186</v>
      </c>
      <c r="F1371" s="1">
        <v>798434756.676075</v>
      </c>
      <c r="G1371" s="1">
        <v>479391492.149491</v>
      </c>
      <c r="H1371" s="1">
        <v>102480238.563462</v>
      </c>
      <c r="I1371" s="1">
        <v>420078959.338029</v>
      </c>
      <c r="J1371" s="1">
        <v>610955088.957963</v>
      </c>
      <c r="K1371" s="1">
        <v>426655338.06765</v>
      </c>
      <c r="L1371" s="1">
        <v>412556097.643989</v>
      </c>
      <c r="M1371" s="1">
        <v>560520153.262925</v>
      </c>
      <c r="N1371" s="1">
        <v>382681855.536332</v>
      </c>
      <c r="O1371" s="1">
        <v>1005216827.55019</v>
      </c>
      <c r="P1371" s="1">
        <v>415079427.442152</v>
      </c>
      <c r="Q1371" s="1">
        <v>331133584.044936</v>
      </c>
    </row>
    <row r="1372" spans="1:17">
      <c r="A1372" s="1" t="s">
        <v>5755</v>
      </c>
      <c r="B1372" s="1" t="s">
        <v>5756</v>
      </c>
      <c r="C1372" s="1" t="s">
        <v>5757</v>
      </c>
      <c r="D1372" s="1">
        <v>45072285.6931218</v>
      </c>
      <c r="E1372" s="1">
        <v>59982167.884212</v>
      </c>
      <c r="F1372" s="1">
        <v>26279567.3532235</v>
      </c>
      <c r="G1372" s="1">
        <v>27152558.7932781</v>
      </c>
      <c r="H1372" s="1">
        <v>23052876.4719854</v>
      </c>
      <c r="I1372" s="1">
        <v>2401444.28571429</v>
      </c>
      <c r="J1372" s="1">
        <v>66234182.1842016</v>
      </c>
      <c r="K1372" s="1">
        <v>33619689.6473633</v>
      </c>
      <c r="L1372" s="1">
        <v>17020161.8755627</v>
      </c>
      <c r="M1372" s="1">
        <v>106011232.699558</v>
      </c>
      <c r="N1372" s="1">
        <v>28773586.1278018</v>
      </c>
      <c r="O1372" s="1">
        <v>87610810.0299855</v>
      </c>
      <c r="P1372" s="1">
        <v>42563504.5893804</v>
      </c>
      <c r="Q1372" s="1">
        <v>85149949.2747909</v>
      </c>
    </row>
    <row r="1373" spans="1:17">
      <c r="A1373" s="1" t="s">
        <v>5758</v>
      </c>
      <c r="B1373" s="1" t="s">
        <v>5759</v>
      </c>
      <c r="C1373" s="1" t="s">
        <v>5760</v>
      </c>
      <c r="D1373" s="1">
        <v>638209999.951436</v>
      </c>
      <c r="E1373" s="1">
        <v>466533209.153927</v>
      </c>
      <c r="F1373" s="1">
        <v>442249597.584386</v>
      </c>
      <c r="G1373" s="1">
        <v>1313879911.19175</v>
      </c>
      <c r="H1373" s="1">
        <v>604423664.038888</v>
      </c>
      <c r="I1373" s="1">
        <v>769430736.391077</v>
      </c>
      <c r="J1373" s="1">
        <v>479426492.224122</v>
      </c>
      <c r="K1373" s="1">
        <v>564401479.736222</v>
      </c>
      <c r="L1373" s="1">
        <v>408854229.718714</v>
      </c>
      <c r="M1373" s="1">
        <v>781860845.930275</v>
      </c>
      <c r="N1373" s="1">
        <v>545445265.435825</v>
      </c>
      <c r="O1373" s="1">
        <v>282891891.095823</v>
      </c>
      <c r="P1373" s="1">
        <v>512902149.071808</v>
      </c>
      <c r="Q1373" s="1">
        <v>524605376.395956</v>
      </c>
    </row>
    <row r="1374" spans="1:17">
      <c r="A1374" s="1" t="s">
        <v>5761</v>
      </c>
      <c r="B1374" s="1" t="s">
        <v>5762</v>
      </c>
      <c r="C1374" s="1" t="s">
        <v>5763</v>
      </c>
      <c r="D1374" s="1">
        <v>1261352844.43303</v>
      </c>
      <c r="E1374" s="1">
        <v>606344475.898962</v>
      </c>
      <c r="F1374" s="1">
        <v>549539210.68629</v>
      </c>
      <c r="G1374" s="1">
        <v>535159830.732054</v>
      </c>
      <c r="H1374" s="1">
        <v>2262709691.27682</v>
      </c>
      <c r="I1374" s="1">
        <v>407322286.537867</v>
      </c>
      <c r="J1374" s="1">
        <v>457006052.741757</v>
      </c>
      <c r="K1374" s="1">
        <v>476610148.556647</v>
      </c>
      <c r="L1374" s="1">
        <v>458635903.460107</v>
      </c>
      <c r="M1374" s="1">
        <v>933601259.532153</v>
      </c>
      <c r="N1374" s="1">
        <v>499014335.754257</v>
      </c>
      <c r="O1374" s="1">
        <v>2129906160.84215</v>
      </c>
      <c r="P1374" s="1">
        <v>608529136.996561</v>
      </c>
      <c r="Q1374" s="1">
        <v>623153206.838812</v>
      </c>
    </row>
    <row r="1375" spans="1:17">
      <c r="A1375" s="1" t="s">
        <v>5764</v>
      </c>
      <c r="B1375" s="1" t="s">
        <v>5765</v>
      </c>
      <c r="C1375" s="1" t="s">
        <v>5766</v>
      </c>
      <c r="D1375" s="1">
        <v>2401444.28571429</v>
      </c>
      <c r="E1375" s="1">
        <v>51955267.5334484</v>
      </c>
      <c r="F1375" s="1">
        <v>2401444.28571429</v>
      </c>
      <c r="G1375" s="1">
        <v>2401444.28571429</v>
      </c>
      <c r="H1375" s="1">
        <v>2401444.28571429</v>
      </c>
      <c r="I1375" s="1">
        <v>2401444.28571429</v>
      </c>
      <c r="J1375" s="1">
        <v>170437080.491192</v>
      </c>
      <c r="K1375" s="1">
        <v>2401444.28571429</v>
      </c>
      <c r="L1375" s="1">
        <v>2401444.28571429</v>
      </c>
      <c r="M1375" s="1">
        <v>2401444.28571429</v>
      </c>
      <c r="N1375" s="1">
        <v>2401444.28571429</v>
      </c>
      <c r="O1375" s="1">
        <v>2401444.28571429</v>
      </c>
      <c r="P1375" s="1">
        <v>7891467.49153407</v>
      </c>
      <c r="Q1375" s="1">
        <v>2401444.28571429</v>
      </c>
    </row>
    <row r="1376" spans="1:17">
      <c r="A1376" s="1" t="s">
        <v>5767</v>
      </c>
      <c r="B1376" s="1" t="s">
        <v>5768</v>
      </c>
      <c r="C1376" s="1" t="s">
        <v>5769</v>
      </c>
      <c r="D1376" s="1">
        <v>9902001.54739838</v>
      </c>
      <c r="E1376" s="1">
        <v>2401444.28571429</v>
      </c>
      <c r="F1376" s="1">
        <v>2401444.28571429</v>
      </c>
      <c r="G1376" s="1">
        <v>2401444.28571429</v>
      </c>
      <c r="H1376" s="1">
        <v>2401444.28571429</v>
      </c>
      <c r="I1376" s="1">
        <v>2401444.28571429</v>
      </c>
      <c r="J1376" s="1">
        <v>2401444.28571429</v>
      </c>
      <c r="K1376" s="1">
        <v>2401444.28571429</v>
      </c>
      <c r="L1376" s="1">
        <v>6959259.87693749</v>
      </c>
      <c r="M1376" s="1">
        <v>2401444.28571429</v>
      </c>
      <c r="N1376" s="1">
        <v>8479518.0434424</v>
      </c>
      <c r="O1376" s="1">
        <v>33288249.1163709</v>
      </c>
      <c r="P1376" s="1">
        <v>2401444.28571429</v>
      </c>
      <c r="Q1376" s="1">
        <v>2401444.28571429</v>
      </c>
    </row>
    <row r="1377" spans="1:17">
      <c r="A1377" s="1" t="s">
        <v>5770</v>
      </c>
      <c r="B1377" s="1" t="s">
        <v>5771</v>
      </c>
      <c r="C1377" s="1" t="s">
        <v>5772</v>
      </c>
      <c r="D1377" s="1">
        <v>61405810.0619631</v>
      </c>
      <c r="E1377" s="1">
        <v>2401444.28571429</v>
      </c>
      <c r="F1377" s="1">
        <v>19881168.1064363</v>
      </c>
      <c r="G1377" s="1">
        <v>41862068.6884323</v>
      </c>
      <c r="H1377" s="1">
        <v>53647503.2332798</v>
      </c>
      <c r="I1377" s="1">
        <v>2401444.28571429</v>
      </c>
      <c r="J1377" s="1">
        <v>17657384.1218833</v>
      </c>
      <c r="K1377" s="1">
        <v>2401444.28571429</v>
      </c>
      <c r="L1377" s="1">
        <v>2401444.28571429</v>
      </c>
      <c r="M1377" s="1">
        <v>2401444.28571429</v>
      </c>
      <c r="N1377" s="1">
        <v>2401444.28571429</v>
      </c>
      <c r="O1377" s="1">
        <v>2401444.28571429</v>
      </c>
      <c r="P1377" s="1">
        <v>2401444.28571429</v>
      </c>
      <c r="Q1377" s="1">
        <v>2401444.28571429</v>
      </c>
    </row>
    <row r="1378" spans="1:17">
      <c r="A1378" s="1" t="s">
        <v>5773</v>
      </c>
      <c r="B1378" s="1" t="s">
        <v>5774</v>
      </c>
      <c r="C1378" s="1" t="s">
        <v>5775</v>
      </c>
      <c r="D1378" s="1">
        <v>41667201.6055232</v>
      </c>
      <c r="E1378" s="1">
        <v>42069671.2900075</v>
      </c>
      <c r="F1378" s="1">
        <v>2401444.28571429</v>
      </c>
      <c r="G1378" s="1">
        <v>9549005.61235978</v>
      </c>
      <c r="H1378" s="1">
        <v>2401444.28571429</v>
      </c>
      <c r="I1378" s="1">
        <v>9943256.01450066</v>
      </c>
      <c r="J1378" s="1">
        <v>46815007.696862</v>
      </c>
      <c r="K1378" s="1">
        <v>17976026.3222964</v>
      </c>
      <c r="L1378" s="1">
        <v>31948502.3152542</v>
      </c>
      <c r="M1378" s="1">
        <v>16128913.3046538</v>
      </c>
      <c r="N1378" s="1">
        <v>38510136.6150513</v>
      </c>
      <c r="O1378" s="1">
        <v>31168783.186662</v>
      </c>
      <c r="P1378" s="1">
        <v>38272334.0374191</v>
      </c>
      <c r="Q1378" s="1">
        <v>40696268.16859</v>
      </c>
    </row>
    <row r="1379" spans="1:17">
      <c r="A1379" s="1" t="s">
        <v>5776</v>
      </c>
      <c r="B1379" s="1" t="s">
        <v>5777</v>
      </c>
      <c r="C1379" s="1" t="s">
        <v>5778</v>
      </c>
      <c r="D1379" s="1">
        <v>257091246.01269</v>
      </c>
      <c r="E1379" s="1">
        <v>40636920.6488654</v>
      </c>
      <c r="F1379" s="1">
        <v>62257297.959755</v>
      </c>
      <c r="G1379" s="1">
        <v>505717518.995637</v>
      </c>
      <c r="H1379" s="1">
        <v>51318378.2353441</v>
      </c>
      <c r="I1379" s="1">
        <v>111376256.544872</v>
      </c>
      <c r="J1379" s="1">
        <v>74683679.7574531</v>
      </c>
      <c r="K1379" s="1">
        <v>18179995.3576111</v>
      </c>
      <c r="L1379" s="1">
        <v>2401444.28571429</v>
      </c>
      <c r="M1379" s="1">
        <v>21097779.437281</v>
      </c>
      <c r="N1379" s="1">
        <v>20267739.5904041</v>
      </c>
      <c r="O1379" s="1">
        <v>75521103.8909947</v>
      </c>
      <c r="P1379" s="1">
        <v>32533675.248878</v>
      </c>
      <c r="Q1379" s="1">
        <v>16986515.5490902</v>
      </c>
    </row>
    <row r="1380" spans="1:17">
      <c r="A1380" s="1" t="s">
        <v>5779</v>
      </c>
      <c r="B1380" s="1" t="s">
        <v>5780</v>
      </c>
      <c r="C1380" s="1" t="s">
        <v>5781</v>
      </c>
      <c r="D1380" s="1">
        <v>9459948.02466715</v>
      </c>
      <c r="E1380" s="1">
        <v>13297834.8943734</v>
      </c>
      <c r="F1380" s="1">
        <v>18521430.2671573</v>
      </c>
      <c r="G1380" s="1">
        <v>2401444.28571429</v>
      </c>
      <c r="H1380" s="1">
        <v>2401444.28571429</v>
      </c>
      <c r="I1380" s="1">
        <v>11785741.5262365</v>
      </c>
      <c r="J1380" s="1">
        <v>12436135.9275743</v>
      </c>
      <c r="K1380" s="1">
        <v>44900851.847327</v>
      </c>
      <c r="L1380" s="1">
        <v>2401444.28571429</v>
      </c>
      <c r="M1380" s="1">
        <v>47979007.4475944</v>
      </c>
      <c r="N1380" s="1">
        <v>37109364.8955966</v>
      </c>
      <c r="O1380" s="1">
        <v>12630590.2996485</v>
      </c>
      <c r="P1380" s="1">
        <v>14490650.6018826</v>
      </c>
      <c r="Q1380" s="1">
        <v>21696651.7976001</v>
      </c>
    </row>
    <row r="1381" spans="1:17">
      <c r="A1381" s="1" t="s">
        <v>5782</v>
      </c>
      <c r="B1381" s="1" t="s">
        <v>5783</v>
      </c>
      <c r="C1381" s="1" t="s">
        <v>5784</v>
      </c>
      <c r="D1381" s="1">
        <v>9019299849.86176</v>
      </c>
      <c r="E1381" s="1">
        <v>14749336249.4605</v>
      </c>
      <c r="F1381" s="1">
        <v>20711488166.9219</v>
      </c>
      <c r="G1381" s="1">
        <v>1164358797.47162</v>
      </c>
      <c r="H1381" s="1">
        <v>10333672946.218</v>
      </c>
      <c r="I1381" s="1">
        <v>12847572975.5647</v>
      </c>
      <c r="J1381" s="1">
        <v>12841042166.8347</v>
      </c>
      <c r="K1381" s="1">
        <v>16721496296.7513</v>
      </c>
      <c r="L1381" s="1">
        <v>15416480240.0419</v>
      </c>
      <c r="M1381" s="1">
        <v>15430645176.8157</v>
      </c>
      <c r="N1381" s="1">
        <v>19092938831.3995</v>
      </c>
      <c r="O1381" s="1">
        <v>3651483162.50252</v>
      </c>
      <c r="P1381" s="1">
        <v>18824206566.8824</v>
      </c>
      <c r="Q1381" s="1">
        <v>20721313740.9378</v>
      </c>
    </row>
    <row r="1382" spans="1:17">
      <c r="A1382" s="1" t="s">
        <v>5785</v>
      </c>
      <c r="B1382" s="1" t="s">
        <v>5786</v>
      </c>
      <c r="C1382" s="1" t="s">
        <v>5787</v>
      </c>
      <c r="D1382" s="1">
        <v>13088978168.4409</v>
      </c>
      <c r="E1382" s="1">
        <v>13794936039.3431</v>
      </c>
      <c r="F1382" s="1">
        <v>16261144294.6271</v>
      </c>
      <c r="G1382" s="1">
        <v>6758477215.43163</v>
      </c>
      <c r="H1382" s="1">
        <v>8302087196.9504</v>
      </c>
      <c r="I1382" s="1">
        <v>12495136404.2791</v>
      </c>
      <c r="J1382" s="1">
        <v>13302135876.2581</v>
      </c>
      <c r="K1382" s="1">
        <v>13716185407.0634</v>
      </c>
      <c r="L1382" s="1">
        <v>12038886770.628</v>
      </c>
      <c r="M1382" s="1">
        <v>9265846790.56845</v>
      </c>
      <c r="N1382" s="1">
        <v>12065739508.1266</v>
      </c>
      <c r="O1382" s="1">
        <v>13244388590.2811</v>
      </c>
      <c r="P1382" s="1">
        <v>12389539452.2352</v>
      </c>
      <c r="Q1382" s="1">
        <v>13785866495.7582</v>
      </c>
    </row>
    <row r="1383" spans="1:17">
      <c r="A1383" s="1" t="s">
        <v>5788</v>
      </c>
      <c r="B1383" s="1" t="s">
        <v>5789</v>
      </c>
      <c r="C1383" s="1" t="s">
        <v>5790</v>
      </c>
      <c r="D1383" s="1">
        <v>56256685.7490476</v>
      </c>
      <c r="E1383" s="1">
        <v>34108737.4167102</v>
      </c>
      <c r="F1383" s="1">
        <v>61946963.3304386</v>
      </c>
      <c r="G1383" s="1">
        <v>46969262.0830629</v>
      </c>
      <c r="H1383" s="1">
        <v>2255141553.07247</v>
      </c>
      <c r="I1383" s="1">
        <v>81530916.2003145</v>
      </c>
      <c r="J1383" s="1">
        <v>21010696.2868428</v>
      </c>
      <c r="K1383" s="1">
        <v>61744230.6243812</v>
      </c>
      <c r="L1383" s="1">
        <v>60985527.2136652</v>
      </c>
      <c r="M1383" s="1">
        <v>25602149.6699895</v>
      </c>
      <c r="N1383" s="1">
        <v>52168545.5098307</v>
      </c>
      <c r="O1383" s="1">
        <v>25271963.1844343</v>
      </c>
      <c r="P1383" s="1">
        <v>50583109.3355482</v>
      </c>
      <c r="Q1383" s="1">
        <v>70495040.3213463</v>
      </c>
    </row>
    <row r="1384" spans="1:17">
      <c r="A1384" s="1" t="s">
        <v>5791</v>
      </c>
      <c r="B1384" s="1" t="s">
        <v>5792</v>
      </c>
      <c r="C1384" s="1" t="s">
        <v>5793</v>
      </c>
      <c r="D1384" s="1">
        <v>184359188.454717</v>
      </c>
      <c r="E1384" s="1">
        <v>93480446.0634214</v>
      </c>
      <c r="F1384" s="1">
        <v>149884990.490664</v>
      </c>
      <c r="G1384" s="1">
        <v>126023481.576722</v>
      </c>
      <c r="H1384" s="1">
        <v>20452815.3497747</v>
      </c>
      <c r="I1384" s="1">
        <v>156941400.508853</v>
      </c>
      <c r="J1384" s="1">
        <v>196442388.528604</v>
      </c>
      <c r="K1384" s="1">
        <v>193611515.497333</v>
      </c>
      <c r="L1384" s="1">
        <v>129221562.933426</v>
      </c>
      <c r="M1384" s="1">
        <v>194542188.388635</v>
      </c>
      <c r="N1384" s="1">
        <v>164753616.916111</v>
      </c>
      <c r="O1384" s="1">
        <v>161281969.087079</v>
      </c>
      <c r="P1384" s="1">
        <v>163277689.908784</v>
      </c>
      <c r="Q1384" s="1">
        <v>137625055.343866</v>
      </c>
    </row>
    <row r="1385" spans="1:17">
      <c r="A1385" s="1" t="s">
        <v>5794</v>
      </c>
      <c r="B1385" s="1" t="s">
        <v>5795</v>
      </c>
      <c r="C1385" s="1" t="s">
        <v>5796</v>
      </c>
      <c r="D1385" s="1">
        <v>2401444.28571429</v>
      </c>
      <c r="E1385" s="1">
        <v>25518157.1701156</v>
      </c>
      <c r="F1385" s="1">
        <v>19984230.3300043</v>
      </c>
      <c r="G1385" s="1">
        <v>2401444.28571429</v>
      </c>
      <c r="H1385" s="1">
        <v>2401444.28571429</v>
      </c>
      <c r="I1385" s="1">
        <v>2401444.28571429</v>
      </c>
      <c r="J1385" s="1">
        <v>11967654.2777904</v>
      </c>
      <c r="K1385" s="1">
        <v>2401444.28571429</v>
      </c>
      <c r="L1385" s="1">
        <v>2401444.28571429</v>
      </c>
      <c r="M1385" s="1">
        <v>18874519.5339674</v>
      </c>
      <c r="N1385" s="1">
        <v>16583012.1756597</v>
      </c>
      <c r="O1385" s="1">
        <v>2401444.28571429</v>
      </c>
      <c r="P1385" s="1">
        <v>10857757.8770764</v>
      </c>
      <c r="Q1385" s="1">
        <v>36083791.1985779</v>
      </c>
    </row>
    <row r="1386" spans="1:17">
      <c r="A1386" s="1" t="s">
        <v>5797</v>
      </c>
      <c r="B1386" s="1" t="s">
        <v>5798</v>
      </c>
      <c r="C1386" s="1" t="s">
        <v>5799</v>
      </c>
      <c r="D1386" s="1">
        <v>81940405.2299552</v>
      </c>
      <c r="E1386" s="1">
        <v>59060978.5623424</v>
      </c>
      <c r="F1386" s="1">
        <v>20501173.4739585</v>
      </c>
      <c r="G1386" s="1">
        <v>7608166.58176907</v>
      </c>
      <c r="H1386" s="1">
        <v>52227142.5064205</v>
      </c>
      <c r="I1386" s="1">
        <v>106322986.052681</v>
      </c>
      <c r="J1386" s="1">
        <v>57799923.0722232</v>
      </c>
      <c r="K1386" s="1">
        <v>19431233.5715441</v>
      </c>
      <c r="L1386" s="1">
        <v>2401444.28571429</v>
      </c>
      <c r="M1386" s="1">
        <v>34946976.7443415</v>
      </c>
      <c r="N1386" s="1">
        <v>53977150.6952345</v>
      </c>
      <c r="O1386" s="1">
        <v>35588319.1960335</v>
      </c>
      <c r="P1386" s="1">
        <v>23084505.7545025</v>
      </c>
      <c r="Q1386" s="1">
        <v>17026873.2867023</v>
      </c>
    </row>
    <row r="1387" spans="1:17">
      <c r="A1387" s="1" t="s">
        <v>5800</v>
      </c>
      <c r="B1387" s="1" t="s">
        <v>5801</v>
      </c>
      <c r="C1387" s="1" t="s">
        <v>5802</v>
      </c>
      <c r="D1387" s="1">
        <v>512371777.949088</v>
      </c>
      <c r="E1387" s="1">
        <v>69069937.7810084</v>
      </c>
      <c r="F1387" s="1">
        <v>154882981.431542</v>
      </c>
      <c r="G1387" s="1">
        <v>105346025.385992</v>
      </c>
      <c r="H1387" s="1">
        <v>114429153.718722</v>
      </c>
      <c r="I1387" s="1">
        <v>67100677.8259095</v>
      </c>
      <c r="J1387" s="1">
        <v>134592444.382827</v>
      </c>
      <c r="K1387" s="1">
        <v>26888540.6288084</v>
      </c>
      <c r="L1387" s="1">
        <v>15585625.0055661</v>
      </c>
      <c r="M1387" s="1">
        <v>42253397.13841</v>
      </c>
      <c r="N1387" s="1">
        <v>2401444.28571429</v>
      </c>
      <c r="O1387" s="1">
        <v>2401444.28571429</v>
      </c>
      <c r="P1387" s="1">
        <v>59643457.4001865</v>
      </c>
      <c r="Q1387" s="1">
        <v>19017037.7836943</v>
      </c>
    </row>
    <row r="1388" spans="1:17">
      <c r="A1388" s="1" t="s">
        <v>5803</v>
      </c>
      <c r="B1388" s="1" t="s">
        <v>5804</v>
      </c>
      <c r="C1388" s="1" t="s">
        <v>5805</v>
      </c>
      <c r="D1388" s="1">
        <v>58161634.1609224</v>
      </c>
      <c r="E1388" s="1">
        <v>176632541.570316</v>
      </c>
      <c r="F1388" s="1">
        <v>83993399.7169024</v>
      </c>
      <c r="G1388" s="1">
        <v>2401444.28571429</v>
      </c>
      <c r="H1388" s="1">
        <v>259853871.11428</v>
      </c>
      <c r="I1388" s="1">
        <v>95951830.0631688</v>
      </c>
      <c r="J1388" s="1">
        <v>94507284.3284944</v>
      </c>
      <c r="K1388" s="1">
        <v>106975251.3031</v>
      </c>
      <c r="L1388" s="1">
        <v>157929220.405687</v>
      </c>
      <c r="M1388" s="1">
        <v>63948506.1849031</v>
      </c>
      <c r="N1388" s="1">
        <v>165276101.637981</v>
      </c>
      <c r="O1388" s="1">
        <v>665552315.738521</v>
      </c>
      <c r="P1388" s="1">
        <v>169500761.619601</v>
      </c>
      <c r="Q1388" s="1">
        <v>236651874.948785</v>
      </c>
    </row>
    <row r="1389" spans="1:17">
      <c r="A1389" s="1" t="s">
        <v>5806</v>
      </c>
      <c r="B1389" s="1" t="s">
        <v>5807</v>
      </c>
      <c r="C1389" s="1" t="s">
        <v>5808</v>
      </c>
      <c r="D1389" s="1">
        <v>1008348373.47993</v>
      </c>
      <c r="E1389" s="1">
        <v>583229669.065034</v>
      </c>
      <c r="F1389" s="1">
        <v>841724909.410685</v>
      </c>
      <c r="G1389" s="1">
        <v>221672558.677777</v>
      </c>
      <c r="H1389" s="1">
        <v>287657557.145156</v>
      </c>
      <c r="I1389" s="1">
        <v>242594101.323265</v>
      </c>
      <c r="J1389" s="1">
        <v>481805972.377102</v>
      </c>
      <c r="K1389" s="1">
        <v>462640509.173796</v>
      </c>
      <c r="L1389" s="1">
        <v>334563745.784364</v>
      </c>
      <c r="M1389" s="1">
        <v>565558845.834893</v>
      </c>
      <c r="N1389" s="1">
        <v>457264690.549707</v>
      </c>
      <c r="O1389" s="1">
        <v>409032340.254488</v>
      </c>
      <c r="P1389" s="1">
        <v>535617463.624177</v>
      </c>
      <c r="Q1389" s="1">
        <v>620768545.421813</v>
      </c>
    </row>
    <row r="1390" spans="1:17">
      <c r="A1390" s="1" t="s">
        <v>5809</v>
      </c>
      <c r="B1390" s="1" t="s">
        <v>5810</v>
      </c>
      <c r="C1390" s="1" t="s">
        <v>5811</v>
      </c>
      <c r="D1390" s="1">
        <v>2401444.28571429</v>
      </c>
      <c r="E1390" s="1">
        <v>16589063.3650781</v>
      </c>
      <c r="F1390" s="1">
        <v>2401444.28571429</v>
      </c>
      <c r="G1390" s="1">
        <v>12548477.0705579</v>
      </c>
      <c r="H1390" s="1">
        <v>2401444.28571429</v>
      </c>
      <c r="I1390" s="1">
        <v>2401444.28571429</v>
      </c>
      <c r="J1390" s="1">
        <v>16642163.6996577</v>
      </c>
      <c r="K1390" s="1">
        <v>2401444.28571429</v>
      </c>
      <c r="L1390" s="1">
        <v>2401444.28571429</v>
      </c>
      <c r="M1390" s="1">
        <v>2401444.28571429</v>
      </c>
      <c r="N1390" s="1">
        <v>2401444.28571429</v>
      </c>
      <c r="O1390" s="1">
        <v>2401444.28571429</v>
      </c>
      <c r="P1390" s="1">
        <v>2401444.28571429</v>
      </c>
      <c r="Q1390" s="1">
        <v>2401444.28571429</v>
      </c>
    </row>
    <row r="1391" spans="1:17">
      <c r="A1391" s="1" t="s">
        <v>5812</v>
      </c>
      <c r="B1391" s="1" t="s">
        <v>5813</v>
      </c>
      <c r="C1391" s="1" t="s">
        <v>5814</v>
      </c>
      <c r="D1391" s="1">
        <v>86536521.2077651</v>
      </c>
      <c r="E1391" s="1">
        <v>23217732.9517146</v>
      </c>
      <c r="F1391" s="1">
        <v>2401444.28571429</v>
      </c>
      <c r="G1391" s="1">
        <v>40659149.8941682</v>
      </c>
      <c r="H1391" s="1">
        <v>2401444.28571429</v>
      </c>
      <c r="I1391" s="1">
        <v>2401444.28571429</v>
      </c>
      <c r="J1391" s="1">
        <v>12455815.5239787</v>
      </c>
      <c r="K1391" s="1">
        <v>14006983.9328435</v>
      </c>
      <c r="L1391" s="1">
        <v>13569335.0811495</v>
      </c>
      <c r="M1391" s="1">
        <v>2401444.28571429</v>
      </c>
      <c r="N1391" s="1">
        <v>44054062.3016234</v>
      </c>
      <c r="O1391" s="1">
        <v>55158747.6207333</v>
      </c>
      <c r="P1391" s="1">
        <v>15794520.440957</v>
      </c>
      <c r="Q1391" s="1">
        <v>15661895.8889087</v>
      </c>
    </row>
    <row r="1392" spans="1:17">
      <c r="A1392" s="1" t="s">
        <v>5815</v>
      </c>
      <c r="B1392" s="1" t="s">
        <v>5816</v>
      </c>
      <c r="C1392" s="1" t="s">
        <v>5817</v>
      </c>
      <c r="D1392" s="1">
        <v>2324785387.29779</v>
      </c>
      <c r="E1392" s="1">
        <v>1827360269.25698</v>
      </c>
      <c r="F1392" s="1">
        <v>1538455774.72747</v>
      </c>
      <c r="G1392" s="1">
        <v>1042978451.48969</v>
      </c>
      <c r="H1392" s="1">
        <v>406381943.709658</v>
      </c>
      <c r="I1392" s="1">
        <v>1391245358.21033</v>
      </c>
      <c r="J1392" s="1">
        <v>1861718118.05713</v>
      </c>
      <c r="K1392" s="1">
        <v>1076390518.20833</v>
      </c>
      <c r="L1392" s="1">
        <v>1156713536.04278</v>
      </c>
      <c r="M1392" s="1">
        <v>955566692.912388</v>
      </c>
      <c r="N1392" s="1">
        <v>1083534531.4588</v>
      </c>
      <c r="O1392" s="1">
        <v>830041754.62483</v>
      </c>
      <c r="P1392" s="1">
        <v>1215630405.29813</v>
      </c>
      <c r="Q1392" s="1">
        <v>1145367461.09915</v>
      </c>
    </row>
    <row r="1393" spans="1:17">
      <c r="A1393" s="1" t="s">
        <v>5818</v>
      </c>
      <c r="B1393" s="1" t="s">
        <v>5819</v>
      </c>
      <c r="C1393" s="1" t="s">
        <v>5820</v>
      </c>
      <c r="D1393" s="1">
        <v>31138442.3993421</v>
      </c>
      <c r="E1393" s="1">
        <v>2401444.28571429</v>
      </c>
      <c r="F1393" s="1">
        <v>2401444.28571429</v>
      </c>
      <c r="G1393" s="1">
        <v>9518909.62279649</v>
      </c>
      <c r="H1393" s="1">
        <v>2401444.28571429</v>
      </c>
      <c r="I1393" s="1">
        <v>9243516.02824629</v>
      </c>
      <c r="J1393" s="1">
        <v>2401444.28571429</v>
      </c>
      <c r="K1393" s="1">
        <v>2401444.28571429</v>
      </c>
      <c r="L1393" s="1">
        <v>2401444.28571429</v>
      </c>
      <c r="M1393" s="1">
        <v>2401444.28571429</v>
      </c>
      <c r="N1393" s="1">
        <v>2401444.28571429</v>
      </c>
      <c r="O1393" s="1">
        <v>36887452.6424399</v>
      </c>
      <c r="P1393" s="1">
        <v>2401444.28571429</v>
      </c>
      <c r="Q1393" s="1">
        <v>2401444.28571429</v>
      </c>
    </row>
    <row r="1394" spans="1:17">
      <c r="A1394" s="1" t="s">
        <v>5821</v>
      </c>
      <c r="B1394" s="1" t="s">
        <v>5822</v>
      </c>
      <c r="C1394" s="1" t="s">
        <v>5823</v>
      </c>
      <c r="D1394" s="1">
        <v>31844253.953145</v>
      </c>
      <c r="E1394" s="1">
        <v>11702465.195731</v>
      </c>
      <c r="F1394" s="1">
        <v>19485711.103652</v>
      </c>
      <c r="G1394" s="1">
        <v>2401444.28571429</v>
      </c>
      <c r="H1394" s="1">
        <v>30086124.5730387</v>
      </c>
      <c r="I1394" s="1">
        <v>2401444.28571429</v>
      </c>
      <c r="J1394" s="1">
        <v>13163070.0073953</v>
      </c>
      <c r="K1394" s="1">
        <v>2401444.28571429</v>
      </c>
      <c r="L1394" s="1">
        <v>14094653.7517337</v>
      </c>
      <c r="M1394" s="1">
        <v>2401444.28571429</v>
      </c>
      <c r="N1394" s="1">
        <v>19770871.1799947</v>
      </c>
      <c r="O1394" s="1">
        <v>2401444.28571429</v>
      </c>
      <c r="P1394" s="1">
        <v>2401444.28571429</v>
      </c>
      <c r="Q1394" s="1">
        <v>2401444.28571429</v>
      </c>
    </row>
    <row r="1395" spans="1:17">
      <c r="A1395" s="1" t="s">
        <v>5824</v>
      </c>
      <c r="B1395" s="1" t="s">
        <v>5825</v>
      </c>
      <c r="C1395" s="1" t="s">
        <v>5826</v>
      </c>
      <c r="D1395" s="1">
        <v>365250087.801943</v>
      </c>
      <c r="E1395" s="1">
        <v>127198337.244168</v>
      </c>
      <c r="F1395" s="1">
        <v>77265145.1807711</v>
      </c>
      <c r="G1395" s="1">
        <v>89875299.9694375</v>
      </c>
      <c r="H1395" s="1">
        <v>28465967.7051342</v>
      </c>
      <c r="I1395" s="1">
        <v>105420977.161716</v>
      </c>
      <c r="J1395" s="1">
        <v>292413234.818841</v>
      </c>
      <c r="K1395" s="1">
        <v>44711475.8257055</v>
      </c>
      <c r="L1395" s="1">
        <v>101219485.100798</v>
      </c>
      <c r="M1395" s="1">
        <v>35028436.4039543</v>
      </c>
      <c r="N1395" s="1">
        <v>62015545.0696181</v>
      </c>
      <c r="O1395" s="1">
        <v>110773639.716649</v>
      </c>
      <c r="P1395" s="1">
        <v>78649343.7448272</v>
      </c>
      <c r="Q1395" s="1">
        <v>41027953.2751141</v>
      </c>
    </row>
    <row r="1396" spans="1:17">
      <c r="A1396" s="1" t="s">
        <v>5827</v>
      </c>
      <c r="B1396" s="1" t="s">
        <v>5828</v>
      </c>
      <c r="C1396" s="1" t="s">
        <v>5829</v>
      </c>
      <c r="D1396" s="1">
        <v>110818047.398889</v>
      </c>
      <c r="E1396" s="1">
        <v>14212504.6593826</v>
      </c>
      <c r="F1396" s="1">
        <v>2401444.28571429</v>
      </c>
      <c r="G1396" s="1">
        <v>2401444.28571429</v>
      </c>
      <c r="H1396" s="1">
        <v>2401444.28571429</v>
      </c>
      <c r="I1396" s="1">
        <v>2401444.28571429</v>
      </c>
      <c r="J1396" s="1">
        <v>15179713.0706429</v>
      </c>
      <c r="K1396" s="1">
        <v>2401444.28571429</v>
      </c>
      <c r="L1396" s="1">
        <v>2401444.28571429</v>
      </c>
      <c r="M1396" s="1">
        <v>2401444.28571429</v>
      </c>
      <c r="N1396" s="1">
        <v>15911232.3366512</v>
      </c>
      <c r="O1396" s="1">
        <v>28016129.0240275</v>
      </c>
      <c r="P1396" s="1">
        <v>6326513.21734569</v>
      </c>
      <c r="Q1396" s="1">
        <v>8993835.71840227</v>
      </c>
    </row>
    <row r="1397" spans="1:17">
      <c r="A1397" s="1" t="s">
        <v>5830</v>
      </c>
      <c r="B1397" s="1" t="s">
        <v>5831</v>
      </c>
      <c r="C1397" s="1" t="s">
        <v>5832</v>
      </c>
      <c r="D1397" s="1">
        <v>14874210.4497373</v>
      </c>
      <c r="E1397" s="1">
        <v>17274883.1614535</v>
      </c>
      <c r="F1397" s="1">
        <v>2401444.28571429</v>
      </c>
      <c r="G1397" s="1">
        <v>2401444.28571429</v>
      </c>
      <c r="H1397" s="1">
        <v>2401444.28571429</v>
      </c>
      <c r="I1397" s="1">
        <v>31881952.9381298</v>
      </c>
      <c r="J1397" s="1">
        <v>2401444.28571429</v>
      </c>
      <c r="K1397" s="1">
        <v>2401444.28571429</v>
      </c>
      <c r="L1397" s="1">
        <v>2401444.28571429</v>
      </c>
      <c r="M1397" s="1">
        <v>4266561.35714407</v>
      </c>
      <c r="N1397" s="1">
        <v>2401444.28571429</v>
      </c>
      <c r="O1397" s="1">
        <v>2401444.28571429</v>
      </c>
      <c r="P1397" s="1">
        <v>2401444.28571429</v>
      </c>
      <c r="Q1397" s="1">
        <v>2401444.28571429</v>
      </c>
    </row>
    <row r="1398" spans="1:17">
      <c r="A1398" s="1" t="s">
        <v>5833</v>
      </c>
      <c r="B1398" s="1" t="s">
        <v>5834</v>
      </c>
      <c r="C1398" s="1" t="s">
        <v>5835</v>
      </c>
      <c r="D1398" s="1">
        <v>27058730923.2763</v>
      </c>
      <c r="E1398" s="1">
        <v>11626882056.1979</v>
      </c>
      <c r="F1398" s="1">
        <v>15487845997.0215</v>
      </c>
      <c r="G1398" s="1">
        <v>2435982310.03598</v>
      </c>
      <c r="H1398" s="1">
        <v>10987707068.1125</v>
      </c>
      <c r="I1398" s="1">
        <v>12732413276.3517</v>
      </c>
      <c r="J1398" s="1">
        <v>13535065834.2682</v>
      </c>
      <c r="K1398" s="1">
        <v>24172644891.3472</v>
      </c>
      <c r="L1398" s="1">
        <v>27640994213.9937</v>
      </c>
      <c r="M1398" s="1">
        <v>31522776800.7204</v>
      </c>
      <c r="N1398" s="1">
        <v>29139071956.7084</v>
      </c>
      <c r="O1398" s="1">
        <v>19914061554.1452</v>
      </c>
      <c r="P1398" s="1">
        <v>29580141191.4963</v>
      </c>
      <c r="Q1398" s="1">
        <v>22040131519.0931</v>
      </c>
    </row>
    <row r="1399" spans="1:17">
      <c r="A1399" s="1" t="s">
        <v>5836</v>
      </c>
      <c r="B1399" s="1" t="s">
        <v>5837</v>
      </c>
      <c r="C1399" s="1" t="s">
        <v>5838</v>
      </c>
      <c r="D1399" s="1">
        <v>201009083.682188</v>
      </c>
      <c r="E1399" s="1">
        <v>87192258.1894691</v>
      </c>
      <c r="F1399" s="1">
        <v>242561157.119623</v>
      </c>
      <c r="G1399" s="1">
        <v>138827866.62823</v>
      </c>
      <c r="H1399" s="1">
        <v>43382638.4982838</v>
      </c>
      <c r="I1399" s="1">
        <v>137821815.800316</v>
      </c>
      <c r="J1399" s="1">
        <v>135422149.637805</v>
      </c>
      <c r="K1399" s="1">
        <v>88470749.8590378</v>
      </c>
      <c r="L1399" s="1">
        <v>53314425.8552936</v>
      </c>
      <c r="M1399" s="1">
        <v>95158914.3062488</v>
      </c>
      <c r="N1399" s="1">
        <v>94928795.6991409</v>
      </c>
      <c r="O1399" s="1">
        <v>153909634.571851</v>
      </c>
      <c r="P1399" s="1">
        <v>144375883.554234</v>
      </c>
      <c r="Q1399" s="1">
        <v>35839577.0044714</v>
      </c>
    </row>
    <row r="1400" spans="1:17">
      <c r="A1400" s="1" t="s">
        <v>5839</v>
      </c>
      <c r="B1400" s="1" t="s">
        <v>5840</v>
      </c>
      <c r="C1400" s="1" t="s">
        <v>5841</v>
      </c>
      <c r="D1400" s="1">
        <v>803729679.805732</v>
      </c>
      <c r="E1400" s="1">
        <v>1554374599.14136</v>
      </c>
      <c r="F1400" s="1">
        <v>994094942.999596</v>
      </c>
      <c r="G1400" s="1">
        <v>195588362.563686</v>
      </c>
      <c r="H1400" s="1">
        <v>541287339.009847</v>
      </c>
      <c r="I1400" s="1">
        <v>1426120309.92114</v>
      </c>
      <c r="J1400" s="1">
        <v>1250785077.04096</v>
      </c>
      <c r="K1400" s="1">
        <v>957585314.913476</v>
      </c>
      <c r="L1400" s="1">
        <v>1089416587.02582</v>
      </c>
      <c r="M1400" s="1">
        <v>698296959.12778</v>
      </c>
      <c r="N1400" s="1">
        <v>1195508608.46645</v>
      </c>
      <c r="O1400" s="1">
        <v>614602360.397804</v>
      </c>
      <c r="P1400" s="1">
        <v>1261163479.87847</v>
      </c>
      <c r="Q1400" s="1">
        <v>1200334667.22791</v>
      </c>
    </row>
    <row r="1401" spans="1:17">
      <c r="A1401" s="1" t="s">
        <v>5842</v>
      </c>
      <c r="B1401" s="1" t="s">
        <v>5843</v>
      </c>
      <c r="C1401" s="1" t="s">
        <v>5844</v>
      </c>
      <c r="D1401" s="1">
        <v>27422607147.9947</v>
      </c>
      <c r="E1401" s="1">
        <v>25987902707.6755</v>
      </c>
      <c r="F1401" s="1">
        <v>23579216346.1846</v>
      </c>
      <c r="G1401" s="1">
        <v>12408570051.7719</v>
      </c>
      <c r="H1401" s="1">
        <v>10207753500.829</v>
      </c>
      <c r="I1401" s="1">
        <v>20177087903.7574</v>
      </c>
      <c r="J1401" s="1">
        <v>24519447164.4253</v>
      </c>
      <c r="K1401" s="1">
        <v>28323735816.4095</v>
      </c>
      <c r="L1401" s="1">
        <v>31487115915.3952</v>
      </c>
      <c r="M1401" s="1">
        <v>27186724279.3879</v>
      </c>
      <c r="N1401" s="1">
        <v>29871941138.2341</v>
      </c>
      <c r="O1401" s="1">
        <v>27443015584.178</v>
      </c>
      <c r="P1401" s="1">
        <v>30340051842.1053</v>
      </c>
      <c r="Q1401" s="1">
        <v>25569215346.5288</v>
      </c>
    </row>
    <row r="1402" spans="1:17">
      <c r="A1402" s="1" t="s">
        <v>5845</v>
      </c>
      <c r="B1402" s="1" t="s">
        <v>5846</v>
      </c>
      <c r="C1402" s="1" t="s">
        <v>5847</v>
      </c>
      <c r="D1402" s="1">
        <v>11491169643.7262</v>
      </c>
      <c r="E1402" s="1">
        <v>14522820671.6943</v>
      </c>
      <c r="F1402" s="1">
        <v>12586303956.5479</v>
      </c>
      <c r="G1402" s="1">
        <v>1184467198.79148</v>
      </c>
      <c r="H1402" s="1">
        <v>8664955399.14228</v>
      </c>
      <c r="I1402" s="1">
        <v>7114458939.59933</v>
      </c>
      <c r="J1402" s="1">
        <v>16446202148.366</v>
      </c>
      <c r="K1402" s="1">
        <v>11754318878.4806</v>
      </c>
      <c r="L1402" s="1">
        <v>21604293358.3959</v>
      </c>
      <c r="M1402" s="1">
        <v>18116145607.1983</v>
      </c>
      <c r="N1402" s="1">
        <v>15819409998.5592</v>
      </c>
      <c r="O1402" s="1">
        <v>21097588608.8559</v>
      </c>
      <c r="P1402" s="1">
        <v>18618291602.8444</v>
      </c>
      <c r="Q1402" s="1">
        <v>20951709463.0276</v>
      </c>
    </row>
    <row r="1403" spans="1:17">
      <c r="A1403" s="1" t="s">
        <v>5845</v>
      </c>
      <c r="B1403" s="1" t="s">
        <v>5846</v>
      </c>
      <c r="C1403" s="1" t="s">
        <v>5848</v>
      </c>
      <c r="D1403" s="1">
        <v>11491169643.7262</v>
      </c>
      <c r="E1403" s="1">
        <v>14522820671.6943</v>
      </c>
      <c r="F1403" s="1">
        <v>12586303956.5479</v>
      </c>
      <c r="G1403" s="1">
        <v>1184467198.79148</v>
      </c>
      <c r="H1403" s="1">
        <v>8664955399.14228</v>
      </c>
      <c r="I1403" s="1">
        <v>7114458939.59933</v>
      </c>
      <c r="J1403" s="1">
        <v>16446202148.366</v>
      </c>
      <c r="K1403" s="1">
        <v>11754318878.4806</v>
      </c>
      <c r="L1403" s="1">
        <v>21604293358.3959</v>
      </c>
      <c r="M1403" s="1">
        <v>18116145607.1983</v>
      </c>
      <c r="N1403" s="1">
        <v>15819409998.5592</v>
      </c>
      <c r="O1403" s="1">
        <v>21097588608.8559</v>
      </c>
      <c r="P1403" s="1">
        <v>18618291602.8444</v>
      </c>
      <c r="Q1403" s="1">
        <v>20951709463.0276</v>
      </c>
    </row>
    <row r="1404" spans="1:17">
      <c r="A1404" s="1" t="s">
        <v>5845</v>
      </c>
      <c r="B1404" s="1" t="s">
        <v>5846</v>
      </c>
      <c r="C1404" s="1" t="s">
        <v>5849</v>
      </c>
      <c r="D1404" s="1">
        <v>11491169643.7262</v>
      </c>
      <c r="E1404" s="1">
        <v>14522820671.6943</v>
      </c>
      <c r="F1404" s="1">
        <v>12586303956.5479</v>
      </c>
      <c r="G1404" s="1">
        <v>1184467198.79148</v>
      </c>
      <c r="H1404" s="1">
        <v>8664955399.14228</v>
      </c>
      <c r="I1404" s="1">
        <v>7114458939.59933</v>
      </c>
      <c r="J1404" s="1">
        <v>16446202148.366</v>
      </c>
      <c r="K1404" s="1">
        <v>11754318878.4806</v>
      </c>
      <c r="L1404" s="1">
        <v>21604293358.3959</v>
      </c>
      <c r="M1404" s="1">
        <v>18116145607.1983</v>
      </c>
      <c r="N1404" s="1">
        <v>15819409998.5592</v>
      </c>
      <c r="O1404" s="1">
        <v>21097588608.8559</v>
      </c>
      <c r="P1404" s="1">
        <v>18618291602.8444</v>
      </c>
      <c r="Q1404" s="1">
        <v>20951709463.0276</v>
      </c>
    </row>
    <row r="1405" spans="1:17">
      <c r="A1405" s="1" t="s">
        <v>5845</v>
      </c>
      <c r="B1405" s="1" t="s">
        <v>5846</v>
      </c>
      <c r="C1405" s="1" t="s">
        <v>5850</v>
      </c>
      <c r="D1405" s="1">
        <v>11491169643.7262</v>
      </c>
      <c r="E1405" s="1">
        <v>14522820671.6943</v>
      </c>
      <c r="F1405" s="1">
        <v>12586303956.5479</v>
      </c>
      <c r="G1405" s="1">
        <v>1184467198.79148</v>
      </c>
      <c r="H1405" s="1">
        <v>8664955399.14228</v>
      </c>
      <c r="I1405" s="1">
        <v>7114458939.59933</v>
      </c>
      <c r="J1405" s="1">
        <v>16446202148.366</v>
      </c>
      <c r="K1405" s="1">
        <v>11754318878.4806</v>
      </c>
      <c r="L1405" s="1">
        <v>21604293358.3959</v>
      </c>
      <c r="M1405" s="1">
        <v>18116145607.1983</v>
      </c>
      <c r="N1405" s="1">
        <v>15819409998.5592</v>
      </c>
      <c r="O1405" s="1">
        <v>21097588608.8559</v>
      </c>
      <c r="P1405" s="1">
        <v>18618291602.8444</v>
      </c>
      <c r="Q1405" s="1">
        <v>20951709463.0276</v>
      </c>
    </row>
    <row r="1406" spans="1:17">
      <c r="A1406" s="1" t="s">
        <v>5851</v>
      </c>
      <c r="B1406" s="1" t="s">
        <v>5852</v>
      </c>
      <c r="C1406" s="1" t="s">
        <v>5853</v>
      </c>
      <c r="D1406" s="1">
        <v>54525930.2944947</v>
      </c>
      <c r="E1406" s="1">
        <v>142391318.232988</v>
      </c>
      <c r="F1406" s="1">
        <v>97510862.6779715</v>
      </c>
      <c r="G1406" s="1">
        <v>2401444.28571429</v>
      </c>
      <c r="H1406" s="1">
        <v>2401444.28571429</v>
      </c>
      <c r="I1406" s="1">
        <v>87687807.2724659</v>
      </c>
      <c r="J1406" s="1">
        <v>171316868.203479</v>
      </c>
      <c r="K1406" s="1">
        <v>125656298.565566</v>
      </c>
      <c r="L1406" s="1">
        <v>109923131.228557</v>
      </c>
      <c r="M1406" s="1">
        <v>23790825.0737137</v>
      </c>
      <c r="N1406" s="1">
        <v>193819822.421026</v>
      </c>
      <c r="O1406" s="1">
        <v>11177614.5198176</v>
      </c>
      <c r="P1406" s="1">
        <v>122778593.875969</v>
      </c>
      <c r="Q1406" s="1">
        <v>70365710.6407289</v>
      </c>
    </row>
    <row r="1407" spans="1:17">
      <c r="A1407" s="1" t="s">
        <v>5854</v>
      </c>
      <c r="B1407" s="1" t="s">
        <v>5855</v>
      </c>
      <c r="C1407" s="1" t="s">
        <v>5856</v>
      </c>
      <c r="D1407" s="1">
        <v>2401444.28571429</v>
      </c>
      <c r="E1407" s="1">
        <v>2401444.28571429</v>
      </c>
      <c r="F1407" s="1">
        <v>2401444.28571429</v>
      </c>
      <c r="G1407" s="1">
        <v>2401444.28571429</v>
      </c>
      <c r="H1407" s="1">
        <v>2401444.28571429</v>
      </c>
      <c r="I1407" s="1">
        <v>2401444.28571429</v>
      </c>
      <c r="J1407" s="1">
        <v>2401444.28571429</v>
      </c>
      <c r="K1407" s="1">
        <v>105812813.111921</v>
      </c>
      <c r="L1407" s="1">
        <v>36033926.8565832</v>
      </c>
      <c r="M1407" s="1">
        <v>11014156.608449</v>
      </c>
      <c r="N1407" s="1">
        <v>239991332.877649</v>
      </c>
      <c r="O1407" s="1">
        <v>2401444.28571429</v>
      </c>
      <c r="P1407" s="1">
        <v>18097616.926036</v>
      </c>
      <c r="Q1407" s="1">
        <v>13510700.1625169</v>
      </c>
    </row>
    <row r="1408" spans="1:17">
      <c r="A1408" s="1" t="s">
        <v>5857</v>
      </c>
      <c r="B1408" s="1" t="s">
        <v>5858</v>
      </c>
      <c r="C1408" s="1" t="s">
        <v>5859</v>
      </c>
      <c r="D1408" s="1">
        <v>2401444.28571429</v>
      </c>
      <c r="E1408" s="1">
        <v>2401444.28571429</v>
      </c>
      <c r="F1408" s="1">
        <v>84122542.1732523</v>
      </c>
      <c r="G1408" s="1">
        <v>2401444.28571429</v>
      </c>
      <c r="H1408" s="1">
        <v>2401444.28571429</v>
      </c>
      <c r="I1408" s="1">
        <v>24122271.3094536</v>
      </c>
      <c r="J1408" s="1">
        <v>19958039.774169</v>
      </c>
      <c r="K1408" s="1">
        <v>19994363.5477808</v>
      </c>
      <c r="L1408" s="1">
        <v>65939472.9356766</v>
      </c>
      <c r="M1408" s="1">
        <v>45613804.7192966</v>
      </c>
      <c r="N1408" s="1">
        <v>131506699.612057</v>
      </c>
      <c r="O1408" s="1">
        <v>84404587.5495258</v>
      </c>
      <c r="P1408" s="1">
        <v>68770407.4721688</v>
      </c>
      <c r="Q1408" s="1">
        <v>232168938.670898</v>
      </c>
    </row>
    <row r="1409" spans="1:17">
      <c r="A1409" s="1" t="s">
        <v>5860</v>
      </c>
      <c r="B1409" s="1" t="s">
        <v>5861</v>
      </c>
      <c r="C1409" s="1" t="s">
        <v>5862</v>
      </c>
      <c r="D1409" s="1">
        <v>199485405.081578</v>
      </c>
      <c r="E1409" s="1">
        <v>80792720.5239307</v>
      </c>
      <c r="F1409" s="1">
        <v>41199375.3536577</v>
      </c>
      <c r="G1409" s="1">
        <v>2401444.28571429</v>
      </c>
      <c r="H1409" s="1">
        <v>17325338.0815386</v>
      </c>
      <c r="I1409" s="1">
        <v>2401444.28571429</v>
      </c>
      <c r="J1409" s="1">
        <v>83749717.7346675</v>
      </c>
      <c r="K1409" s="1">
        <v>30222210.451669</v>
      </c>
      <c r="L1409" s="1">
        <v>41520820.5723654</v>
      </c>
      <c r="M1409" s="1">
        <v>2401444.28571429</v>
      </c>
      <c r="N1409" s="1">
        <v>71137585.893209</v>
      </c>
      <c r="O1409" s="1">
        <v>47896297.1456844</v>
      </c>
      <c r="P1409" s="1">
        <v>66296539.3885877</v>
      </c>
      <c r="Q1409" s="1">
        <v>60351682.0490461</v>
      </c>
    </row>
    <row r="1410" spans="1:17">
      <c r="A1410" s="1" t="s">
        <v>5863</v>
      </c>
      <c r="B1410" s="1" t="s">
        <v>5864</v>
      </c>
      <c r="C1410" s="1" t="s">
        <v>5865</v>
      </c>
      <c r="D1410" s="1">
        <v>760587181.907805</v>
      </c>
      <c r="E1410" s="1">
        <v>1079646527.58596</v>
      </c>
      <c r="F1410" s="1">
        <v>947819464.359988</v>
      </c>
      <c r="G1410" s="1">
        <v>354700252.441886</v>
      </c>
      <c r="H1410" s="1">
        <v>119662952.826422</v>
      </c>
      <c r="I1410" s="1">
        <v>1086305603.84564</v>
      </c>
      <c r="J1410" s="1">
        <v>1053462429.18909</v>
      </c>
      <c r="K1410" s="1">
        <v>854745410.45624</v>
      </c>
      <c r="L1410" s="1">
        <v>1153780134.85473</v>
      </c>
      <c r="M1410" s="1">
        <v>996064010.752074</v>
      </c>
      <c r="N1410" s="1">
        <v>1229846588.66417</v>
      </c>
      <c r="O1410" s="1">
        <v>824062874.67101</v>
      </c>
      <c r="P1410" s="1">
        <v>1658054413.06755</v>
      </c>
      <c r="Q1410" s="1">
        <v>1123857811.71235</v>
      </c>
    </row>
    <row r="1411" spans="1:17">
      <c r="A1411" s="1" t="s">
        <v>5866</v>
      </c>
      <c r="B1411" s="1" t="s">
        <v>5867</v>
      </c>
      <c r="C1411" s="1" t="s">
        <v>5868</v>
      </c>
      <c r="D1411" s="1">
        <v>681430857.228314</v>
      </c>
      <c r="E1411" s="1">
        <v>517864246.271835</v>
      </c>
      <c r="F1411" s="1">
        <v>499077370.837809</v>
      </c>
      <c r="G1411" s="1">
        <v>82374674.1246259</v>
      </c>
      <c r="H1411" s="1">
        <v>89261935.543276</v>
      </c>
      <c r="I1411" s="1">
        <v>575774298.671035</v>
      </c>
      <c r="J1411" s="1">
        <v>502124176.293309</v>
      </c>
      <c r="K1411" s="1">
        <v>487832181.296719</v>
      </c>
      <c r="L1411" s="1">
        <v>621106451.520184</v>
      </c>
      <c r="M1411" s="1">
        <v>515605481.99219</v>
      </c>
      <c r="N1411" s="1">
        <v>614571824.335236</v>
      </c>
      <c r="O1411" s="1">
        <v>733547421.068147</v>
      </c>
      <c r="P1411" s="1">
        <v>528713512.787783</v>
      </c>
      <c r="Q1411" s="1">
        <v>513872237.700204</v>
      </c>
    </row>
    <row r="1412" spans="1:17">
      <c r="A1412" s="1" t="s">
        <v>5866</v>
      </c>
      <c r="B1412" s="1" t="s">
        <v>5867</v>
      </c>
      <c r="C1412" s="1" t="s">
        <v>5869</v>
      </c>
      <c r="D1412" s="1">
        <v>681430857.228314</v>
      </c>
      <c r="E1412" s="1">
        <v>517864246.271835</v>
      </c>
      <c r="F1412" s="1">
        <v>499077370.837809</v>
      </c>
      <c r="G1412" s="1">
        <v>82374674.1246259</v>
      </c>
      <c r="H1412" s="1">
        <v>89261935.543276</v>
      </c>
      <c r="I1412" s="1">
        <v>575774298.671035</v>
      </c>
      <c r="J1412" s="1">
        <v>502124176.293309</v>
      </c>
      <c r="K1412" s="1">
        <v>487832181.296719</v>
      </c>
      <c r="L1412" s="1">
        <v>621106451.520184</v>
      </c>
      <c r="M1412" s="1">
        <v>515605481.99219</v>
      </c>
      <c r="N1412" s="1">
        <v>614571824.335236</v>
      </c>
      <c r="O1412" s="1">
        <v>733547421.068147</v>
      </c>
      <c r="P1412" s="1">
        <v>528713512.787783</v>
      </c>
      <c r="Q1412" s="1">
        <v>513872237.700204</v>
      </c>
    </row>
    <row r="1413" spans="1:17">
      <c r="A1413" s="1" t="s">
        <v>5870</v>
      </c>
      <c r="B1413" s="1" t="s">
        <v>5871</v>
      </c>
      <c r="C1413" s="1" t="s">
        <v>5872</v>
      </c>
      <c r="D1413" s="1">
        <v>65942857.7608779</v>
      </c>
      <c r="E1413" s="1">
        <v>10832224.3934989</v>
      </c>
      <c r="F1413" s="1">
        <v>2401444.28571429</v>
      </c>
      <c r="G1413" s="1">
        <v>67702934.461105</v>
      </c>
      <c r="H1413" s="1">
        <v>2401444.28571429</v>
      </c>
      <c r="I1413" s="1">
        <v>85841001.1235447</v>
      </c>
      <c r="J1413" s="1">
        <v>76416141.5394058</v>
      </c>
      <c r="K1413" s="1">
        <v>2401444.28571429</v>
      </c>
      <c r="L1413" s="1">
        <v>48407228.5401003</v>
      </c>
      <c r="M1413" s="1">
        <v>28414708.4242604</v>
      </c>
      <c r="N1413" s="1">
        <v>13884585.0201629</v>
      </c>
      <c r="O1413" s="1">
        <v>25149686.2558605</v>
      </c>
      <c r="P1413" s="1">
        <v>52228325.3345573</v>
      </c>
      <c r="Q1413" s="1">
        <v>14278887.5506858</v>
      </c>
    </row>
    <row r="1414" spans="1:17">
      <c r="A1414" s="1" t="s">
        <v>5873</v>
      </c>
      <c r="B1414" s="1" t="s">
        <v>5874</v>
      </c>
      <c r="C1414" s="1" t="s">
        <v>5875</v>
      </c>
      <c r="D1414" s="1">
        <v>2179204507.26524</v>
      </c>
      <c r="E1414" s="1">
        <v>2741886850.17869</v>
      </c>
      <c r="F1414" s="1">
        <v>1985062655.92553</v>
      </c>
      <c r="G1414" s="1">
        <v>12689151.1758172</v>
      </c>
      <c r="H1414" s="1">
        <v>2801640240.67094</v>
      </c>
      <c r="I1414" s="1">
        <v>1921726747.6701</v>
      </c>
      <c r="J1414" s="1">
        <v>2373057371.39196</v>
      </c>
      <c r="K1414" s="1">
        <v>1373236410.10647</v>
      </c>
      <c r="L1414" s="1">
        <v>1463071301.73735</v>
      </c>
      <c r="M1414" s="1">
        <v>1323263351.85977</v>
      </c>
      <c r="N1414" s="1">
        <v>1565735813.08178</v>
      </c>
      <c r="O1414" s="1">
        <v>2352590946.88399</v>
      </c>
      <c r="P1414" s="1">
        <v>1898262059.58209</v>
      </c>
      <c r="Q1414" s="1">
        <v>1931358005.37355</v>
      </c>
    </row>
    <row r="1415" spans="1:17">
      <c r="A1415" s="1" t="s">
        <v>5876</v>
      </c>
      <c r="B1415" s="1" t="s">
        <v>5877</v>
      </c>
      <c r="C1415" s="1" t="s">
        <v>5878</v>
      </c>
      <c r="D1415" s="1">
        <v>158223506.755398</v>
      </c>
      <c r="E1415" s="1">
        <v>82793524.0729278</v>
      </c>
      <c r="F1415" s="1">
        <v>348471595.491388</v>
      </c>
      <c r="G1415" s="1">
        <v>161177564.26092</v>
      </c>
      <c r="H1415" s="1">
        <v>16114630.9424112</v>
      </c>
      <c r="I1415" s="1">
        <v>82913072.3083665</v>
      </c>
      <c r="J1415" s="1">
        <v>90809687.0125469</v>
      </c>
      <c r="K1415" s="1">
        <v>21544163.689412</v>
      </c>
      <c r="L1415" s="1">
        <v>39123927.1266759</v>
      </c>
      <c r="M1415" s="1">
        <v>34443151.6875981</v>
      </c>
      <c r="N1415" s="1">
        <v>67747046.8252654</v>
      </c>
      <c r="O1415" s="1">
        <v>399064052.932699</v>
      </c>
      <c r="P1415" s="1">
        <v>84003010.8126421</v>
      </c>
      <c r="Q1415" s="1">
        <v>44169279.5482692</v>
      </c>
    </row>
    <row r="1416" spans="1:17">
      <c r="A1416" s="1" t="s">
        <v>5879</v>
      </c>
      <c r="B1416" s="1" t="s">
        <v>5880</v>
      </c>
      <c r="C1416" s="1" t="s">
        <v>5881</v>
      </c>
      <c r="D1416" s="1">
        <v>197202012.354792</v>
      </c>
      <c r="E1416" s="1">
        <v>75654844.8066919</v>
      </c>
      <c r="F1416" s="1">
        <v>142921020.987118</v>
      </c>
      <c r="G1416" s="1">
        <v>24840071.8658277</v>
      </c>
      <c r="H1416" s="1">
        <v>24407058.8659031</v>
      </c>
      <c r="I1416" s="1">
        <v>148114052.670404</v>
      </c>
      <c r="J1416" s="1">
        <v>73506752.7197212</v>
      </c>
      <c r="K1416" s="1">
        <v>76273063.5254425</v>
      </c>
      <c r="L1416" s="1">
        <v>72643634.3042071</v>
      </c>
      <c r="M1416" s="1">
        <v>37061514.9804861</v>
      </c>
      <c r="N1416" s="1">
        <v>41469854.3114825</v>
      </c>
      <c r="O1416" s="1">
        <v>107373096.893516</v>
      </c>
      <c r="P1416" s="1">
        <v>47254988.0148045</v>
      </c>
      <c r="Q1416" s="1">
        <v>56248019.0831799</v>
      </c>
    </row>
    <row r="1417" spans="1:17">
      <c r="A1417" s="1" t="s">
        <v>5882</v>
      </c>
      <c r="B1417" s="1" t="s">
        <v>5883</v>
      </c>
      <c r="C1417" s="1" t="s">
        <v>5884</v>
      </c>
      <c r="D1417" s="1">
        <v>66406778.2948669</v>
      </c>
      <c r="E1417" s="1">
        <v>41921141.8707267</v>
      </c>
      <c r="F1417" s="1">
        <v>38825673.5922252</v>
      </c>
      <c r="G1417" s="1">
        <v>80651424.8547505</v>
      </c>
      <c r="H1417" s="1">
        <v>2401444.28571429</v>
      </c>
      <c r="I1417" s="1">
        <v>93062282.1918632</v>
      </c>
      <c r="J1417" s="1">
        <v>94148923.3964129</v>
      </c>
      <c r="K1417" s="1">
        <v>11152209.0297727</v>
      </c>
      <c r="L1417" s="1">
        <v>9882934.19702168</v>
      </c>
      <c r="M1417" s="1">
        <v>13637282.4973998</v>
      </c>
      <c r="N1417" s="1">
        <v>16027578.7880168</v>
      </c>
      <c r="O1417" s="1">
        <v>2401444.28571429</v>
      </c>
      <c r="P1417" s="1">
        <v>18672343.8101067</v>
      </c>
      <c r="Q1417" s="1">
        <v>11042717.7417538</v>
      </c>
    </row>
    <row r="1418" spans="1:17">
      <c r="A1418" s="1" t="s">
        <v>5885</v>
      </c>
      <c r="B1418" s="1" t="s">
        <v>5886</v>
      </c>
      <c r="C1418" s="1" t="s">
        <v>5887</v>
      </c>
      <c r="D1418" s="1">
        <v>252763231.857861</v>
      </c>
      <c r="E1418" s="1">
        <v>297610649.73139</v>
      </c>
      <c r="F1418" s="1">
        <v>583895177.485888</v>
      </c>
      <c r="G1418" s="1">
        <v>558233644.168194</v>
      </c>
      <c r="H1418" s="1">
        <v>18943375.1236829</v>
      </c>
      <c r="I1418" s="1">
        <v>281838063.345989</v>
      </c>
      <c r="J1418" s="1">
        <v>309138341.368519</v>
      </c>
      <c r="K1418" s="1">
        <v>105607377.89454</v>
      </c>
      <c r="L1418" s="1">
        <v>248818913.771078</v>
      </c>
      <c r="M1418" s="1">
        <v>192796728.046218</v>
      </c>
      <c r="N1418" s="1">
        <v>116185824.675206</v>
      </c>
      <c r="O1418" s="1">
        <v>165812554.956445</v>
      </c>
      <c r="P1418" s="1">
        <v>156477558.394824</v>
      </c>
      <c r="Q1418" s="1">
        <v>178946994.067293</v>
      </c>
    </row>
    <row r="1419" spans="1:17">
      <c r="A1419" s="1" t="s">
        <v>5888</v>
      </c>
      <c r="B1419" s="1" t="s">
        <v>5889</v>
      </c>
      <c r="C1419" s="1" t="s">
        <v>5890</v>
      </c>
      <c r="D1419" s="1">
        <v>7180743750.38085</v>
      </c>
      <c r="E1419" s="1">
        <v>4030221003.93544</v>
      </c>
      <c r="F1419" s="1">
        <v>5020206163.89949</v>
      </c>
      <c r="G1419" s="1">
        <v>6894863567.89127</v>
      </c>
      <c r="H1419" s="1">
        <v>7239598242.7627</v>
      </c>
      <c r="I1419" s="1">
        <v>4755865653.53314</v>
      </c>
      <c r="J1419" s="1">
        <v>4694654143.79644</v>
      </c>
      <c r="K1419" s="1">
        <v>4120929995.6864</v>
      </c>
      <c r="L1419" s="1">
        <v>3644580297.80154</v>
      </c>
      <c r="M1419" s="1">
        <v>5629466274.46525</v>
      </c>
      <c r="N1419" s="1">
        <v>4049285465.94545</v>
      </c>
      <c r="O1419" s="1">
        <v>6730926968.41078</v>
      </c>
      <c r="P1419" s="1">
        <v>4047223980.29958</v>
      </c>
      <c r="Q1419" s="1">
        <v>4858103569.65053</v>
      </c>
    </row>
    <row r="1420" spans="1:17">
      <c r="A1420" s="1" t="s">
        <v>5891</v>
      </c>
      <c r="B1420" s="1" t="s">
        <v>5892</v>
      </c>
      <c r="C1420" s="1" t="s">
        <v>5893</v>
      </c>
      <c r="D1420" s="1">
        <v>537576132.716889</v>
      </c>
      <c r="E1420" s="1">
        <v>205070172.860399</v>
      </c>
      <c r="F1420" s="1">
        <v>151865713.644864</v>
      </c>
      <c r="G1420" s="1">
        <v>54015612.1027358</v>
      </c>
      <c r="H1420" s="1">
        <v>2401444.28571429</v>
      </c>
      <c r="I1420" s="1">
        <v>144377967.38633</v>
      </c>
      <c r="J1420" s="1">
        <v>145294669.615313</v>
      </c>
      <c r="K1420" s="1">
        <v>138262805.288152</v>
      </c>
      <c r="L1420" s="1">
        <v>57951843.5725235</v>
      </c>
      <c r="M1420" s="1">
        <v>79110886.9993342</v>
      </c>
      <c r="N1420" s="1">
        <v>205478072.139002</v>
      </c>
      <c r="O1420" s="1">
        <v>133226704.449905</v>
      </c>
      <c r="P1420" s="1">
        <v>158183775.011948</v>
      </c>
      <c r="Q1420" s="1">
        <v>77902992.097146</v>
      </c>
    </row>
    <row r="1421" spans="1:17">
      <c r="A1421" s="1" t="s">
        <v>5894</v>
      </c>
      <c r="B1421" s="1" t="s">
        <v>5895</v>
      </c>
      <c r="C1421" s="1" t="s">
        <v>5896</v>
      </c>
      <c r="D1421" s="1">
        <v>1033230426.18496</v>
      </c>
      <c r="E1421" s="1">
        <v>2460413993.5034</v>
      </c>
      <c r="F1421" s="1">
        <v>1350819051.40892</v>
      </c>
      <c r="G1421" s="1">
        <v>2401444.28571429</v>
      </c>
      <c r="H1421" s="1">
        <v>677377601.888003</v>
      </c>
      <c r="I1421" s="1">
        <v>629490675.934645</v>
      </c>
      <c r="J1421" s="1">
        <v>1636162686.8598</v>
      </c>
      <c r="K1421" s="1">
        <v>2086898757.45251</v>
      </c>
      <c r="L1421" s="1">
        <v>2966191730.6616</v>
      </c>
      <c r="M1421" s="1">
        <v>1820460560.5155</v>
      </c>
      <c r="N1421" s="1">
        <v>2832627079.81222</v>
      </c>
      <c r="O1421" s="1">
        <v>2461094572.59014</v>
      </c>
      <c r="P1421" s="1">
        <v>1479039746.31929</v>
      </c>
      <c r="Q1421" s="1">
        <v>2464156075.39438</v>
      </c>
    </row>
    <row r="1422" spans="1:17">
      <c r="A1422" s="1" t="s">
        <v>5897</v>
      </c>
      <c r="B1422" s="1" t="s">
        <v>5898</v>
      </c>
      <c r="C1422" s="1" t="s">
        <v>5899</v>
      </c>
      <c r="D1422" s="1">
        <v>11739412.2516721</v>
      </c>
      <c r="E1422" s="1">
        <v>10397319.3004509</v>
      </c>
      <c r="F1422" s="1">
        <v>12839384.7372992</v>
      </c>
      <c r="G1422" s="1">
        <v>2401444.28571429</v>
      </c>
      <c r="H1422" s="1">
        <v>2401444.28571429</v>
      </c>
      <c r="I1422" s="1">
        <v>2401444.28571429</v>
      </c>
      <c r="J1422" s="1">
        <v>2401444.28571429</v>
      </c>
      <c r="K1422" s="1">
        <v>9661937.78804825</v>
      </c>
      <c r="L1422" s="1">
        <v>5533773.09694138</v>
      </c>
      <c r="M1422" s="1">
        <v>2401444.28571429</v>
      </c>
      <c r="N1422" s="1">
        <v>10092688.0355458</v>
      </c>
      <c r="O1422" s="1">
        <v>2401444.28571429</v>
      </c>
      <c r="P1422" s="1">
        <v>11285863.3041907</v>
      </c>
      <c r="Q1422" s="1">
        <v>2401444.28571429</v>
      </c>
    </row>
    <row r="1423" spans="1:17">
      <c r="A1423" s="1" t="s">
        <v>5900</v>
      </c>
      <c r="B1423" s="1" t="s">
        <v>5901</v>
      </c>
      <c r="C1423" s="1" t="s">
        <v>5902</v>
      </c>
      <c r="D1423" s="1">
        <v>10328841.0755864</v>
      </c>
      <c r="E1423" s="1">
        <v>37226623.311678</v>
      </c>
      <c r="F1423" s="1">
        <v>85877404.3670156</v>
      </c>
      <c r="G1423" s="1">
        <v>18896832.4311543</v>
      </c>
      <c r="H1423" s="1">
        <v>2401444.28571429</v>
      </c>
      <c r="I1423" s="1">
        <v>2401444.28571429</v>
      </c>
      <c r="J1423" s="1">
        <v>28760877.689617</v>
      </c>
      <c r="K1423" s="1">
        <v>15112924.515085</v>
      </c>
      <c r="L1423" s="1">
        <v>18982540.4153588</v>
      </c>
      <c r="M1423" s="1">
        <v>2401444.28571429</v>
      </c>
      <c r="N1423" s="1">
        <v>15193468.8175692</v>
      </c>
      <c r="O1423" s="1">
        <v>2401444.28571429</v>
      </c>
      <c r="P1423" s="1">
        <v>20247310.3642828</v>
      </c>
      <c r="Q1423" s="1">
        <v>9796514.7505253</v>
      </c>
    </row>
    <row r="1424" spans="1:17">
      <c r="A1424" s="1" t="s">
        <v>5903</v>
      </c>
      <c r="B1424" s="1" t="s">
        <v>5904</v>
      </c>
      <c r="C1424" s="1" t="s">
        <v>5905</v>
      </c>
      <c r="D1424" s="1">
        <v>116482898.011874</v>
      </c>
      <c r="E1424" s="1">
        <v>2401444.28571429</v>
      </c>
      <c r="F1424" s="1">
        <v>2401444.28571429</v>
      </c>
      <c r="G1424" s="1">
        <v>2401444.28571429</v>
      </c>
      <c r="H1424" s="1">
        <v>97578210.8220054</v>
      </c>
      <c r="I1424" s="1">
        <v>90212418.4183266</v>
      </c>
      <c r="J1424" s="1">
        <v>2401444.28571429</v>
      </c>
      <c r="K1424" s="1">
        <v>2401444.28571429</v>
      </c>
      <c r="L1424" s="1">
        <v>2401444.28571429</v>
      </c>
      <c r="M1424" s="1">
        <v>2401444.28571429</v>
      </c>
      <c r="N1424" s="1">
        <v>2401444.28571429</v>
      </c>
      <c r="O1424" s="1">
        <v>2401444.28571429</v>
      </c>
      <c r="P1424" s="1">
        <v>2401444.28571429</v>
      </c>
      <c r="Q1424" s="1">
        <v>2401444.28571429</v>
      </c>
    </row>
    <row r="1425" spans="1:17">
      <c r="A1425" s="1" t="s">
        <v>5906</v>
      </c>
      <c r="B1425" s="1" t="s">
        <v>5907</v>
      </c>
      <c r="C1425" s="1" t="s">
        <v>5908</v>
      </c>
      <c r="D1425" s="1">
        <v>21362745872.2684</v>
      </c>
      <c r="E1425" s="1">
        <v>12128504111.4872</v>
      </c>
      <c r="F1425" s="1">
        <v>12420169845.2057</v>
      </c>
      <c r="G1425" s="1">
        <v>8303950264.04103</v>
      </c>
      <c r="H1425" s="1">
        <v>5988801152.59132</v>
      </c>
      <c r="I1425" s="1">
        <v>11161100589.3111</v>
      </c>
      <c r="J1425" s="1">
        <v>16619172150.5139</v>
      </c>
      <c r="K1425" s="1">
        <v>9500430755.34599</v>
      </c>
      <c r="L1425" s="1">
        <v>10467116880.2771</v>
      </c>
      <c r="M1425" s="1">
        <v>9608344070.38118</v>
      </c>
      <c r="N1425" s="1">
        <v>13005273493.8853</v>
      </c>
      <c r="O1425" s="1">
        <v>13341470876.6145</v>
      </c>
      <c r="P1425" s="1">
        <v>11508258435.8279</v>
      </c>
      <c r="Q1425" s="1">
        <v>10570488341.8641</v>
      </c>
    </row>
    <row r="1426" spans="1:17">
      <c r="A1426" s="1" t="s">
        <v>5909</v>
      </c>
      <c r="B1426" s="1" t="s">
        <v>5910</v>
      </c>
      <c r="C1426" s="1" t="s">
        <v>5911</v>
      </c>
      <c r="D1426" s="1">
        <v>33326055.5888208</v>
      </c>
      <c r="E1426" s="1">
        <v>15422923.7611022</v>
      </c>
      <c r="F1426" s="1">
        <v>17288039.5178676</v>
      </c>
      <c r="G1426" s="1">
        <v>2401444.28571429</v>
      </c>
      <c r="H1426" s="1">
        <v>2401444.28571429</v>
      </c>
      <c r="I1426" s="1">
        <v>14735024.1105813</v>
      </c>
      <c r="J1426" s="1">
        <v>20966664.3891033</v>
      </c>
      <c r="K1426" s="1">
        <v>18617479.756533</v>
      </c>
      <c r="L1426" s="1">
        <v>2401444.28571429</v>
      </c>
      <c r="M1426" s="1">
        <v>19163471.3339182</v>
      </c>
      <c r="N1426" s="1">
        <v>2401444.28571429</v>
      </c>
      <c r="O1426" s="1">
        <v>19243260.152732</v>
      </c>
      <c r="P1426" s="1">
        <v>21426609.3343825</v>
      </c>
      <c r="Q1426" s="1">
        <v>2401444.28571429</v>
      </c>
    </row>
    <row r="1427" spans="1:17">
      <c r="A1427" s="1" t="s">
        <v>5912</v>
      </c>
      <c r="B1427" s="1" t="s">
        <v>5913</v>
      </c>
      <c r="C1427" s="1" t="s">
        <v>5914</v>
      </c>
      <c r="D1427" s="1">
        <v>1004549444.49647</v>
      </c>
      <c r="E1427" s="1">
        <v>370207204.438589</v>
      </c>
      <c r="F1427" s="1">
        <v>580422873.288845</v>
      </c>
      <c r="G1427" s="1">
        <v>480407857.823512</v>
      </c>
      <c r="H1427" s="1">
        <v>161627983.083293</v>
      </c>
      <c r="I1427" s="1">
        <v>319915401.643529</v>
      </c>
      <c r="J1427" s="1">
        <v>460340832.573775</v>
      </c>
      <c r="K1427" s="1">
        <v>346765065.278045</v>
      </c>
      <c r="L1427" s="1">
        <v>347148592.525002</v>
      </c>
      <c r="M1427" s="1">
        <v>323895376.921011</v>
      </c>
      <c r="N1427" s="1">
        <v>265909014.055566</v>
      </c>
      <c r="O1427" s="1">
        <v>389080354.325894</v>
      </c>
      <c r="P1427" s="1">
        <v>267497545.669406</v>
      </c>
      <c r="Q1427" s="1">
        <v>539922709.466062</v>
      </c>
    </row>
    <row r="1428" spans="1:17">
      <c r="A1428" s="1" t="s">
        <v>5915</v>
      </c>
      <c r="B1428" s="1" t="s">
        <v>5916</v>
      </c>
      <c r="C1428" s="1" t="s">
        <v>5917</v>
      </c>
      <c r="D1428" s="1">
        <v>202616529.070671</v>
      </c>
      <c r="E1428" s="1">
        <v>2401444.28571429</v>
      </c>
      <c r="F1428" s="1">
        <v>2401444.28571429</v>
      </c>
      <c r="G1428" s="1">
        <v>2401444.28571429</v>
      </c>
      <c r="H1428" s="1">
        <v>2401444.28571429</v>
      </c>
      <c r="I1428" s="1">
        <v>2401444.28571429</v>
      </c>
      <c r="J1428" s="1">
        <v>10481379.7341377</v>
      </c>
      <c r="K1428" s="1">
        <v>2401444.28571429</v>
      </c>
      <c r="L1428" s="1">
        <v>2401444.28571429</v>
      </c>
      <c r="M1428" s="1">
        <v>26108586.6709032</v>
      </c>
      <c r="N1428" s="1">
        <v>2401444.28571429</v>
      </c>
      <c r="O1428" s="1">
        <v>52821612.8537581</v>
      </c>
      <c r="P1428" s="1">
        <v>8737784.18633794</v>
      </c>
      <c r="Q1428" s="1">
        <v>19653565.8915178</v>
      </c>
    </row>
    <row r="1429" spans="1:17">
      <c r="A1429" s="1" t="s">
        <v>5918</v>
      </c>
      <c r="B1429" s="1" t="s">
        <v>5919</v>
      </c>
      <c r="C1429" s="1" t="s">
        <v>5920</v>
      </c>
      <c r="D1429" s="1">
        <v>5377436.8467061</v>
      </c>
      <c r="E1429" s="1">
        <v>15065586.1174083</v>
      </c>
      <c r="F1429" s="1">
        <v>6649664.45483961</v>
      </c>
      <c r="G1429" s="1">
        <v>2401444.28571429</v>
      </c>
      <c r="H1429" s="1">
        <v>2401444.28571429</v>
      </c>
      <c r="I1429" s="1">
        <v>2401444.28571429</v>
      </c>
      <c r="J1429" s="1">
        <v>2401444.28571429</v>
      </c>
      <c r="K1429" s="1">
        <v>8341442.17497805</v>
      </c>
      <c r="L1429" s="1">
        <v>11944366.1398642</v>
      </c>
      <c r="M1429" s="1">
        <v>2401444.28571429</v>
      </c>
      <c r="N1429" s="1">
        <v>2401444.28571429</v>
      </c>
      <c r="O1429" s="1">
        <v>2401444.28571429</v>
      </c>
      <c r="P1429" s="1">
        <v>7980452.22898817</v>
      </c>
      <c r="Q1429" s="1">
        <v>19330017.2227299</v>
      </c>
    </row>
    <row r="1430" spans="1:17">
      <c r="A1430" s="1" t="s">
        <v>5921</v>
      </c>
      <c r="B1430" s="1" t="s">
        <v>5922</v>
      </c>
      <c r="C1430" s="1" t="s">
        <v>5923</v>
      </c>
      <c r="D1430" s="1">
        <v>2401444.28571429</v>
      </c>
      <c r="E1430" s="1">
        <v>2401444.28571429</v>
      </c>
      <c r="F1430" s="1">
        <v>2401444.28571429</v>
      </c>
      <c r="G1430" s="1">
        <v>2401444.28571429</v>
      </c>
      <c r="H1430" s="1">
        <v>2401444.28571429</v>
      </c>
      <c r="I1430" s="1">
        <v>2401444.28571429</v>
      </c>
      <c r="J1430" s="1">
        <v>8341229.32927345</v>
      </c>
      <c r="K1430" s="1">
        <v>2401444.28571429</v>
      </c>
      <c r="L1430" s="1">
        <v>2401444.28571429</v>
      </c>
      <c r="M1430" s="1">
        <v>30326440.9563826</v>
      </c>
      <c r="N1430" s="1">
        <v>2401444.28571429</v>
      </c>
      <c r="O1430" s="1">
        <v>8589434.29658582</v>
      </c>
      <c r="P1430" s="1">
        <v>2401444.28571429</v>
      </c>
      <c r="Q1430" s="1">
        <v>2401444.28571429</v>
      </c>
    </row>
    <row r="1431" spans="1:17">
      <c r="A1431" s="1" t="s">
        <v>5924</v>
      </c>
      <c r="B1431" s="1" t="s">
        <v>5925</v>
      </c>
      <c r="C1431" s="1" t="s">
        <v>5926</v>
      </c>
      <c r="D1431" s="1">
        <v>41136881.0516143</v>
      </c>
      <c r="E1431" s="1">
        <v>2401444.28571429</v>
      </c>
      <c r="F1431" s="1">
        <v>2401444.28571429</v>
      </c>
      <c r="G1431" s="1">
        <v>2401444.28571429</v>
      </c>
      <c r="H1431" s="1">
        <v>9539709.49086963</v>
      </c>
      <c r="I1431" s="1">
        <v>11479180.137539</v>
      </c>
      <c r="J1431" s="1">
        <v>2401444.28571429</v>
      </c>
      <c r="K1431" s="1">
        <v>2401444.28571429</v>
      </c>
      <c r="L1431" s="1">
        <v>2401444.28571429</v>
      </c>
      <c r="M1431" s="1">
        <v>8537771.45950688</v>
      </c>
      <c r="N1431" s="1">
        <v>2401444.28571429</v>
      </c>
      <c r="O1431" s="1">
        <v>2401444.28571429</v>
      </c>
      <c r="P1431" s="1">
        <v>2401444.28571429</v>
      </c>
      <c r="Q1431" s="1">
        <v>8703070.1968524</v>
      </c>
    </row>
    <row r="1432" spans="1:17">
      <c r="A1432" s="1" t="s">
        <v>5927</v>
      </c>
      <c r="B1432" s="1" t="s">
        <v>5928</v>
      </c>
      <c r="C1432" s="1" t="s">
        <v>5929</v>
      </c>
      <c r="D1432" s="1">
        <v>152339537.032938</v>
      </c>
      <c r="E1432" s="1">
        <v>135310889.931967</v>
      </c>
      <c r="F1432" s="1">
        <v>142238662.635693</v>
      </c>
      <c r="G1432" s="1">
        <v>1735991103.17811</v>
      </c>
      <c r="H1432" s="1">
        <v>2401444.28571429</v>
      </c>
      <c r="I1432" s="1">
        <v>530280285.188086</v>
      </c>
      <c r="J1432" s="1">
        <v>219396064.737777</v>
      </c>
      <c r="K1432" s="1">
        <v>2401444.28571429</v>
      </c>
      <c r="L1432" s="1">
        <v>2401444.28571429</v>
      </c>
      <c r="M1432" s="1">
        <v>2401444.28571429</v>
      </c>
      <c r="N1432" s="1">
        <v>2401444.28571429</v>
      </c>
      <c r="O1432" s="1">
        <v>2401444.28571429</v>
      </c>
      <c r="P1432" s="1">
        <v>2401444.28571429</v>
      </c>
      <c r="Q1432" s="1">
        <v>2401444.28571429</v>
      </c>
    </row>
    <row r="1433" spans="1:17">
      <c r="A1433" s="1" t="s">
        <v>5930</v>
      </c>
      <c r="B1433" s="1" t="s">
        <v>5931</v>
      </c>
      <c r="C1433" s="1" t="s">
        <v>5932</v>
      </c>
      <c r="D1433" s="1">
        <v>33005045.0792981</v>
      </c>
      <c r="E1433" s="1">
        <v>33950956.8941235</v>
      </c>
      <c r="F1433" s="1">
        <v>2401444.28571429</v>
      </c>
      <c r="G1433" s="1">
        <v>38462672.0124413</v>
      </c>
      <c r="H1433" s="1">
        <v>2401444.28571429</v>
      </c>
      <c r="I1433" s="1">
        <v>44477628.3548357</v>
      </c>
      <c r="J1433" s="1">
        <v>24638856.8922306</v>
      </c>
      <c r="K1433" s="1">
        <v>26546056.3307736</v>
      </c>
      <c r="L1433" s="1">
        <v>19143311.0336521</v>
      </c>
      <c r="M1433" s="1">
        <v>2401444.28571429</v>
      </c>
      <c r="N1433" s="1">
        <v>21339686.5039289</v>
      </c>
      <c r="O1433" s="1">
        <v>2401444.28571429</v>
      </c>
      <c r="P1433" s="1">
        <v>2401444.28571429</v>
      </c>
      <c r="Q1433" s="1">
        <v>25919000.2551103</v>
      </c>
    </row>
    <row r="1434" spans="1:17">
      <c r="A1434" s="1" t="s">
        <v>5933</v>
      </c>
      <c r="B1434" s="1" t="s">
        <v>5934</v>
      </c>
      <c r="C1434" s="1" t="s">
        <v>5935</v>
      </c>
      <c r="D1434" s="1">
        <v>38311272.2021262</v>
      </c>
      <c r="E1434" s="1">
        <v>2401444.28571429</v>
      </c>
      <c r="F1434" s="1">
        <v>7377965.93553603</v>
      </c>
      <c r="G1434" s="1">
        <v>2401444.28571429</v>
      </c>
      <c r="H1434" s="1">
        <v>2401444.28571429</v>
      </c>
      <c r="I1434" s="1">
        <v>2401444.28571429</v>
      </c>
      <c r="J1434" s="1">
        <v>2401444.28571429</v>
      </c>
      <c r="K1434" s="1">
        <v>2401444.28571429</v>
      </c>
      <c r="L1434" s="1">
        <v>2401444.28571429</v>
      </c>
      <c r="M1434" s="1">
        <v>2401444.28571429</v>
      </c>
      <c r="N1434" s="1">
        <v>2401444.28571429</v>
      </c>
      <c r="O1434" s="1">
        <v>2401444.28571429</v>
      </c>
      <c r="P1434" s="1">
        <v>9198309.15601504</v>
      </c>
      <c r="Q1434" s="1">
        <v>9100265.28178288</v>
      </c>
    </row>
    <row r="1435" spans="1:17">
      <c r="A1435" s="1" t="s">
        <v>5936</v>
      </c>
      <c r="B1435" s="1" t="s">
        <v>5937</v>
      </c>
      <c r="C1435" s="1" t="s">
        <v>5938</v>
      </c>
      <c r="D1435" s="1">
        <v>122825985.874225</v>
      </c>
      <c r="E1435" s="1">
        <v>28985858.6869364</v>
      </c>
      <c r="F1435" s="1">
        <v>49876419.902149</v>
      </c>
      <c r="G1435" s="1">
        <v>22309990.1863616</v>
      </c>
      <c r="H1435" s="1">
        <v>23205537.4890568</v>
      </c>
      <c r="I1435" s="1">
        <v>27414079.0489738</v>
      </c>
      <c r="J1435" s="1">
        <v>41134678.0290535</v>
      </c>
      <c r="K1435" s="1">
        <v>42228398.2633914</v>
      </c>
      <c r="L1435" s="1">
        <v>2401444.28571429</v>
      </c>
      <c r="M1435" s="1">
        <v>81544964.6769234</v>
      </c>
      <c r="N1435" s="1">
        <v>21906689.0590742</v>
      </c>
      <c r="O1435" s="1">
        <v>36786740.3819278</v>
      </c>
      <c r="P1435" s="1">
        <v>37715311.4473684</v>
      </c>
      <c r="Q1435" s="1">
        <v>36777860.736318</v>
      </c>
    </row>
    <row r="1436" spans="1:17">
      <c r="A1436" s="1" t="s">
        <v>5939</v>
      </c>
      <c r="B1436" s="1" t="s">
        <v>5940</v>
      </c>
      <c r="C1436" s="1" t="s">
        <v>5941</v>
      </c>
      <c r="D1436" s="1">
        <v>15355498.8822001</v>
      </c>
      <c r="E1436" s="1">
        <v>7713834.80311428</v>
      </c>
      <c r="F1436" s="1">
        <v>5875547.3612222</v>
      </c>
      <c r="G1436" s="1">
        <v>2401444.28571429</v>
      </c>
      <c r="H1436" s="1">
        <v>18282140.8998911</v>
      </c>
      <c r="I1436" s="1">
        <v>8709741.12328448</v>
      </c>
      <c r="J1436" s="1">
        <v>12412454.0746571</v>
      </c>
      <c r="K1436" s="1">
        <v>27284100.0755893</v>
      </c>
      <c r="L1436" s="1">
        <v>7701862.07229238</v>
      </c>
      <c r="M1436" s="1">
        <v>16655433.9760196</v>
      </c>
      <c r="N1436" s="1">
        <v>6441800.95426518</v>
      </c>
      <c r="O1436" s="1">
        <v>9984983.4136932</v>
      </c>
      <c r="P1436" s="1">
        <v>142865176.301218</v>
      </c>
      <c r="Q1436" s="1">
        <v>24027805.2881278</v>
      </c>
    </row>
    <row r="1437" spans="1:17">
      <c r="A1437" s="1" t="s">
        <v>5942</v>
      </c>
      <c r="B1437" s="1" t="s">
        <v>5943</v>
      </c>
      <c r="C1437" s="1" t="s">
        <v>5944</v>
      </c>
      <c r="D1437" s="1">
        <v>1163426422.70502</v>
      </c>
      <c r="E1437" s="1">
        <v>940813979.048831</v>
      </c>
      <c r="F1437" s="1">
        <v>789028367.94113</v>
      </c>
      <c r="G1437" s="1">
        <v>458892577.399381</v>
      </c>
      <c r="H1437" s="1">
        <v>326133801.105159</v>
      </c>
      <c r="I1437" s="1">
        <v>476664091.278377</v>
      </c>
      <c r="J1437" s="1">
        <v>897790140.12607</v>
      </c>
      <c r="K1437" s="1">
        <v>478342620.46535</v>
      </c>
      <c r="L1437" s="1">
        <v>525778758.127114</v>
      </c>
      <c r="M1437" s="1">
        <v>552974621.156155</v>
      </c>
      <c r="N1437" s="1">
        <v>663871088.841954</v>
      </c>
      <c r="O1437" s="1">
        <v>492885911.310491</v>
      </c>
      <c r="P1437" s="1">
        <v>673027905.369529</v>
      </c>
      <c r="Q1437" s="1">
        <v>643072091.026263</v>
      </c>
    </row>
    <row r="1438" spans="1:17">
      <c r="A1438" s="1" t="s">
        <v>5945</v>
      </c>
      <c r="B1438" s="1" t="s">
        <v>5946</v>
      </c>
      <c r="C1438" s="1" t="s">
        <v>5947</v>
      </c>
      <c r="D1438" s="1">
        <v>56521426.4513098</v>
      </c>
      <c r="E1438" s="1">
        <v>171152726.610238</v>
      </c>
      <c r="F1438" s="1">
        <v>66744209.7681514</v>
      </c>
      <c r="G1438" s="1">
        <v>2401444.28571429</v>
      </c>
      <c r="H1438" s="1">
        <v>33825476.660272</v>
      </c>
      <c r="I1438" s="1">
        <v>16020591.5544258</v>
      </c>
      <c r="J1438" s="1">
        <v>76978519.1532339</v>
      </c>
      <c r="K1438" s="1">
        <v>117664588.130833</v>
      </c>
      <c r="L1438" s="1">
        <v>156448888.852593</v>
      </c>
      <c r="M1438" s="1">
        <v>141462541.367559</v>
      </c>
      <c r="N1438" s="1">
        <v>145688988.306071</v>
      </c>
      <c r="O1438" s="1">
        <v>25735028.8265758</v>
      </c>
      <c r="P1438" s="1">
        <v>145858719.451827</v>
      </c>
      <c r="Q1438" s="1">
        <v>190452114.266523</v>
      </c>
    </row>
    <row r="1439" spans="1:17">
      <c r="A1439" s="1" t="s">
        <v>5948</v>
      </c>
      <c r="B1439" s="1" t="s">
        <v>5949</v>
      </c>
      <c r="C1439" s="1" t="s">
        <v>5950</v>
      </c>
      <c r="D1439" s="1">
        <v>9071037.1266903</v>
      </c>
      <c r="E1439" s="1">
        <v>2401444.28571429</v>
      </c>
      <c r="F1439" s="1">
        <v>2401444.28571429</v>
      </c>
      <c r="G1439" s="1">
        <v>2401444.28571429</v>
      </c>
      <c r="H1439" s="1">
        <v>2401444.28571429</v>
      </c>
      <c r="I1439" s="1">
        <v>2401444.28571429</v>
      </c>
      <c r="J1439" s="1">
        <v>9508969.07399493</v>
      </c>
      <c r="K1439" s="1">
        <v>2401444.28571429</v>
      </c>
      <c r="L1439" s="1">
        <v>2401444.28571429</v>
      </c>
      <c r="M1439" s="1">
        <v>2401444.28571429</v>
      </c>
      <c r="N1439" s="1">
        <v>2401444.28571429</v>
      </c>
      <c r="O1439" s="1">
        <v>2401444.28571429</v>
      </c>
      <c r="P1439" s="1">
        <v>2401444.28571429</v>
      </c>
      <c r="Q1439" s="1">
        <v>2401444.28571429</v>
      </c>
    </row>
    <row r="1440" spans="1:17">
      <c r="A1440" s="1" t="s">
        <v>5951</v>
      </c>
      <c r="B1440" s="1" t="s">
        <v>5952</v>
      </c>
      <c r="C1440" s="1" t="s">
        <v>5953</v>
      </c>
      <c r="D1440" s="1">
        <v>10851732.6692956</v>
      </c>
      <c r="E1440" s="1">
        <v>95656979.8608114</v>
      </c>
      <c r="F1440" s="1">
        <v>82721782.2859771</v>
      </c>
      <c r="G1440" s="1">
        <v>2401444.28571429</v>
      </c>
      <c r="H1440" s="1">
        <v>12330368.1210702</v>
      </c>
      <c r="I1440" s="1">
        <v>42702384.9614147</v>
      </c>
      <c r="J1440" s="1">
        <v>71520507.905532</v>
      </c>
      <c r="K1440" s="1">
        <v>157790338.124509</v>
      </c>
      <c r="L1440" s="1">
        <v>119529845.134681</v>
      </c>
      <c r="M1440" s="1">
        <v>98404960.630568</v>
      </c>
      <c r="N1440" s="1">
        <v>75983677.4395292</v>
      </c>
      <c r="O1440" s="1">
        <v>41432145.6002625</v>
      </c>
      <c r="P1440" s="1">
        <v>112431485.639681</v>
      </c>
      <c r="Q1440" s="1">
        <v>201729185.491296</v>
      </c>
    </row>
    <row r="1441" spans="1:17">
      <c r="A1441" s="1" t="s">
        <v>5954</v>
      </c>
      <c r="B1441" s="1" t="s">
        <v>5955</v>
      </c>
      <c r="C1441" s="1" t="s">
        <v>5956</v>
      </c>
      <c r="D1441" s="1">
        <v>481071666.431342</v>
      </c>
      <c r="E1441" s="1">
        <v>1047025785.35462</v>
      </c>
      <c r="F1441" s="1">
        <v>745146754.547843</v>
      </c>
      <c r="G1441" s="1">
        <v>329345635.749754</v>
      </c>
      <c r="H1441" s="1">
        <v>214235754.381156</v>
      </c>
      <c r="I1441" s="1">
        <v>765880278.791491</v>
      </c>
      <c r="J1441" s="1">
        <v>1029316243.07883</v>
      </c>
      <c r="K1441" s="1">
        <v>520568763.501179</v>
      </c>
      <c r="L1441" s="1">
        <v>631886093.735553</v>
      </c>
      <c r="M1441" s="1">
        <v>630762044.429108</v>
      </c>
      <c r="N1441" s="1">
        <v>699947142.171743</v>
      </c>
      <c r="O1441" s="1">
        <v>641271206.063251</v>
      </c>
      <c r="P1441" s="1">
        <v>712406743.560937</v>
      </c>
      <c r="Q1441" s="1">
        <v>974114307.592315</v>
      </c>
    </row>
    <row r="1442" spans="1:17">
      <c r="A1442" s="1" t="s">
        <v>5954</v>
      </c>
      <c r="B1442" s="1" t="s">
        <v>5955</v>
      </c>
      <c r="C1442" s="1" t="s">
        <v>5957</v>
      </c>
      <c r="D1442" s="1">
        <v>481071666.431342</v>
      </c>
      <c r="E1442" s="1">
        <v>1047025785.35462</v>
      </c>
      <c r="F1442" s="1">
        <v>745146754.547843</v>
      </c>
      <c r="G1442" s="1">
        <v>329345635.749754</v>
      </c>
      <c r="H1442" s="1">
        <v>214235754.381156</v>
      </c>
      <c r="I1442" s="1">
        <v>765880278.791491</v>
      </c>
      <c r="J1442" s="1">
        <v>1029316243.07883</v>
      </c>
      <c r="K1442" s="1">
        <v>520568763.501179</v>
      </c>
      <c r="L1442" s="1">
        <v>631886093.735553</v>
      </c>
      <c r="M1442" s="1">
        <v>630762044.429108</v>
      </c>
      <c r="N1442" s="1">
        <v>699947142.171743</v>
      </c>
      <c r="O1442" s="1">
        <v>641271206.063251</v>
      </c>
      <c r="P1442" s="1">
        <v>712406743.560937</v>
      </c>
      <c r="Q1442" s="1">
        <v>974114307.592315</v>
      </c>
    </row>
    <row r="1443" spans="1:17">
      <c r="A1443" s="1" t="s">
        <v>5954</v>
      </c>
      <c r="B1443" s="1" t="s">
        <v>5955</v>
      </c>
      <c r="C1443" s="1" t="s">
        <v>5958</v>
      </c>
      <c r="D1443" s="1">
        <v>481071666.431342</v>
      </c>
      <c r="E1443" s="1">
        <v>1047025785.35462</v>
      </c>
      <c r="F1443" s="1">
        <v>745146754.547843</v>
      </c>
      <c r="G1443" s="1">
        <v>329345635.749754</v>
      </c>
      <c r="H1443" s="1">
        <v>214235754.381156</v>
      </c>
      <c r="I1443" s="1">
        <v>765880278.791491</v>
      </c>
      <c r="J1443" s="1">
        <v>1029316243.07883</v>
      </c>
      <c r="K1443" s="1">
        <v>520568763.501179</v>
      </c>
      <c r="L1443" s="1">
        <v>631886093.735553</v>
      </c>
      <c r="M1443" s="1">
        <v>630762044.429108</v>
      </c>
      <c r="N1443" s="1">
        <v>699947142.171743</v>
      </c>
      <c r="O1443" s="1">
        <v>641271206.063251</v>
      </c>
      <c r="P1443" s="1">
        <v>712406743.560937</v>
      </c>
      <c r="Q1443" s="1">
        <v>974114307.592315</v>
      </c>
    </row>
    <row r="1444" spans="1:17">
      <c r="A1444" s="1" t="s">
        <v>5959</v>
      </c>
      <c r="B1444" s="1" t="s">
        <v>5960</v>
      </c>
      <c r="C1444" s="1" t="s">
        <v>5961</v>
      </c>
      <c r="D1444" s="1">
        <v>3155260158.14625</v>
      </c>
      <c r="E1444" s="1">
        <v>715707640.420916</v>
      </c>
      <c r="F1444" s="1">
        <v>1307575201.32779</v>
      </c>
      <c r="G1444" s="1">
        <v>7130274389.20544</v>
      </c>
      <c r="H1444" s="1">
        <v>4311481048.11355</v>
      </c>
      <c r="I1444" s="1">
        <v>1575824873.68595</v>
      </c>
      <c r="J1444" s="1">
        <v>1151867629.57794</v>
      </c>
      <c r="K1444" s="1">
        <v>875660212.552876</v>
      </c>
      <c r="L1444" s="1">
        <v>564045521.86291</v>
      </c>
      <c r="M1444" s="1">
        <v>1188555338.32764</v>
      </c>
      <c r="N1444" s="1">
        <v>610997460.084034</v>
      </c>
      <c r="O1444" s="1">
        <v>2700519101.88188</v>
      </c>
      <c r="P1444" s="1">
        <v>502762253.680713</v>
      </c>
      <c r="Q1444" s="1">
        <v>1023232325.32673</v>
      </c>
    </row>
    <row r="1445" spans="1:17">
      <c r="A1445" s="1" t="s">
        <v>5962</v>
      </c>
      <c r="B1445" s="1" t="s">
        <v>5963</v>
      </c>
      <c r="C1445" s="1" t="s">
        <v>5964</v>
      </c>
      <c r="D1445" s="1">
        <v>714009967.622857</v>
      </c>
      <c r="E1445" s="1">
        <v>493425366.938873</v>
      </c>
      <c r="F1445" s="1">
        <v>687190092.914657</v>
      </c>
      <c r="G1445" s="1">
        <v>1699628583.25794</v>
      </c>
      <c r="H1445" s="1">
        <v>912731726.119163</v>
      </c>
      <c r="I1445" s="1">
        <v>372916337.256705</v>
      </c>
      <c r="J1445" s="1">
        <v>380628012.48236</v>
      </c>
      <c r="K1445" s="1">
        <v>217133502.638228</v>
      </c>
      <c r="L1445" s="1">
        <v>505716741.824221</v>
      </c>
      <c r="M1445" s="1">
        <v>906235291.830498</v>
      </c>
      <c r="N1445" s="1">
        <v>473212342.026031</v>
      </c>
      <c r="O1445" s="1">
        <v>992494554.188322</v>
      </c>
      <c r="P1445" s="1">
        <v>414162893.02617</v>
      </c>
      <c r="Q1445" s="1">
        <v>822590495.695013</v>
      </c>
    </row>
    <row r="1446" spans="1:17">
      <c r="A1446" s="1" t="s">
        <v>5965</v>
      </c>
      <c r="B1446" s="1" t="s">
        <v>5966</v>
      </c>
      <c r="C1446" s="1" t="s">
        <v>5967</v>
      </c>
      <c r="D1446" s="1">
        <v>2401444.28571429</v>
      </c>
      <c r="E1446" s="1">
        <v>2401444.28571429</v>
      </c>
      <c r="F1446" s="1">
        <v>2401444.28571429</v>
      </c>
      <c r="G1446" s="1">
        <v>2401444.28571429</v>
      </c>
      <c r="H1446" s="1">
        <v>2401444.28571429</v>
      </c>
      <c r="I1446" s="1">
        <v>2401444.28571429</v>
      </c>
      <c r="J1446" s="1">
        <v>2401444.28571429</v>
      </c>
      <c r="K1446" s="1">
        <v>2401444.28571429</v>
      </c>
      <c r="L1446" s="1">
        <v>14877945.6347179</v>
      </c>
      <c r="M1446" s="1">
        <v>2401444.28571429</v>
      </c>
      <c r="N1446" s="1">
        <v>24479288.3236027</v>
      </c>
      <c r="O1446" s="1">
        <v>15583221.4088033</v>
      </c>
      <c r="P1446" s="1">
        <v>2401444.28571429</v>
      </c>
      <c r="Q1446" s="1">
        <v>2401444.28571429</v>
      </c>
    </row>
    <row r="1447" spans="1:17">
      <c r="A1447" s="1" t="s">
        <v>5968</v>
      </c>
      <c r="B1447" s="1" t="s">
        <v>5969</v>
      </c>
      <c r="C1447" s="1" t="s">
        <v>5970</v>
      </c>
      <c r="D1447" s="1">
        <v>331984115.872783</v>
      </c>
      <c r="E1447" s="1">
        <v>153237091.91559</v>
      </c>
      <c r="F1447" s="1">
        <v>141984371.290308</v>
      </c>
      <c r="G1447" s="1">
        <v>2401444.28571429</v>
      </c>
      <c r="H1447" s="1">
        <v>6522535.20081677</v>
      </c>
      <c r="I1447" s="1">
        <v>153457259.054029</v>
      </c>
      <c r="J1447" s="1">
        <v>200717012.650409</v>
      </c>
      <c r="K1447" s="1">
        <v>210673453.405128</v>
      </c>
      <c r="L1447" s="1">
        <v>261737329.981507</v>
      </c>
      <c r="M1447" s="1">
        <v>217284181.777974</v>
      </c>
      <c r="N1447" s="1">
        <v>231650088.828256</v>
      </c>
      <c r="O1447" s="1">
        <v>179206130.622605</v>
      </c>
      <c r="P1447" s="1">
        <v>310650504.636591</v>
      </c>
      <c r="Q1447" s="1">
        <v>140986769.870543</v>
      </c>
    </row>
    <row r="1448" spans="1:17">
      <c r="A1448" s="1" t="s">
        <v>5971</v>
      </c>
      <c r="B1448" s="1" t="s">
        <v>5972</v>
      </c>
      <c r="C1448" s="1" t="s">
        <v>5973</v>
      </c>
      <c r="D1448" s="1">
        <v>2401444.28571429</v>
      </c>
      <c r="E1448" s="1">
        <v>6630898.55381467</v>
      </c>
      <c r="F1448" s="1">
        <v>2401444.28571429</v>
      </c>
      <c r="G1448" s="1">
        <v>2401444.28571429</v>
      </c>
      <c r="H1448" s="1">
        <v>2401444.28571429</v>
      </c>
      <c r="I1448" s="1">
        <v>2401444.28571429</v>
      </c>
      <c r="J1448" s="1">
        <v>2401444.28571429</v>
      </c>
      <c r="K1448" s="1">
        <v>2401444.28571429</v>
      </c>
      <c r="L1448" s="1">
        <v>2401444.28571429</v>
      </c>
      <c r="M1448" s="1">
        <v>13357032.6385534</v>
      </c>
      <c r="N1448" s="1">
        <v>2401444.28571429</v>
      </c>
      <c r="O1448" s="1">
        <v>24613426.7435441</v>
      </c>
      <c r="P1448" s="1">
        <v>2401444.28571429</v>
      </c>
      <c r="Q1448" s="1">
        <v>2401444.28571429</v>
      </c>
    </row>
    <row r="1449" spans="1:17">
      <c r="A1449" s="1" t="s">
        <v>5974</v>
      </c>
      <c r="B1449" s="1" t="s">
        <v>5975</v>
      </c>
      <c r="C1449" s="1" t="s">
        <v>5976</v>
      </c>
      <c r="D1449" s="1">
        <v>37466114.7756528</v>
      </c>
      <c r="E1449" s="1">
        <v>15875059.7187455</v>
      </c>
      <c r="F1449" s="1">
        <v>48072783.8145897</v>
      </c>
      <c r="G1449" s="1">
        <v>2401444.28571429</v>
      </c>
      <c r="H1449" s="1">
        <v>2401444.28571429</v>
      </c>
      <c r="I1449" s="1">
        <v>2401444.28571429</v>
      </c>
      <c r="J1449" s="1">
        <v>32141575.8156492</v>
      </c>
      <c r="K1449" s="1">
        <v>28943528.9767406</v>
      </c>
      <c r="L1449" s="1">
        <v>28956320.9413096</v>
      </c>
      <c r="M1449" s="1">
        <v>49554255.3754295</v>
      </c>
      <c r="N1449" s="1">
        <v>29169435.4979636</v>
      </c>
      <c r="O1449" s="1">
        <v>34601919.8105704</v>
      </c>
      <c r="P1449" s="1">
        <v>18023050.6124322</v>
      </c>
      <c r="Q1449" s="1">
        <v>13764992.8051873</v>
      </c>
    </row>
    <row r="1450" spans="1:17">
      <c r="A1450" s="1" t="s">
        <v>5977</v>
      </c>
      <c r="B1450" s="1" t="s">
        <v>5978</v>
      </c>
      <c r="C1450" s="1" t="s">
        <v>5979</v>
      </c>
      <c r="D1450" s="1">
        <v>145272236.059707</v>
      </c>
      <c r="E1450" s="1">
        <v>2401444.28571429</v>
      </c>
      <c r="F1450" s="1">
        <v>38510714.9781749</v>
      </c>
      <c r="G1450" s="1">
        <v>164393787.176114</v>
      </c>
      <c r="H1450" s="1">
        <v>107961543.582351</v>
      </c>
      <c r="I1450" s="1">
        <v>58260327.5930433</v>
      </c>
      <c r="J1450" s="1">
        <v>82225449.3910175</v>
      </c>
      <c r="K1450" s="1">
        <v>22881169.2077472</v>
      </c>
      <c r="L1450" s="1">
        <v>12597146.5045806</v>
      </c>
      <c r="M1450" s="1">
        <v>2401444.28571429</v>
      </c>
      <c r="N1450" s="1">
        <v>27302501.2094762</v>
      </c>
      <c r="O1450" s="1">
        <v>81072330.0182587</v>
      </c>
      <c r="P1450" s="1">
        <v>2401444.28571429</v>
      </c>
      <c r="Q1450" s="1">
        <v>46261623.4130978</v>
      </c>
    </row>
    <row r="1451" spans="1:17">
      <c r="A1451" s="1" t="s">
        <v>5980</v>
      </c>
      <c r="B1451" s="1" t="s">
        <v>5981</v>
      </c>
      <c r="C1451" s="1" t="s">
        <v>5982</v>
      </c>
      <c r="D1451" s="1">
        <v>226025706.845132</v>
      </c>
      <c r="E1451" s="1">
        <v>2401444.28571429</v>
      </c>
      <c r="F1451" s="1">
        <v>54672708.3341903</v>
      </c>
      <c r="G1451" s="1">
        <v>22748602.5743551</v>
      </c>
      <c r="H1451" s="1">
        <v>2401444.28571429</v>
      </c>
      <c r="I1451" s="1">
        <v>38998043.2058227</v>
      </c>
      <c r="J1451" s="1">
        <v>59492935.8481684</v>
      </c>
      <c r="K1451" s="1">
        <v>29889367.4589559</v>
      </c>
      <c r="L1451" s="1">
        <v>10824325.4440713</v>
      </c>
      <c r="M1451" s="1">
        <v>63539563.9775141</v>
      </c>
      <c r="N1451" s="1">
        <v>2401444.28571429</v>
      </c>
      <c r="O1451" s="1">
        <v>86247605.5296545</v>
      </c>
      <c r="P1451" s="1">
        <v>25884271.0106662</v>
      </c>
      <c r="Q1451" s="1">
        <v>2401444.28571429</v>
      </c>
    </row>
    <row r="1452" spans="1:17">
      <c r="A1452" s="1" t="s">
        <v>5983</v>
      </c>
      <c r="B1452" s="1" t="s">
        <v>5984</v>
      </c>
      <c r="C1452" s="1" t="s">
        <v>5985</v>
      </c>
      <c r="D1452" s="1">
        <v>2030428091.00873</v>
      </c>
      <c r="E1452" s="1">
        <v>1187293290.7855</v>
      </c>
      <c r="F1452" s="1">
        <v>1296036859.1254</v>
      </c>
      <c r="G1452" s="1">
        <v>1530617315.09063</v>
      </c>
      <c r="H1452" s="1">
        <v>653482563.125804</v>
      </c>
      <c r="I1452" s="1">
        <v>1626354973.0436</v>
      </c>
      <c r="J1452" s="1">
        <v>1365050401.77653</v>
      </c>
      <c r="K1452" s="1">
        <v>1031754097.51814</v>
      </c>
      <c r="L1452" s="1">
        <v>1226621421.05871</v>
      </c>
      <c r="M1452" s="1">
        <v>1040005578.01785</v>
      </c>
      <c r="N1452" s="1">
        <v>1375520617.9495</v>
      </c>
      <c r="O1452" s="1">
        <v>1423104990.64556</v>
      </c>
      <c r="P1452" s="1">
        <v>1134880535.42577</v>
      </c>
      <c r="Q1452" s="1">
        <v>1517342156.29682</v>
      </c>
    </row>
    <row r="1453" spans="1:17">
      <c r="A1453" s="1" t="s">
        <v>5986</v>
      </c>
      <c r="B1453" s="1" t="s">
        <v>5987</v>
      </c>
      <c r="C1453" s="1" t="s">
        <v>5988</v>
      </c>
      <c r="D1453" s="1">
        <v>313789704.049609</v>
      </c>
      <c r="E1453" s="1">
        <v>174628011.283874</v>
      </c>
      <c r="F1453" s="1">
        <v>204001544.238636</v>
      </c>
      <c r="G1453" s="1">
        <v>39244204.412722</v>
      </c>
      <c r="H1453" s="1">
        <v>157609132.941512</v>
      </c>
      <c r="I1453" s="1">
        <v>45551055.0310764</v>
      </c>
      <c r="J1453" s="1">
        <v>142533972.377658</v>
      </c>
      <c r="K1453" s="1">
        <v>24437838.0077499</v>
      </c>
      <c r="L1453" s="1">
        <v>2401444.28571429</v>
      </c>
      <c r="M1453" s="1">
        <v>72593103.1841887</v>
      </c>
      <c r="N1453" s="1">
        <v>63989672.0799325</v>
      </c>
      <c r="O1453" s="1">
        <v>222495429.925318</v>
      </c>
      <c r="P1453" s="1">
        <v>65574587.7134697</v>
      </c>
      <c r="Q1453" s="1">
        <v>50698151.1030043</v>
      </c>
    </row>
    <row r="1454" spans="1:17">
      <c r="A1454" s="1" t="s">
        <v>5989</v>
      </c>
      <c r="B1454" s="1" t="s">
        <v>5990</v>
      </c>
      <c r="C1454" s="1" t="s">
        <v>5991</v>
      </c>
      <c r="D1454" s="1">
        <v>299311532.843872</v>
      </c>
      <c r="E1454" s="1">
        <v>18885404.9920875</v>
      </c>
      <c r="F1454" s="1">
        <v>49501057.878549</v>
      </c>
      <c r="G1454" s="1">
        <v>34631719.3777032</v>
      </c>
      <c r="H1454" s="1">
        <v>2401444.28571429</v>
      </c>
      <c r="I1454" s="1">
        <v>133227065.162494</v>
      </c>
      <c r="J1454" s="1">
        <v>21920551.0942654</v>
      </c>
      <c r="K1454" s="1">
        <v>8987200.70265238</v>
      </c>
      <c r="L1454" s="1">
        <v>20848665.0704431</v>
      </c>
      <c r="M1454" s="1">
        <v>8589622.00729482</v>
      </c>
      <c r="N1454" s="1">
        <v>23141328.2287584</v>
      </c>
      <c r="O1454" s="1">
        <v>64363914.7459274</v>
      </c>
      <c r="P1454" s="1">
        <v>23656359.6052632</v>
      </c>
      <c r="Q1454" s="1">
        <v>19776555.0029454</v>
      </c>
    </row>
    <row r="1455" spans="1:17">
      <c r="A1455" s="1" t="s">
        <v>5992</v>
      </c>
      <c r="B1455" s="1" t="s">
        <v>5993</v>
      </c>
      <c r="C1455" s="1" t="s">
        <v>5994</v>
      </c>
      <c r="D1455" s="1">
        <v>135314275.537481</v>
      </c>
      <c r="E1455" s="1">
        <v>37567357.9407355</v>
      </c>
      <c r="F1455" s="1">
        <v>58729283.5432045</v>
      </c>
      <c r="G1455" s="1">
        <v>2401444.28571429</v>
      </c>
      <c r="H1455" s="1">
        <v>14601230.2830985</v>
      </c>
      <c r="I1455" s="1">
        <v>2401444.28571429</v>
      </c>
      <c r="J1455" s="1">
        <v>70071132.1445822</v>
      </c>
      <c r="K1455" s="1">
        <v>2401444.28571429</v>
      </c>
      <c r="L1455" s="1">
        <v>10208046.120611</v>
      </c>
      <c r="M1455" s="1">
        <v>3770629.06996807</v>
      </c>
      <c r="N1455" s="1">
        <v>20236057.5262472</v>
      </c>
      <c r="O1455" s="1">
        <v>74261991.7185868</v>
      </c>
      <c r="P1455" s="1">
        <v>28445583.318762</v>
      </c>
      <c r="Q1455" s="1">
        <v>11431290.1677002</v>
      </c>
    </row>
    <row r="1456" spans="1:17">
      <c r="A1456" s="1" t="s">
        <v>5995</v>
      </c>
      <c r="B1456" s="1" t="s">
        <v>5996</v>
      </c>
      <c r="C1456" s="1" t="s">
        <v>5997</v>
      </c>
      <c r="D1456" s="1">
        <v>38016736.0612403</v>
      </c>
      <c r="E1456" s="1">
        <v>28549648.8994389</v>
      </c>
      <c r="F1456" s="1">
        <v>26935788.5018397</v>
      </c>
      <c r="G1456" s="1">
        <v>2401444.28571429</v>
      </c>
      <c r="H1456" s="1">
        <v>2401444.28571429</v>
      </c>
      <c r="I1456" s="1">
        <v>2401444.28571429</v>
      </c>
      <c r="J1456" s="1">
        <v>28900049.9205385</v>
      </c>
      <c r="K1456" s="1">
        <v>23376508.9358993</v>
      </c>
      <c r="L1456" s="1">
        <v>22186975.3771565</v>
      </c>
      <c r="M1456" s="1">
        <v>2401444.28571429</v>
      </c>
      <c r="N1456" s="1">
        <v>30808791.3010743</v>
      </c>
      <c r="O1456" s="1">
        <v>15882375.4137369</v>
      </c>
      <c r="P1456" s="1">
        <v>30000524.9807659</v>
      </c>
      <c r="Q1456" s="1">
        <v>23697223.1317421</v>
      </c>
    </row>
    <row r="1457" spans="1:17">
      <c r="A1457" s="1" t="s">
        <v>5998</v>
      </c>
      <c r="B1457" s="1" t="s">
        <v>5999</v>
      </c>
      <c r="C1457" s="1" t="s">
        <v>6000</v>
      </c>
      <c r="D1457" s="1">
        <v>17666698.9850203</v>
      </c>
      <c r="E1457" s="1">
        <v>2401444.28571429</v>
      </c>
      <c r="F1457" s="1">
        <v>2401444.28571429</v>
      </c>
      <c r="G1457" s="1">
        <v>14256379.2027816</v>
      </c>
      <c r="H1457" s="1">
        <v>2401444.28571429</v>
      </c>
      <c r="I1457" s="1">
        <v>2401444.28571429</v>
      </c>
      <c r="J1457" s="1">
        <v>2401444.28571429</v>
      </c>
      <c r="K1457" s="1">
        <v>2401444.28571429</v>
      </c>
      <c r="L1457" s="1">
        <v>2401444.28571429</v>
      </c>
      <c r="M1457" s="1">
        <v>2401444.28571429</v>
      </c>
      <c r="N1457" s="1">
        <v>2401444.28571429</v>
      </c>
      <c r="O1457" s="1">
        <v>6102413.13421892</v>
      </c>
      <c r="P1457" s="1">
        <v>2401444.28571429</v>
      </c>
      <c r="Q1457" s="1">
        <v>2401444.28571429</v>
      </c>
    </row>
    <row r="1458" spans="1:17">
      <c r="A1458" s="1" t="s">
        <v>6001</v>
      </c>
      <c r="B1458" s="1" t="s">
        <v>6002</v>
      </c>
      <c r="C1458" s="1" t="s">
        <v>6003</v>
      </c>
      <c r="D1458" s="1">
        <v>274749441.187787</v>
      </c>
      <c r="E1458" s="1">
        <v>763408339.284768</v>
      </c>
      <c r="F1458" s="1">
        <v>585067250.765592</v>
      </c>
      <c r="G1458" s="1">
        <v>248423648.66066</v>
      </c>
      <c r="H1458" s="1">
        <v>172074267.655814</v>
      </c>
      <c r="I1458" s="1">
        <v>516206526.651583</v>
      </c>
      <c r="J1458" s="1">
        <v>621449060.709612</v>
      </c>
      <c r="K1458" s="1">
        <v>924069567.223725</v>
      </c>
      <c r="L1458" s="1">
        <v>943292458.464122</v>
      </c>
      <c r="M1458" s="1">
        <v>561820526.251999</v>
      </c>
      <c r="N1458" s="1">
        <v>907265509.972635</v>
      </c>
      <c r="O1458" s="1">
        <v>791687380.513823</v>
      </c>
      <c r="P1458" s="1">
        <v>970605699.76103</v>
      </c>
      <c r="Q1458" s="1">
        <v>939603612.047353</v>
      </c>
    </row>
    <row r="1459" spans="1:17">
      <c r="A1459" s="1" t="s">
        <v>6004</v>
      </c>
      <c r="B1459" s="1" t="s">
        <v>6005</v>
      </c>
      <c r="C1459" s="1" t="s">
        <v>6006</v>
      </c>
      <c r="D1459" s="1">
        <v>62797631.9063739</v>
      </c>
      <c r="E1459" s="1">
        <v>21952317.9524529</v>
      </c>
      <c r="F1459" s="1">
        <v>10399774.2106692</v>
      </c>
      <c r="G1459" s="1">
        <v>2401444.28571429</v>
      </c>
      <c r="H1459" s="1">
        <v>2401444.28571429</v>
      </c>
      <c r="I1459" s="1">
        <v>2401444.28571429</v>
      </c>
      <c r="J1459" s="1">
        <v>13363267.2347777</v>
      </c>
      <c r="K1459" s="1">
        <v>24525540.5515974</v>
      </c>
      <c r="L1459" s="1">
        <v>14990287.1428571</v>
      </c>
      <c r="M1459" s="1">
        <v>15647171.2173574</v>
      </c>
      <c r="N1459" s="1">
        <v>16225958.3607</v>
      </c>
      <c r="O1459" s="1">
        <v>13046844.4068747</v>
      </c>
      <c r="P1459" s="1">
        <v>23161259.8159643</v>
      </c>
      <c r="Q1459" s="1">
        <v>24721918.0178044</v>
      </c>
    </row>
    <row r="1460" spans="1:17">
      <c r="A1460" s="1" t="s">
        <v>6007</v>
      </c>
      <c r="B1460" s="1" t="s">
        <v>6008</v>
      </c>
      <c r="C1460" s="1" t="s">
        <v>6009</v>
      </c>
      <c r="D1460" s="1">
        <v>852602947.099528</v>
      </c>
      <c r="E1460" s="1">
        <v>485525342.610681</v>
      </c>
      <c r="F1460" s="1">
        <v>507288379.082204</v>
      </c>
      <c r="G1460" s="1">
        <v>41280805.1738399</v>
      </c>
      <c r="H1460" s="1">
        <v>68715736.8398533</v>
      </c>
      <c r="I1460" s="1">
        <v>279112421.231061</v>
      </c>
      <c r="J1460" s="1">
        <v>490274595.914743</v>
      </c>
      <c r="K1460" s="1">
        <v>376977520.598548</v>
      </c>
      <c r="L1460" s="1">
        <v>322743936.005061</v>
      </c>
      <c r="M1460" s="1">
        <v>169080051.121258</v>
      </c>
      <c r="N1460" s="1">
        <v>354203582.201808</v>
      </c>
      <c r="O1460" s="1">
        <v>235006746.706647</v>
      </c>
      <c r="P1460" s="1">
        <v>413216721.342601</v>
      </c>
      <c r="Q1460" s="1">
        <v>309516746.768216</v>
      </c>
    </row>
    <row r="1461" spans="1:17">
      <c r="A1461" s="1" t="s">
        <v>6010</v>
      </c>
      <c r="B1461" s="1" t="s">
        <v>6011</v>
      </c>
      <c r="C1461" s="1" t="s">
        <v>6012</v>
      </c>
      <c r="D1461" s="1">
        <v>325172418.903528</v>
      </c>
      <c r="E1461" s="1">
        <v>260052672.21301</v>
      </c>
      <c r="F1461" s="1">
        <v>214212592.27476</v>
      </c>
      <c r="G1461" s="1">
        <v>353248647.50685</v>
      </c>
      <c r="H1461" s="1">
        <v>49696421.3454241</v>
      </c>
      <c r="I1461" s="1">
        <v>230532419.823661</v>
      </c>
      <c r="J1461" s="1">
        <v>185826101.05971</v>
      </c>
      <c r="K1461" s="1">
        <v>121651649.189376</v>
      </c>
      <c r="L1461" s="1">
        <v>177814452.165</v>
      </c>
      <c r="M1461" s="1">
        <v>217690830.895111</v>
      </c>
      <c r="N1461" s="1">
        <v>173761117.386893</v>
      </c>
      <c r="O1461" s="1">
        <v>224325583.660696</v>
      </c>
      <c r="P1461" s="1">
        <v>318149361.257796</v>
      </c>
      <c r="Q1461" s="1">
        <v>184994406.44687</v>
      </c>
    </row>
    <row r="1462" spans="1:17">
      <c r="A1462" s="1" t="s">
        <v>6013</v>
      </c>
      <c r="B1462" s="1" t="s">
        <v>6014</v>
      </c>
      <c r="C1462" s="1" t="s">
        <v>6015</v>
      </c>
      <c r="D1462" s="1">
        <v>3279844.33151822</v>
      </c>
      <c r="E1462" s="1">
        <v>2401444.28571429</v>
      </c>
      <c r="F1462" s="1">
        <v>2401444.28571429</v>
      </c>
      <c r="G1462" s="1">
        <v>2401444.28571429</v>
      </c>
      <c r="H1462" s="1">
        <v>2401444.28571429</v>
      </c>
      <c r="I1462" s="1">
        <v>11360803.3737318</v>
      </c>
      <c r="J1462" s="1">
        <v>7397645.36400949</v>
      </c>
      <c r="K1462" s="1">
        <v>2401444.28571429</v>
      </c>
      <c r="L1462" s="1">
        <v>2401444.28571429</v>
      </c>
      <c r="M1462" s="1">
        <v>2401444.28571429</v>
      </c>
      <c r="N1462" s="1">
        <v>2401444.28571429</v>
      </c>
      <c r="O1462" s="1">
        <v>2401444.28571429</v>
      </c>
      <c r="P1462" s="1">
        <v>2401444.28571429</v>
      </c>
      <c r="Q1462" s="1">
        <v>2401444.28571429</v>
      </c>
    </row>
    <row r="1463" spans="1:17">
      <c r="A1463" s="1" t="s">
        <v>6016</v>
      </c>
      <c r="B1463" s="1" t="s">
        <v>6017</v>
      </c>
      <c r="C1463" s="1" t="s">
        <v>6018</v>
      </c>
      <c r="D1463" s="1">
        <v>60066305.1270752</v>
      </c>
      <c r="E1463" s="1">
        <v>98668365.5974339</v>
      </c>
      <c r="F1463" s="1">
        <v>55284388.5178371</v>
      </c>
      <c r="G1463" s="1">
        <v>2401444.28571429</v>
      </c>
      <c r="H1463" s="1">
        <v>2401444.28571429</v>
      </c>
      <c r="I1463" s="1">
        <v>31700751.4414745</v>
      </c>
      <c r="J1463" s="1">
        <v>76702550.6784279</v>
      </c>
      <c r="K1463" s="1">
        <v>84237930.0886882</v>
      </c>
      <c r="L1463" s="1">
        <v>87326831.1008103</v>
      </c>
      <c r="M1463" s="1">
        <v>65316538.5077108</v>
      </c>
      <c r="N1463" s="1">
        <v>127320024.266805</v>
      </c>
      <c r="O1463" s="1">
        <v>110566757.722081</v>
      </c>
      <c r="P1463" s="1">
        <v>128194573.509355</v>
      </c>
      <c r="Q1463" s="1">
        <v>119968692.969507</v>
      </c>
    </row>
    <row r="1464" spans="1:17">
      <c r="A1464" s="1" t="s">
        <v>6019</v>
      </c>
      <c r="B1464" s="1" t="s">
        <v>6020</v>
      </c>
      <c r="C1464" s="1" t="s">
        <v>6021</v>
      </c>
      <c r="D1464" s="1">
        <v>98371189.285152</v>
      </c>
      <c r="E1464" s="1">
        <v>92039452.6099993</v>
      </c>
      <c r="F1464" s="1">
        <v>2401444.28571429</v>
      </c>
      <c r="G1464" s="1">
        <v>2401444.28571429</v>
      </c>
      <c r="H1464" s="1">
        <v>2401444.28571429</v>
      </c>
      <c r="I1464" s="1">
        <v>85661357.9643737</v>
      </c>
      <c r="J1464" s="1">
        <v>72577517.050842</v>
      </c>
      <c r="K1464" s="1">
        <v>54003302.4838058</v>
      </c>
      <c r="L1464" s="1">
        <v>44820445.276115</v>
      </c>
      <c r="M1464" s="1">
        <v>2401444.28571429</v>
      </c>
      <c r="N1464" s="1">
        <v>181556830.818435</v>
      </c>
      <c r="O1464" s="1">
        <v>149636751.011059</v>
      </c>
      <c r="P1464" s="1">
        <v>57850105.6376406</v>
      </c>
      <c r="Q1464" s="1">
        <v>53051975.0316569</v>
      </c>
    </row>
    <row r="1465" spans="1:17">
      <c r="A1465" s="1" t="s">
        <v>6022</v>
      </c>
      <c r="B1465" s="1" t="s">
        <v>6023</v>
      </c>
      <c r="C1465" s="1" t="s">
        <v>6024</v>
      </c>
      <c r="D1465" s="1">
        <v>3970541600.59859</v>
      </c>
      <c r="E1465" s="1">
        <v>2769079098.76656</v>
      </c>
      <c r="F1465" s="1">
        <v>2041400563.71457</v>
      </c>
      <c r="G1465" s="1">
        <v>5573656521.04861</v>
      </c>
      <c r="H1465" s="1">
        <v>546636302.625245</v>
      </c>
      <c r="I1465" s="1">
        <v>2360914781.04044</v>
      </c>
      <c r="J1465" s="1">
        <v>2958752147.14183</v>
      </c>
      <c r="K1465" s="1">
        <v>936689604.407331</v>
      </c>
      <c r="L1465" s="1">
        <v>1070072410.34017</v>
      </c>
      <c r="M1465" s="1">
        <v>863124916.276227</v>
      </c>
      <c r="N1465" s="1">
        <v>1110724087.96153</v>
      </c>
      <c r="O1465" s="1">
        <v>972458674.608027</v>
      </c>
      <c r="P1465" s="1">
        <v>1179078031.75672</v>
      </c>
      <c r="Q1465" s="1">
        <v>1066561760.16963</v>
      </c>
    </row>
    <row r="1466" spans="1:17">
      <c r="A1466" s="1" t="s">
        <v>6025</v>
      </c>
      <c r="B1466" s="1" t="s">
        <v>6026</v>
      </c>
      <c r="C1466" s="1" t="s">
        <v>6027</v>
      </c>
      <c r="D1466" s="1">
        <v>508721230.643238</v>
      </c>
      <c r="E1466" s="1">
        <v>161845350.172637</v>
      </c>
      <c r="F1466" s="1">
        <v>173873384.194529</v>
      </c>
      <c r="G1466" s="1">
        <v>20436322.4474957</v>
      </c>
      <c r="H1466" s="1">
        <v>2401444.28571429</v>
      </c>
      <c r="I1466" s="1">
        <v>89371159.551338</v>
      </c>
      <c r="J1466" s="1">
        <v>215741655.007857</v>
      </c>
      <c r="K1466" s="1">
        <v>218637413.095583</v>
      </c>
      <c r="L1466" s="1">
        <v>266332308.927659</v>
      </c>
      <c r="M1466" s="1">
        <v>232993200.698295</v>
      </c>
      <c r="N1466" s="1">
        <v>173534552.905936</v>
      </c>
      <c r="O1466" s="1">
        <v>191656172.667893</v>
      </c>
      <c r="P1466" s="1">
        <v>233741720.178353</v>
      </c>
      <c r="Q1466" s="1">
        <v>96943727.355364</v>
      </c>
    </row>
    <row r="1467" spans="1:17">
      <c r="A1467" s="1" t="s">
        <v>6028</v>
      </c>
      <c r="B1467" s="1" t="s">
        <v>6029</v>
      </c>
      <c r="C1467" s="1" t="s">
        <v>6030</v>
      </c>
      <c r="D1467" s="1">
        <v>55096640.3324738</v>
      </c>
      <c r="E1467" s="1">
        <v>69162063.5940304</v>
      </c>
      <c r="F1467" s="1">
        <v>75941106.8526179</v>
      </c>
      <c r="G1467" s="1">
        <v>9210761.71751236</v>
      </c>
      <c r="H1467" s="1">
        <v>47918723.9823163</v>
      </c>
      <c r="I1467" s="1">
        <v>19061017.8719706</v>
      </c>
      <c r="J1467" s="1">
        <v>93169870.6969466</v>
      </c>
      <c r="K1467" s="1">
        <v>47355249.4021267</v>
      </c>
      <c r="L1467" s="1">
        <v>62384278.814147</v>
      </c>
      <c r="M1467" s="1">
        <v>100060748.484394</v>
      </c>
      <c r="N1467" s="1">
        <v>78755996.6164625</v>
      </c>
      <c r="O1467" s="1">
        <v>40359139.2701411</v>
      </c>
      <c r="P1467" s="1">
        <v>68459530.9407239</v>
      </c>
      <c r="Q1467" s="1">
        <v>64257974.7653371</v>
      </c>
    </row>
    <row r="1468" spans="1:17">
      <c r="A1468" s="1" t="s">
        <v>6031</v>
      </c>
      <c r="B1468" s="1" t="s">
        <v>6032</v>
      </c>
      <c r="C1468" s="1" t="s">
        <v>6033</v>
      </c>
      <c r="D1468" s="1">
        <v>2401444.28571429</v>
      </c>
      <c r="E1468" s="1">
        <v>162308104.456761</v>
      </c>
      <c r="F1468" s="1">
        <v>176845076.994252</v>
      </c>
      <c r="G1468" s="1">
        <v>120385324.630809</v>
      </c>
      <c r="H1468" s="1">
        <v>28643591.3992324</v>
      </c>
      <c r="I1468" s="1">
        <v>159888068.361411</v>
      </c>
      <c r="J1468" s="1">
        <v>89239744.2651923</v>
      </c>
      <c r="K1468" s="1">
        <v>98651784.0964328</v>
      </c>
      <c r="L1468" s="1">
        <v>107638866.106407</v>
      </c>
      <c r="M1468" s="1">
        <v>2401444.28571429</v>
      </c>
      <c r="N1468" s="1">
        <v>99621723.5405871</v>
      </c>
      <c r="O1468" s="1">
        <v>95694587.3777132</v>
      </c>
      <c r="P1468" s="1">
        <v>2401444.28571429</v>
      </c>
      <c r="Q1468" s="1">
        <v>127401295.263877</v>
      </c>
    </row>
    <row r="1469" spans="1:17">
      <c r="A1469" s="1" t="s">
        <v>6034</v>
      </c>
      <c r="B1469" s="1" t="s">
        <v>6035</v>
      </c>
      <c r="C1469" s="1" t="s">
        <v>6036</v>
      </c>
      <c r="D1469" s="1">
        <v>31278755.2333547</v>
      </c>
      <c r="E1469" s="1">
        <v>62627881.7674852</v>
      </c>
      <c r="F1469" s="1">
        <v>62683799.755182</v>
      </c>
      <c r="G1469" s="1">
        <v>51151442.1321639</v>
      </c>
      <c r="H1469" s="1">
        <v>209745858.370421</v>
      </c>
      <c r="I1469" s="1">
        <v>190899869.484274</v>
      </c>
      <c r="J1469" s="1">
        <v>48591254.7078175</v>
      </c>
      <c r="K1469" s="1">
        <v>49354955.0723298</v>
      </c>
      <c r="L1469" s="1">
        <v>54414441.8750152</v>
      </c>
      <c r="M1469" s="1">
        <v>18463163.54234</v>
      </c>
      <c r="N1469" s="1">
        <v>29852718.2414198</v>
      </c>
      <c r="O1469" s="1">
        <v>66801135.3293238</v>
      </c>
      <c r="P1469" s="1">
        <v>30279999.1998893</v>
      </c>
      <c r="Q1469" s="1">
        <v>98188872.3065568</v>
      </c>
    </row>
    <row r="1470" spans="1:17">
      <c r="A1470" s="1" t="s">
        <v>6037</v>
      </c>
      <c r="B1470" s="1" t="s">
        <v>6038</v>
      </c>
      <c r="C1470" s="1" t="s">
        <v>6039</v>
      </c>
      <c r="D1470" s="1">
        <v>2401444.28571429</v>
      </c>
      <c r="E1470" s="1">
        <v>21314353.5878972</v>
      </c>
      <c r="F1470" s="1">
        <v>2401444.28571429</v>
      </c>
      <c r="G1470" s="1">
        <v>2401444.28571429</v>
      </c>
      <c r="H1470" s="1">
        <v>2401444.28571429</v>
      </c>
      <c r="I1470" s="1">
        <v>2401444.28571429</v>
      </c>
      <c r="J1470" s="1">
        <v>17711542.4094762</v>
      </c>
      <c r="K1470" s="1">
        <v>10040054.8938618</v>
      </c>
      <c r="L1470" s="1">
        <v>2401444.28571429</v>
      </c>
      <c r="M1470" s="1">
        <v>7329965.67965243</v>
      </c>
      <c r="N1470" s="1">
        <v>9553683.43108085</v>
      </c>
      <c r="O1470" s="1">
        <v>2401444.28571429</v>
      </c>
      <c r="P1470" s="1">
        <v>9588674.67607974</v>
      </c>
      <c r="Q1470" s="1">
        <v>2401444.28571429</v>
      </c>
    </row>
    <row r="1471" spans="1:17">
      <c r="A1471" s="1" t="s">
        <v>6040</v>
      </c>
      <c r="B1471" s="1" t="s">
        <v>6041</v>
      </c>
      <c r="C1471" s="1" t="s">
        <v>6042</v>
      </c>
      <c r="D1471" s="1">
        <v>129878651.982963</v>
      </c>
      <c r="E1471" s="1">
        <v>72919673.7676896</v>
      </c>
      <c r="F1471" s="1">
        <v>41606475.9215668</v>
      </c>
      <c r="G1471" s="1">
        <v>33106370.0291361</v>
      </c>
      <c r="H1471" s="1">
        <v>2401444.28571429</v>
      </c>
      <c r="I1471" s="1">
        <v>6055756.73380262</v>
      </c>
      <c r="J1471" s="1">
        <v>161450667.427895</v>
      </c>
      <c r="K1471" s="1">
        <v>57050400.3320336</v>
      </c>
      <c r="L1471" s="1">
        <v>45620368.1533932</v>
      </c>
      <c r="M1471" s="1">
        <v>94046311.9389456</v>
      </c>
      <c r="N1471" s="1">
        <v>68385379.7569281</v>
      </c>
      <c r="O1471" s="1">
        <v>158489687.851977</v>
      </c>
      <c r="P1471" s="1">
        <v>62551073.5618115</v>
      </c>
      <c r="Q1471" s="1">
        <v>92083653.0640489</v>
      </c>
    </row>
    <row r="1472" spans="1:17">
      <c r="A1472" s="1" t="s">
        <v>6043</v>
      </c>
      <c r="B1472" s="1" t="s">
        <v>6044</v>
      </c>
      <c r="C1472" s="1" t="s">
        <v>6045</v>
      </c>
      <c r="D1472" s="1">
        <v>35212763.7474414</v>
      </c>
      <c r="E1472" s="1">
        <v>57240297.9607251</v>
      </c>
      <c r="F1472" s="1">
        <v>27979311.6327102</v>
      </c>
      <c r="G1472" s="1">
        <v>140037388.717784</v>
      </c>
      <c r="H1472" s="1">
        <v>7689805.18849069</v>
      </c>
      <c r="I1472" s="1">
        <v>19011625.1421236</v>
      </c>
      <c r="J1472" s="1">
        <v>25611946.7874838</v>
      </c>
      <c r="K1472" s="1">
        <v>25017623.935283</v>
      </c>
      <c r="L1472" s="1">
        <v>32121016.310193</v>
      </c>
      <c r="M1472" s="1">
        <v>30262188.0103256</v>
      </c>
      <c r="N1472" s="1">
        <v>27682575.7922646</v>
      </c>
      <c r="O1472" s="1">
        <v>41922862.5604251</v>
      </c>
      <c r="P1472" s="1">
        <v>34470906.4119601</v>
      </c>
      <c r="Q1472" s="1">
        <v>57330616.4647043</v>
      </c>
    </row>
    <row r="1473" spans="1:17">
      <c r="A1473" s="1" t="s">
        <v>6046</v>
      </c>
      <c r="B1473" s="1" t="s">
        <v>6047</v>
      </c>
      <c r="C1473" s="1" t="s">
        <v>6048</v>
      </c>
      <c r="D1473" s="1">
        <v>62206110.8759286</v>
      </c>
      <c r="E1473" s="1">
        <v>50848915.2900189</v>
      </c>
      <c r="F1473" s="1">
        <v>61358808.5761516</v>
      </c>
      <c r="G1473" s="1">
        <v>34960897.2146275</v>
      </c>
      <c r="H1473" s="1">
        <v>29457327.4932112</v>
      </c>
      <c r="I1473" s="1">
        <v>51406648.9710598</v>
      </c>
      <c r="J1473" s="1">
        <v>102237746.512206</v>
      </c>
      <c r="K1473" s="1">
        <v>30658888.1502932</v>
      </c>
      <c r="L1473" s="1">
        <v>49291348.6361535</v>
      </c>
      <c r="M1473" s="1">
        <v>32237376.0874795</v>
      </c>
      <c r="N1473" s="1">
        <v>31719789.6682174</v>
      </c>
      <c r="O1473" s="1">
        <v>30741071.9557032</v>
      </c>
      <c r="P1473" s="1">
        <v>31146990.0498339</v>
      </c>
      <c r="Q1473" s="1">
        <v>53390245.4410626</v>
      </c>
    </row>
    <row r="1474" spans="1:17">
      <c r="A1474" s="1" t="s">
        <v>6049</v>
      </c>
      <c r="B1474" s="1" t="s">
        <v>6050</v>
      </c>
      <c r="C1474" s="1" t="s">
        <v>6051</v>
      </c>
      <c r="D1474" s="1">
        <v>412622915.29519</v>
      </c>
      <c r="E1474" s="1">
        <v>504805436.112941</v>
      </c>
      <c r="F1474" s="1">
        <v>275948686.897715</v>
      </c>
      <c r="G1474" s="1">
        <v>70283699.601946</v>
      </c>
      <c r="H1474" s="1">
        <v>203654666.286528</v>
      </c>
      <c r="I1474" s="1">
        <v>359633342.280594</v>
      </c>
      <c r="J1474" s="1">
        <v>435760692.009219</v>
      </c>
      <c r="K1474" s="1">
        <v>280405325.368582</v>
      </c>
      <c r="L1474" s="1">
        <v>301942492.490328</v>
      </c>
      <c r="M1474" s="1">
        <v>255192996.828691</v>
      </c>
      <c r="N1474" s="1">
        <v>479075368.480772</v>
      </c>
      <c r="O1474" s="1">
        <v>213928226.543123</v>
      </c>
      <c r="P1474" s="1">
        <v>614050337.856269</v>
      </c>
      <c r="Q1474" s="1">
        <v>547481902.638885</v>
      </c>
    </row>
    <row r="1475" spans="1:17">
      <c r="A1475" s="1" t="s">
        <v>6052</v>
      </c>
      <c r="B1475" s="1" t="s">
        <v>6053</v>
      </c>
      <c r="C1475" s="1" t="s">
        <v>6054</v>
      </c>
      <c r="D1475" s="1">
        <v>50682004.0221577</v>
      </c>
      <c r="E1475" s="1">
        <v>57914241.8373161</v>
      </c>
      <c r="F1475" s="1">
        <v>43002325.6758919</v>
      </c>
      <c r="G1475" s="1">
        <v>29425820.2553749</v>
      </c>
      <c r="H1475" s="1">
        <v>21426698.959257</v>
      </c>
      <c r="I1475" s="1">
        <v>16490622.6890975</v>
      </c>
      <c r="J1475" s="1">
        <v>55231421.6549366</v>
      </c>
      <c r="K1475" s="1">
        <v>9135767.85930168</v>
      </c>
      <c r="L1475" s="1">
        <v>2401444.28571429</v>
      </c>
      <c r="M1475" s="1">
        <v>14083056.7388494</v>
      </c>
      <c r="N1475" s="1">
        <v>13948146.7366434</v>
      </c>
      <c r="O1475" s="1">
        <v>6746150.21513007</v>
      </c>
      <c r="P1475" s="1">
        <v>36825100.7810223</v>
      </c>
      <c r="Q1475" s="1">
        <v>12487647.95778</v>
      </c>
    </row>
    <row r="1476" spans="1:17">
      <c r="A1476" s="1" t="s">
        <v>6055</v>
      </c>
      <c r="B1476" s="1" t="s">
        <v>6056</v>
      </c>
      <c r="C1476" s="1" t="s">
        <v>6057</v>
      </c>
      <c r="D1476" s="1">
        <v>38943221.5483722</v>
      </c>
      <c r="E1476" s="1">
        <v>9893520.0770052</v>
      </c>
      <c r="F1476" s="1">
        <v>8846020.36771259</v>
      </c>
      <c r="G1476" s="1">
        <v>2401444.28571429</v>
      </c>
      <c r="H1476" s="1">
        <v>19464590.7605967</v>
      </c>
      <c r="I1476" s="1">
        <v>39994143.4271861</v>
      </c>
      <c r="J1476" s="1">
        <v>20424868.1738761</v>
      </c>
      <c r="K1476" s="1">
        <v>2401444.28571429</v>
      </c>
      <c r="L1476" s="1">
        <v>17666643.2598487</v>
      </c>
      <c r="M1476" s="1">
        <v>20344396.0030773</v>
      </c>
      <c r="N1476" s="1">
        <v>30741865.0458129</v>
      </c>
      <c r="O1476" s="1">
        <v>16500043.7683746</v>
      </c>
      <c r="P1476" s="1">
        <v>32478901.2397272</v>
      </c>
      <c r="Q1476" s="1">
        <v>27252876.9104284</v>
      </c>
    </row>
    <row r="1477" spans="1:17">
      <c r="A1477" s="1" t="s">
        <v>6058</v>
      </c>
      <c r="B1477" s="1" t="s">
        <v>6059</v>
      </c>
      <c r="C1477" s="1" t="s">
        <v>6060</v>
      </c>
      <c r="D1477" s="1">
        <v>66511387.2574079</v>
      </c>
      <c r="E1477" s="1">
        <v>2401444.28571429</v>
      </c>
      <c r="F1477" s="1">
        <v>32981208.0015769</v>
      </c>
      <c r="G1477" s="1">
        <v>2401444.28571429</v>
      </c>
      <c r="H1477" s="1">
        <v>2401444.28571429</v>
      </c>
      <c r="I1477" s="1">
        <v>22706621.4689658</v>
      </c>
      <c r="J1477" s="1">
        <v>44969446.8653873</v>
      </c>
      <c r="K1477" s="1">
        <v>2401444.28571429</v>
      </c>
      <c r="L1477" s="1">
        <v>13805953.1070394</v>
      </c>
      <c r="M1477" s="1">
        <v>2401444.28571429</v>
      </c>
      <c r="N1477" s="1">
        <v>5724823.85884694</v>
      </c>
      <c r="O1477" s="1">
        <v>4832608.02338313</v>
      </c>
      <c r="P1477" s="1">
        <v>9938149.30168444</v>
      </c>
      <c r="Q1477" s="1">
        <v>2401444.28571429</v>
      </c>
    </row>
    <row r="1478" spans="1:17">
      <c r="A1478" s="1" t="s">
        <v>6061</v>
      </c>
      <c r="B1478" s="1" t="s">
        <v>6062</v>
      </c>
      <c r="C1478" s="1" t="s">
        <v>6063</v>
      </c>
      <c r="D1478" s="1">
        <v>73130317.7162719</v>
      </c>
      <c r="E1478" s="1">
        <v>10293086.3791654</v>
      </c>
      <c r="F1478" s="1">
        <v>35626869.1497932</v>
      </c>
      <c r="G1478" s="1">
        <v>19187893.2073068</v>
      </c>
      <c r="H1478" s="1">
        <v>2401444.28571429</v>
      </c>
      <c r="I1478" s="1">
        <v>20333655.2834996</v>
      </c>
      <c r="J1478" s="1">
        <v>49051240.5874811</v>
      </c>
      <c r="K1478" s="1">
        <v>12801517.473562</v>
      </c>
      <c r="L1478" s="1">
        <v>2401444.28571429</v>
      </c>
      <c r="M1478" s="1">
        <v>32009209.0991052</v>
      </c>
      <c r="N1478" s="1">
        <v>13808212.1265731</v>
      </c>
      <c r="O1478" s="1">
        <v>54322991.0115207</v>
      </c>
      <c r="P1478" s="1">
        <v>22901796.0535059</v>
      </c>
      <c r="Q1478" s="1">
        <v>26326441.0894216</v>
      </c>
    </row>
    <row r="1479" spans="1:17">
      <c r="A1479" s="1" t="s">
        <v>6064</v>
      </c>
      <c r="B1479" s="1" t="s">
        <v>6065</v>
      </c>
      <c r="C1479" s="1" t="s">
        <v>6066</v>
      </c>
      <c r="D1479" s="1">
        <v>2267100644.97199</v>
      </c>
      <c r="E1479" s="1">
        <v>3062576103.54247</v>
      </c>
      <c r="F1479" s="1">
        <v>2909249066.57792</v>
      </c>
      <c r="G1479" s="1">
        <v>1006381815.72629</v>
      </c>
      <c r="H1479" s="1">
        <v>1152049980.14833</v>
      </c>
      <c r="I1479" s="1">
        <v>2301814177.65326</v>
      </c>
      <c r="J1479" s="1">
        <v>3442326584.13908</v>
      </c>
      <c r="K1479" s="1">
        <v>3273656627.65678</v>
      </c>
      <c r="L1479" s="1">
        <v>3808247973.20973</v>
      </c>
      <c r="M1479" s="1">
        <v>2135902137.98718</v>
      </c>
      <c r="N1479" s="1">
        <v>3476479900.86493</v>
      </c>
      <c r="O1479" s="1">
        <v>2866557891.39618</v>
      </c>
      <c r="P1479" s="1">
        <v>3557014305.88098</v>
      </c>
      <c r="Q1479" s="1">
        <v>3731061586.96595</v>
      </c>
    </row>
    <row r="1480" spans="1:17">
      <c r="A1480" s="1" t="s">
        <v>6067</v>
      </c>
      <c r="B1480" s="1" t="s">
        <v>6068</v>
      </c>
      <c r="C1480" s="1" t="s">
        <v>6069</v>
      </c>
      <c r="D1480" s="1">
        <v>65331762.3645052</v>
      </c>
      <c r="E1480" s="1">
        <v>9433238.85463281</v>
      </c>
      <c r="F1480" s="1">
        <v>9913098.74754325</v>
      </c>
      <c r="G1480" s="1">
        <v>2401444.28571429</v>
      </c>
      <c r="H1480" s="1">
        <v>9289924.87623261</v>
      </c>
      <c r="I1480" s="1">
        <v>5563793.63293699</v>
      </c>
      <c r="J1480" s="1">
        <v>53045467.2338039</v>
      </c>
      <c r="K1480" s="1">
        <v>24309745.1666614</v>
      </c>
      <c r="L1480" s="1">
        <v>25854421.5614887</v>
      </c>
      <c r="M1480" s="1">
        <v>24834124.0048651</v>
      </c>
      <c r="N1480" s="1">
        <v>26360850.64261</v>
      </c>
      <c r="O1480" s="1">
        <v>2401444.28571429</v>
      </c>
      <c r="P1480" s="1">
        <v>74127680.6168036</v>
      </c>
      <c r="Q1480" s="1">
        <v>2401444.28571429</v>
      </c>
    </row>
    <row r="1481" spans="1:17">
      <c r="A1481" s="1" t="s">
        <v>6070</v>
      </c>
      <c r="B1481" s="1" t="s">
        <v>6071</v>
      </c>
      <c r="C1481" s="1" t="s">
        <v>6072</v>
      </c>
      <c r="D1481" s="1">
        <v>79399335.8927643</v>
      </c>
      <c r="E1481" s="1">
        <v>67262683.6858006</v>
      </c>
      <c r="F1481" s="1">
        <v>22527927.5533058</v>
      </c>
      <c r="G1481" s="1">
        <v>2401444.28571429</v>
      </c>
      <c r="H1481" s="1">
        <v>2401444.28571429</v>
      </c>
      <c r="I1481" s="1">
        <v>2401444.28571429</v>
      </c>
      <c r="J1481" s="1">
        <v>32239864.2259512</v>
      </c>
      <c r="K1481" s="1">
        <v>45842718.4124173</v>
      </c>
      <c r="L1481" s="1">
        <v>57321244.1631993</v>
      </c>
      <c r="M1481" s="1">
        <v>29232739.9287245</v>
      </c>
      <c r="N1481" s="1">
        <v>40574299.1676857</v>
      </c>
      <c r="O1481" s="1">
        <v>36831623.9647575</v>
      </c>
      <c r="P1481" s="1">
        <v>58110794.2874628</v>
      </c>
      <c r="Q1481" s="1">
        <v>35310838.2904361</v>
      </c>
    </row>
    <row r="1482" spans="1:17">
      <c r="A1482" s="1" t="s">
        <v>6073</v>
      </c>
      <c r="B1482" s="1" t="s">
        <v>6074</v>
      </c>
      <c r="C1482" s="1" t="s">
        <v>6075</v>
      </c>
      <c r="D1482" s="1">
        <v>219843039.044784</v>
      </c>
      <c r="E1482" s="1">
        <v>2401444.28571429</v>
      </c>
      <c r="F1482" s="1">
        <v>55061132.4939438</v>
      </c>
      <c r="G1482" s="1">
        <v>40730637.2203427</v>
      </c>
      <c r="H1482" s="1">
        <v>48809871.4174523</v>
      </c>
      <c r="I1482" s="1">
        <v>14294097.3131824</v>
      </c>
      <c r="J1482" s="1">
        <v>103318036.337792</v>
      </c>
      <c r="K1482" s="1">
        <v>93917030.4964733</v>
      </c>
      <c r="L1482" s="1">
        <v>28225781.9685743</v>
      </c>
      <c r="M1482" s="1">
        <v>67929109.0418354</v>
      </c>
      <c r="N1482" s="1">
        <v>26580901.0718839</v>
      </c>
      <c r="O1482" s="1">
        <v>48117402.6892169</v>
      </c>
      <c r="P1482" s="1">
        <v>113462879.177595</v>
      </c>
      <c r="Q1482" s="1">
        <v>64819925.6152411</v>
      </c>
    </row>
    <row r="1483" spans="1:17">
      <c r="A1483" s="1" t="s">
        <v>6076</v>
      </c>
      <c r="B1483" s="1" t="s">
        <v>6077</v>
      </c>
      <c r="C1483" s="1" t="s">
        <v>6078</v>
      </c>
      <c r="D1483" s="1">
        <v>256431189.186251</v>
      </c>
      <c r="E1483" s="1">
        <v>83947548.9925721</v>
      </c>
      <c r="F1483" s="1">
        <v>82080323.1871472</v>
      </c>
      <c r="G1483" s="1">
        <v>11872409.4594536</v>
      </c>
      <c r="H1483" s="1">
        <v>2401444.28571429</v>
      </c>
      <c r="I1483" s="1">
        <v>11221417.7382522</v>
      </c>
      <c r="J1483" s="1">
        <v>143511727.22726</v>
      </c>
      <c r="K1483" s="1">
        <v>29006855.4090459</v>
      </c>
      <c r="L1483" s="1">
        <v>104939148.238923</v>
      </c>
      <c r="M1483" s="1">
        <v>61937893.6189861</v>
      </c>
      <c r="N1483" s="1">
        <v>85964842.3530417</v>
      </c>
      <c r="O1483" s="1">
        <v>70106937.5663727</v>
      </c>
      <c r="P1483" s="1">
        <v>81875781.7310719</v>
      </c>
      <c r="Q1483" s="1">
        <v>61164240.4829355</v>
      </c>
    </row>
    <row r="1484" spans="1:17">
      <c r="A1484" s="1" t="s">
        <v>6079</v>
      </c>
      <c r="B1484" s="1" t="s">
        <v>6080</v>
      </c>
      <c r="C1484" s="1" t="s">
        <v>6081</v>
      </c>
      <c r="D1484" s="1">
        <v>2123022276.94679</v>
      </c>
      <c r="E1484" s="1">
        <v>1455283602.17954</v>
      </c>
      <c r="F1484" s="1">
        <v>1462024791.41337</v>
      </c>
      <c r="G1484" s="1">
        <v>1341606762.0924</v>
      </c>
      <c r="H1484" s="1">
        <v>950892856.454948</v>
      </c>
      <c r="I1484" s="1">
        <v>1387386361.15875</v>
      </c>
      <c r="J1484" s="1">
        <v>1449278497.44254</v>
      </c>
      <c r="K1484" s="1">
        <v>1057800999.16627</v>
      </c>
      <c r="L1484" s="1">
        <v>788807793.561574</v>
      </c>
      <c r="M1484" s="1">
        <v>1066634306.37883</v>
      </c>
      <c r="N1484" s="1">
        <v>872534818.749453</v>
      </c>
      <c r="O1484" s="1">
        <v>1258756075.94968</v>
      </c>
      <c r="P1484" s="1">
        <v>909987772.162965</v>
      </c>
      <c r="Q1484" s="1">
        <v>985216564.92635</v>
      </c>
    </row>
    <row r="1485" spans="1:17">
      <c r="A1485" s="1" t="s">
        <v>6082</v>
      </c>
      <c r="B1485" s="1" t="s">
        <v>6083</v>
      </c>
      <c r="C1485" s="1" t="s">
        <v>6084</v>
      </c>
      <c r="D1485" s="1">
        <v>346383736.468415</v>
      </c>
      <c r="E1485" s="1">
        <v>37166459.3331895</v>
      </c>
      <c r="F1485" s="1">
        <v>89046910.5891629</v>
      </c>
      <c r="G1485" s="1">
        <v>112738306.015612</v>
      </c>
      <c r="H1485" s="1">
        <v>15044130.8851265</v>
      </c>
      <c r="I1485" s="1">
        <v>2401444.28571429</v>
      </c>
      <c r="J1485" s="1">
        <v>107563126.365536</v>
      </c>
      <c r="K1485" s="1">
        <v>80763251.6574313</v>
      </c>
      <c r="L1485" s="1">
        <v>44019872.9907293</v>
      </c>
      <c r="M1485" s="1">
        <v>87582575.1047383</v>
      </c>
      <c r="N1485" s="1">
        <v>21577505.3842533</v>
      </c>
      <c r="O1485" s="1">
        <v>33870650.2192312</v>
      </c>
      <c r="P1485" s="1">
        <v>67938177.3159643</v>
      </c>
      <c r="Q1485" s="1">
        <v>34830795.7778275</v>
      </c>
    </row>
    <row r="1486" spans="1:17">
      <c r="A1486" s="1" t="s">
        <v>6085</v>
      </c>
      <c r="B1486" s="1" t="s">
        <v>6086</v>
      </c>
      <c r="C1486" s="1" t="s">
        <v>6087</v>
      </c>
      <c r="D1486" s="1">
        <v>67208508.7027468</v>
      </c>
      <c r="E1486" s="1">
        <v>22064441.3597248</v>
      </c>
      <c r="F1486" s="1">
        <v>20766321.4329517</v>
      </c>
      <c r="G1486" s="1">
        <v>2401444.28571429</v>
      </c>
      <c r="H1486" s="1">
        <v>2401444.28571429</v>
      </c>
      <c r="I1486" s="1">
        <v>26225853.300357</v>
      </c>
      <c r="J1486" s="1">
        <v>6851871.93205037</v>
      </c>
      <c r="K1486" s="1">
        <v>2401444.28571429</v>
      </c>
      <c r="L1486" s="1">
        <v>2401444.28571429</v>
      </c>
      <c r="M1486" s="1">
        <v>2401444.28571429</v>
      </c>
      <c r="N1486" s="1">
        <v>13064936.3314852</v>
      </c>
      <c r="O1486" s="1">
        <v>11805635.6681294</v>
      </c>
      <c r="P1486" s="1">
        <v>2401444.28571429</v>
      </c>
      <c r="Q1486" s="1">
        <v>2401444.28571429</v>
      </c>
    </row>
    <row r="1487" spans="1:17">
      <c r="A1487" s="1" t="s">
        <v>6088</v>
      </c>
      <c r="B1487" s="1" t="s">
        <v>6089</v>
      </c>
      <c r="C1487" s="1" t="s">
        <v>6090</v>
      </c>
      <c r="D1487" s="1">
        <v>2401444.28571429</v>
      </c>
      <c r="E1487" s="1">
        <v>2401444.28571429</v>
      </c>
      <c r="F1487" s="1">
        <v>2401444.28571429</v>
      </c>
      <c r="G1487" s="1">
        <v>2401444.28571429</v>
      </c>
      <c r="H1487" s="1">
        <v>2401444.28571429</v>
      </c>
      <c r="I1487" s="1">
        <v>2401444.28571429</v>
      </c>
      <c r="J1487" s="1">
        <v>2401444.28571429</v>
      </c>
      <c r="K1487" s="1">
        <v>2401444.28571429</v>
      </c>
      <c r="L1487" s="1">
        <v>5880836.81765092</v>
      </c>
      <c r="M1487" s="1">
        <v>7161687.20796011</v>
      </c>
      <c r="N1487" s="1">
        <v>2401444.28571429</v>
      </c>
      <c r="O1487" s="1">
        <v>2401444.28571429</v>
      </c>
      <c r="P1487" s="1">
        <v>7333464.52005013</v>
      </c>
      <c r="Q1487" s="1">
        <v>2401444.28571429</v>
      </c>
    </row>
    <row r="1488" spans="1:17">
      <c r="A1488" s="1" t="s">
        <v>6091</v>
      </c>
      <c r="B1488" s="1" t="s">
        <v>6092</v>
      </c>
      <c r="C1488" s="1" t="s">
        <v>6093</v>
      </c>
      <c r="D1488" s="1">
        <v>16992130.5706986</v>
      </c>
      <c r="E1488" s="1">
        <v>2401444.28571429</v>
      </c>
      <c r="F1488" s="1">
        <v>2401444.28571429</v>
      </c>
      <c r="G1488" s="1">
        <v>2401444.28571429</v>
      </c>
      <c r="H1488" s="1">
        <v>2401444.28571429</v>
      </c>
      <c r="I1488" s="1">
        <v>2401444.28571429</v>
      </c>
      <c r="J1488" s="1">
        <v>15706960.4598753</v>
      </c>
      <c r="K1488" s="1">
        <v>9822414.58352287</v>
      </c>
      <c r="L1488" s="1">
        <v>14720561.0716111</v>
      </c>
      <c r="M1488" s="1">
        <v>2401444.28571429</v>
      </c>
      <c r="N1488" s="1">
        <v>10787686.6839598</v>
      </c>
      <c r="O1488" s="1">
        <v>2401444.28571429</v>
      </c>
      <c r="P1488" s="1">
        <v>27359865.1403217</v>
      </c>
      <c r="Q1488" s="1">
        <v>14191677.5804139</v>
      </c>
    </row>
    <row r="1489" spans="1:17">
      <c r="A1489" s="1" t="s">
        <v>6094</v>
      </c>
      <c r="B1489" s="1" t="s">
        <v>6095</v>
      </c>
      <c r="C1489" s="1" t="s">
        <v>6096</v>
      </c>
      <c r="D1489" s="1">
        <v>2401444.28571429</v>
      </c>
      <c r="E1489" s="1">
        <v>2401444.28571429</v>
      </c>
      <c r="F1489" s="1">
        <v>2401444.28571429</v>
      </c>
      <c r="G1489" s="1">
        <v>2401444.28571429</v>
      </c>
      <c r="H1489" s="1">
        <v>22876446.7901197</v>
      </c>
      <c r="I1489" s="1">
        <v>2401444.28571429</v>
      </c>
      <c r="J1489" s="1">
        <v>2401444.28571429</v>
      </c>
      <c r="K1489" s="1">
        <v>62263182.2733597</v>
      </c>
      <c r="L1489" s="1">
        <v>62938390.8344891</v>
      </c>
      <c r="M1489" s="1">
        <v>2401444.28571429</v>
      </c>
      <c r="N1489" s="1">
        <v>45846318.1912788</v>
      </c>
      <c r="O1489" s="1">
        <v>2401444.28571429</v>
      </c>
      <c r="P1489" s="1">
        <v>52450712.7761264</v>
      </c>
      <c r="Q1489" s="1">
        <v>2401444.28571429</v>
      </c>
    </row>
    <row r="1490" spans="1:17">
      <c r="A1490" s="1" t="s">
        <v>6097</v>
      </c>
      <c r="B1490" s="1" t="s">
        <v>6098</v>
      </c>
      <c r="C1490" s="1" t="s">
        <v>6099</v>
      </c>
      <c r="D1490" s="1">
        <v>40708522.3234947</v>
      </c>
      <c r="E1490" s="1">
        <v>2401444.28571429</v>
      </c>
      <c r="F1490" s="1">
        <v>10044416.5182428</v>
      </c>
      <c r="G1490" s="1">
        <v>39133564.2666157</v>
      </c>
      <c r="H1490" s="1">
        <v>10445580.5328841</v>
      </c>
      <c r="I1490" s="1">
        <v>6098222.15752797</v>
      </c>
      <c r="J1490" s="1">
        <v>7612997.46162142</v>
      </c>
      <c r="K1490" s="1">
        <v>2401444.28571429</v>
      </c>
      <c r="L1490" s="1">
        <v>32901115.1729445</v>
      </c>
      <c r="M1490" s="1">
        <v>2401444.28571429</v>
      </c>
      <c r="N1490" s="1">
        <v>2401444.28571429</v>
      </c>
      <c r="O1490" s="1">
        <v>2401444.28571429</v>
      </c>
      <c r="P1490" s="1">
        <v>2401444.28571429</v>
      </c>
      <c r="Q1490" s="1">
        <v>14844397.5227048</v>
      </c>
    </row>
    <row r="1491" spans="1:17">
      <c r="A1491" s="1" t="s">
        <v>6100</v>
      </c>
      <c r="B1491" s="1" t="s">
        <v>6101</v>
      </c>
      <c r="C1491" s="1" t="s">
        <v>6102</v>
      </c>
      <c r="D1491" s="1">
        <v>28426689.0771939</v>
      </c>
      <c r="E1491" s="1">
        <v>2401444.28571429</v>
      </c>
      <c r="F1491" s="1">
        <v>2401444.28571429</v>
      </c>
      <c r="G1491" s="1">
        <v>2401444.28571429</v>
      </c>
      <c r="H1491" s="1">
        <v>2401444.28571429</v>
      </c>
      <c r="I1491" s="1">
        <v>2401444.28571429</v>
      </c>
      <c r="J1491" s="1">
        <v>2401444.28571429</v>
      </c>
      <c r="K1491" s="1">
        <v>2401444.28571429</v>
      </c>
      <c r="L1491" s="1">
        <v>10476169.4738667</v>
      </c>
      <c r="M1491" s="1">
        <v>2401444.28571429</v>
      </c>
      <c r="N1491" s="1">
        <v>2401444.28571429</v>
      </c>
      <c r="O1491" s="1">
        <v>9812527.21898755</v>
      </c>
      <c r="P1491" s="1">
        <v>2401444.28571429</v>
      </c>
      <c r="Q1491" s="1">
        <v>2401444.28571429</v>
      </c>
    </row>
    <row r="1492" spans="1:17">
      <c r="A1492" s="1" t="s">
        <v>6103</v>
      </c>
      <c r="B1492" s="1" t="s">
        <v>6104</v>
      </c>
      <c r="C1492" s="1" t="s">
        <v>6105</v>
      </c>
      <c r="D1492" s="1">
        <v>72543710.8458187</v>
      </c>
      <c r="E1492" s="1">
        <v>16535636.9761261</v>
      </c>
      <c r="F1492" s="1">
        <v>18720271.2819282</v>
      </c>
      <c r="G1492" s="1">
        <v>2401444.28571429</v>
      </c>
      <c r="H1492" s="1">
        <v>2401444.28571429</v>
      </c>
      <c r="I1492" s="1">
        <v>2401444.28571429</v>
      </c>
      <c r="J1492" s="1">
        <v>20248230.8669097</v>
      </c>
      <c r="K1492" s="1">
        <v>7884868.56862818</v>
      </c>
      <c r="L1492" s="1">
        <v>2401444.28571429</v>
      </c>
      <c r="M1492" s="1">
        <v>6453400.18133569</v>
      </c>
      <c r="N1492" s="1">
        <v>9270822.77817952</v>
      </c>
      <c r="O1492" s="1">
        <v>16218168.2368467</v>
      </c>
      <c r="P1492" s="1">
        <v>12050307.6816168</v>
      </c>
      <c r="Q1492" s="1">
        <v>5322781.95940963</v>
      </c>
    </row>
    <row r="1493" spans="1:17">
      <c r="A1493" s="1" t="s">
        <v>6106</v>
      </c>
      <c r="B1493" s="1" t="s">
        <v>6107</v>
      </c>
      <c r="C1493" s="1" t="s">
        <v>6108</v>
      </c>
      <c r="D1493" s="1">
        <v>20311667.2358248</v>
      </c>
      <c r="E1493" s="1">
        <v>2401444.28571429</v>
      </c>
      <c r="F1493" s="1">
        <v>8628115.28172635</v>
      </c>
      <c r="G1493" s="1">
        <v>130084044.04872</v>
      </c>
      <c r="H1493" s="1">
        <v>26296176.1417537</v>
      </c>
      <c r="I1493" s="1">
        <v>2401444.28571429</v>
      </c>
      <c r="J1493" s="1">
        <v>2401444.28571429</v>
      </c>
      <c r="K1493" s="1">
        <v>2401444.28571429</v>
      </c>
      <c r="L1493" s="1">
        <v>2401444.28571429</v>
      </c>
      <c r="M1493" s="1">
        <v>9766220.37578189</v>
      </c>
      <c r="N1493" s="1">
        <v>24251325.481583</v>
      </c>
      <c r="O1493" s="1">
        <v>2401444.28571429</v>
      </c>
      <c r="P1493" s="1">
        <v>2401444.28571429</v>
      </c>
      <c r="Q1493" s="1">
        <v>2401444.28571429</v>
      </c>
    </row>
    <row r="1494" spans="1:17">
      <c r="A1494" s="1" t="s">
        <v>6106</v>
      </c>
      <c r="B1494" s="1" t="s">
        <v>6107</v>
      </c>
      <c r="C1494" s="1" t="s">
        <v>6109</v>
      </c>
      <c r="D1494" s="1">
        <v>20311667.2358248</v>
      </c>
      <c r="E1494" s="1">
        <v>2401444.28571429</v>
      </c>
      <c r="F1494" s="1">
        <v>8628115.28172635</v>
      </c>
      <c r="G1494" s="1">
        <v>130084044.04872</v>
      </c>
      <c r="H1494" s="1">
        <v>26296176.1417537</v>
      </c>
      <c r="I1494" s="1">
        <v>2401444.28571429</v>
      </c>
      <c r="J1494" s="1">
        <v>2401444.28571429</v>
      </c>
      <c r="K1494" s="1">
        <v>2401444.28571429</v>
      </c>
      <c r="L1494" s="1">
        <v>2401444.28571429</v>
      </c>
      <c r="M1494" s="1">
        <v>9766220.37578189</v>
      </c>
      <c r="N1494" s="1">
        <v>24251325.481583</v>
      </c>
      <c r="O1494" s="1">
        <v>2401444.28571429</v>
      </c>
      <c r="P1494" s="1">
        <v>2401444.28571429</v>
      </c>
      <c r="Q1494" s="1">
        <v>2401444.28571429</v>
      </c>
    </row>
    <row r="1495" spans="1:17">
      <c r="A1495" s="1" t="s">
        <v>6110</v>
      </c>
      <c r="B1495" s="1" t="s">
        <v>6111</v>
      </c>
      <c r="C1495" s="1" t="s">
        <v>6112</v>
      </c>
      <c r="D1495" s="1">
        <v>84584630.7855578</v>
      </c>
      <c r="E1495" s="1">
        <v>34683415.9864351</v>
      </c>
      <c r="F1495" s="1">
        <v>24429293.281075</v>
      </c>
      <c r="G1495" s="1">
        <v>8128017.72776096</v>
      </c>
      <c r="H1495" s="1">
        <v>19331212.6828678</v>
      </c>
      <c r="I1495" s="1">
        <v>26611899.0270667</v>
      </c>
      <c r="J1495" s="1">
        <v>68679908.9633498</v>
      </c>
      <c r="K1495" s="1">
        <v>30067432.0318144</v>
      </c>
      <c r="L1495" s="1">
        <v>21713175.8851011</v>
      </c>
      <c r="M1495" s="1">
        <v>49761430.3127324</v>
      </c>
      <c r="N1495" s="1">
        <v>73740123.6911877</v>
      </c>
      <c r="O1495" s="1">
        <v>62445255.0502192</v>
      </c>
      <c r="P1495" s="1">
        <v>22803701.3522178</v>
      </c>
      <c r="Q1495" s="1">
        <v>22971567.9049567</v>
      </c>
    </row>
    <row r="1496" spans="1:17">
      <c r="A1496" s="1" t="s">
        <v>6113</v>
      </c>
      <c r="B1496" s="1" t="s">
        <v>6114</v>
      </c>
      <c r="C1496" s="1" t="s">
        <v>6115</v>
      </c>
      <c r="D1496" s="1">
        <v>2401444.28571429</v>
      </c>
      <c r="E1496" s="1">
        <v>26296860.8233196</v>
      </c>
      <c r="F1496" s="1">
        <v>2401444.28571429</v>
      </c>
      <c r="G1496" s="1">
        <v>2401444.28571429</v>
      </c>
      <c r="H1496" s="1">
        <v>2401444.28571429</v>
      </c>
      <c r="I1496" s="1">
        <v>101289732.069441</v>
      </c>
      <c r="J1496" s="1">
        <v>31263422.5340216</v>
      </c>
      <c r="K1496" s="1">
        <v>2401444.28571429</v>
      </c>
      <c r="L1496" s="1">
        <v>11102377.2834696</v>
      </c>
      <c r="M1496" s="1">
        <v>2401444.28571429</v>
      </c>
      <c r="N1496" s="1">
        <v>7769036.91619344</v>
      </c>
      <c r="O1496" s="1">
        <v>7307298.05947056</v>
      </c>
      <c r="P1496" s="1">
        <v>10927973.5144547</v>
      </c>
      <c r="Q1496" s="1">
        <v>2401444.28571429</v>
      </c>
    </row>
    <row r="1497" spans="1:17">
      <c r="A1497" s="1" t="s">
        <v>6116</v>
      </c>
      <c r="B1497" s="1" t="s">
        <v>6117</v>
      </c>
      <c r="C1497" s="1" t="s">
        <v>6118</v>
      </c>
      <c r="D1497" s="1">
        <v>32386671.0650198</v>
      </c>
      <c r="E1497" s="1">
        <v>2401444.28571429</v>
      </c>
      <c r="F1497" s="1">
        <v>19521870.0007999</v>
      </c>
      <c r="G1497" s="1">
        <v>2401444.28571429</v>
      </c>
      <c r="H1497" s="1">
        <v>2401444.28571429</v>
      </c>
      <c r="I1497" s="1">
        <v>14974854.7697523</v>
      </c>
      <c r="J1497" s="1">
        <v>33022971.2379305</v>
      </c>
      <c r="K1497" s="1">
        <v>18585901.1217992</v>
      </c>
      <c r="L1497" s="1">
        <v>2401444.28571429</v>
      </c>
      <c r="M1497" s="1">
        <v>18347707.0476369</v>
      </c>
      <c r="N1497" s="1">
        <v>2401444.28571429</v>
      </c>
      <c r="O1497" s="1">
        <v>15466680.7008924</v>
      </c>
      <c r="P1497" s="1">
        <v>16073765.8987585</v>
      </c>
      <c r="Q1497" s="1">
        <v>2401444.28571429</v>
      </c>
    </row>
    <row r="1498" spans="1:17">
      <c r="A1498" s="1" t="s">
        <v>6119</v>
      </c>
      <c r="B1498" s="1" t="s">
        <v>6120</v>
      </c>
      <c r="C1498" s="1" t="s">
        <v>6121</v>
      </c>
      <c r="D1498" s="1">
        <v>2401444.28571429</v>
      </c>
      <c r="E1498" s="1">
        <v>2401444.28571429</v>
      </c>
      <c r="F1498" s="1">
        <v>2401444.28571429</v>
      </c>
      <c r="G1498" s="1">
        <v>30156051.1843015</v>
      </c>
      <c r="H1498" s="1">
        <v>2401444.28571429</v>
      </c>
      <c r="I1498" s="1">
        <v>70966231.9141005</v>
      </c>
      <c r="J1498" s="1">
        <v>2401444.28571429</v>
      </c>
      <c r="K1498" s="1">
        <v>2401444.28571429</v>
      </c>
      <c r="L1498" s="1">
        <v>2401444.28571429</v>
      </c>
      <c r="M1498" s="1">
        <v>2401444.28571429</v>
      </c>
      <c r="N1498" s="1">
        <v>2401444.28571429</v>
      </c>
      <c r="O1498" s="1">
        <v>3537023.15032652</v>
      </c>
      <c r="P1498" s="1">
        <v>2401444.28571429</v>
      </c>
      <c r="Q1498" s="1">
        <v>2401444.28571429</v>
      </c>
    </row>
    <row r="1499" spans="1:17">
      <c r="A1499" s="1" t="s">
        <v>6122</v>
      </c>
      <c r="B1499" s="1" t="s">
        <v>6123</v>
      </c>
      <c r="C1499" s="1" t="s">
        <v>6124</v>
      </c>
      <c r="D1499" s="1">
        <v>164418637.100468</v>
      </c>
      <c r="E1499" s="1">
        <v>369444251.883485</v>
      </c>
      <c r="F1499" s="1">
        <v>271875290.056448</v>
      </c>
      <c r="G1499" s="1">
        <v>2401444.28571429</v>
      </c>
      <c r="H1499" s="1">
        <v>91877700.4101183</v>
      </c>
      <c r="I1499" s="1">
        <v>234669056.839941</v>
      </c>
      <c r="J1499" s="1">
        <v>194234626.998502</v>
      </c>
      <c r="K1499" s="1">
        <v>452018647.586493</v>
      </c>
      <c r="L1499" s="1">
        <v>565302747.487651</v>
      </c>
      <c r="M1499" s="1">
        <v>518388710.795452</v>
      </c>
      <c r="N1499" s="1">
        <v>422636986.900643</v>
      </c>
      <c r="O1499" s="1">
        <v>444930557.703491</v>
      </c>
      <c r="P1499" s="1">
        <v>452707628.5452</v>
      </c>
      <c r="Q1499" s="1">
        <v>612459254.108822</v>
      </c>
    </row>
    <row r="1500" spans="1:17">
      <c r="A1500" s="1" t="s">
        <v>6125</v>
      </c>
      <c r="B1500" s="1" t="s">
        <v>6126</v>
      </c>
      <c r="C1500" s="1" t="s">
        <v>6127</v>
      </c>
      <c r="D1500" s="1">
        <v>102289143.786513</v>
      </c>
      <c r="E1500" s="1">
        <v>218569759.34928</v>
      </c>
      <c r="F1500" s="1">
        <v>130974846.362201</v>
      </c>
      <c r="G1500" s="1">
        <v>44882126.3797864</v>
      </c>
      <c r="H1500" s="1">
        <v>19276692.3634667</v>
      </c>
      <c r="I1500" s="1">
        <v>58857425.0379161</v>
      </c>
      <c r="J1500" s="1">
        <v>134355239.52894</v>
      </c>
      <c r="K1500" s="1">
        <v>92640479.7677326</v>
      </c>
      <c r="L1500" s="1">
        <v>117126143.623014</v>
      </c>
      <c r="M1500" s="1">
        <v>108085606.571373</v>
      </c>
      <c r="N1500" s="1">
        <v>68242055.846856</v>
      </c>
      <c r="O1500" s="1">
        <v>101270368.122663</v>
      </c>
      <c r="P1500" s="1">
        <v>93235326.1351052</v>
      </c>
      <c r="Q1500" s="1">
        <v>122475017.464447</v>
      </c>
    </row>
    <row r="1501" spans="1:17">
      <c r="A1501" s="1" t="s">
        <v>6128</v>
      </c>
      <c r="B1501" s="1" t="s">
        <v>6129</v>
      </c>
      <c r="C1501" s="1" t="s">
        <v>6130</v>
      </c>
      <c r="D1501" s="1">
        <v>440527052.494491</v>
      </c>
      <c r="E1501" s="1">
        <v>333135718.118938</v>
      </c>
      <c r="F1501" s="1">
        <v>304251437.291938</v>
      </c>
      <c r="G1501" s="1">
        <v>571240869.314233</v>
      </c>
      <c r="H1501" s="1">
        <v>389635195.781479</v>
      </c>
      <c r="I1501" s="1">
        <v>383165567.995467</v>
      </c>
      <c r="J1501" s="1">
        <v>329450626.141842</v>
      </c>
      <c r="K1501" s="1">
        <v>118222580.641692</v>
      </c>
      <c r="L1501" s="1">
        <v>155318024.203105</v>
      </c>
      <c r="M1501" s="1">
        <v>121397464.047299</v>
      </c>
      <c r="N1501" s="1">
        <v>157280651.159808</v>
      </c>
      <c r="O1501" s="1">
        <v>383391577.366299</v>
      </c>
      <c r="P1501" s="1">
        <v>33766171.6034272</v>
      </c>
      <c r="Q1501" s="1">
        <v>290433832.484125</v>
      </c>
    </row>
    <row r="1502" spans="1:17">
      <c r="A1502" s="1" t="s">
        <v>6131</v>
      </c>
      <c r="B1502" s="1" t="s">
        <v>6132</v>
      </c>
      <c r="C1502" s="1" t="s">
        <v>6133</v>
      </c>
      <c r="D1502" s="1">
        <v>13313293.4407255</v>
      </c>
      <c r="E1502" s="1">
        <v>16280937.5345463</v>
      </c>
      <c r="F1502" s="1">
        <v>2401444.28571429</v>
      </c>
      <c r="G1502" s="1">
        <v>2401444.28571429</v>
      </c>
      <c r="H1502" s="1">
        <v>2401444.28571429</v>
      </c>
      <c r="I1502" s="1">
        <v>11333322.865327</v>
      </c>
      <c r="J1502" s="1">
        <v>2401444.28571429</v>
      </c>
      <c r="K1502" s="1">
        <v>30368815.2211246</v>
      </c>
      <c r="L1502" s="1">
        <v>33086861.1340244</v>
      </c>
      <c r="M1502" s="1">
        <v>2401444.28571429</v>
      </c>
      <c r="N1502" s="1">
        <v>37793981.8823955</v>
      </c>
      <c r="O1502" s="1">
        <v>23183482.7527969</v>
      </c>
      <c r="P1502" s="1">
        <v>30563716.7568631</v>
      </c>
      <c r="Q1502" s="1">
        <v>21401645.0481927</v>
      </c>
    </row>
    <row r="1503" spans="1:17">
      <c r="A1503" s="1" t="s">
        <v>6134</v>
      </c>
      <c r="B1503" s="1" t="s">
        <v>6135</v>
      </c>
      <c r="C1503" s="1" t="s">
        <v>6136</v>
      </c>
      <c r="D1503" s="1">
        <v>13726107.0151582</v>
      </c>
      <c r="E1503" s="1">
        <v>14884757.9640188</v>
      </c>
      <c r="F1503" s="1">
        <v>2401444.28571429</v>
      </c>
      <c r="G1503" s="1">
        <v>2401444.28571429</v>
      </c>
      <c r="H1503" s="1">
        <v>2401444.28571429</v>
      </c>
      <c r="I1503" s="1">
        <v>28344588.2046084</v>
      </c>
      <c r="J1503" s="1">
        <v>2401444.28571429</v>
      </c>
      <c r="K1503" s="1">
        <v>8826613.96067308</v>
      </c>
      <c r="L1503" s="1">
        <v>10680540.939728</v>
      </c>
      <c r="M1503" s="1">
        <v>7846689.16953016</v>
      </c>
      <c r="N1503" s="1">
        <v>9117648.90366645</v>
      </c>
      <c r="O1503" s="1">
        <v>18354993.5022323</v>
      </c>
      <c r="P1503" s="1">
        <v>12648986.3817684</v>
      </c>
      <c r="Q1503" s="1">
        <v>10908677.1714759</v>
      </c>
    </row>
    <row r="1504" spans="1:17">
      <c r="A1504" s="1" t="s">
        <v>6137</v>
      </c>
      <c r="B1504" s="1" t="s">
        <v>6138</v>
      </c>
      <c r="C1504" s="1" t="s">
        <v>6139</v>
      </c>
      <c r="D1504" s="1">
        <v>11060523.521852</v>
      </c>
      <c r="E1504" s="1">
        <v>16956193.0189901</v>
      </c>
      <c r="F1504" s="1">
        <v>2401444.28571429</v>
      </c>
      <c r="G1504" s="1">
        <v>2401444.28571429</v>
      </c>
      <c r="H1504" s="1">
        <v>2401444.28571429</v>
      </c>
      <c r="I1504" s="1">
        <v>2401444.28571429</v>
      </c>
      <c r="J1504" s="1">
        <v>11773969.898937</v>
      </c>
      <c r="K1504" s="1">
        <v>2401444.28571429</v>
      </c>
      <c r="L1504" s="1">
        <v>2401444.28571429</v>
      </c>
      <c r="M1504" s="1">
        <v>8851990.75678855</v>
      </c>
      <c r="N1504" s="1">
        <v>11880111.1016078</v>
      </c>
      <c r="O1504" s="1">
        <v>2401444.28571429</v>
      </c>
      <c r="P1504" s="1">
        <v>2401444.28571429</v>
      </c>
      <c r="Q1504" s="1">
        <v>2401444.28571429</v>
      </c>
    </row>
    <row r="1505" spans="1:17">
      <c r="A1505" s="1" t="s">
        <v>6140</v>
      </c>
      <c r="B1505" s="1" t="s">
        <v>6141</v>
      </c>
      <c r="C1505" s="1" t="s">
        <v>6142</v>
      </c>
      <c r="D1505" s="1">
        <v>26876948.5388239</v>
      </c>
      <c r="E1505" s="1">
        <v>2401444.28571429</v>
      </c>
      <c r="F1505" s="1">
        <v>2401444.28571429</v>
      </c>
      <c r="G1505" s="1">
        <v>6351234.28859582</v>
      </c>
      <c r="H1505" s="1">
        <v>2401444.28571429</v>
      </c>
      <c r="I1505" s="1">
        <v>2401444.28571429</v>
      </c>
      <c r="J1505" s="1">
        <v>2401444.28571429</v>
      </c>
      <c r="K1505" s="1">
        <v>2401444.28571429</v>
      </c>
      <c r="L1505" s="1">
        <v>2401444.28571429</v>
      </c>
      <c r="M1505" s="1">
        <v>2401444.28571429</v>
      </c>
      <c r="N1505" s="1">
        <v>2401444.28571429</v>
      </c>
      <c r="O1505" s="1">
        <v>6710739.7290038</v>
      </c>
      <c r="P1505" s="1">
        <v>2401444.28571429</v>
      </c>
      <c r="Q1505" s="1">
        <v>10469286.6897348</v>
      </c>
    </row>
    <row r="1506" spans="1:17">
      <c r="A1506" s="1" t="s">
        <v>6143</v>
      </c>
      <c r="B1506" s="1" t="s">
        <v>6144</v>
      </c>
      <c r="C1506" s="1" t="s">
        <v>6145</v>
      </c>
      <c r="D1506" s="1">
        <v>122246399.282678</v>
      </c>
      <c r="E1506" s="1">
        <v>246501409.689253</v>
      </c>
      <c r="F1506" s="1">
        <v>85331756.3378431</v>
      </c>
      <c r="G1506" s="1">
        <v>2401444.28571429</v>
      </c>
      <c r="H1506" s="1">
        <v>2401444.28571429</v>
      </c>
      <c r="I1506" s="1">
        <v>164480284.798598</v>
      </c>
      <c r="J1506" s="1">
        <v>195036435.107974</v>
      </c>
      <c r="K1506" s="1">
        <v>171758382.863175</v>
      </c>
      <c r="L1506" s="1">
        <v>336054923.047911</v>
      </c>
      <c r="M1506" s="1">
        <v>99708922.4899879</v>
      </c>
      <c r="N1506" s="1">
        <v>341878769.022864</v>
      </c>
      <c r="O1506" s="1">
        <v>2401444.28571429</v>
      </c>
      <c r="P1506" s="1">
        <v>324118894.758699</v>
      </c>
      <c r="Q1506" s="1">
        <v>149201207.672559</v>
      </c>
    </row>
    <row r="1507" spans="1:17">
      <c r="A1507" s="1" t="s">
        <v>6146</v>
      </c>
      <c r="B1507" s="1" t="s">
        <v>6147</v>
      </c>
      <c r="C1507" s="1" t="s">
        <v>6148</v>
      </c>
      <c r="D1507" s="1">
        <v>6719042.46765609</v>
      </c>
      <c r="E1507" s="1">
        <v>16393422.0975399</v>
      </c>
      <c r="F1507" s="1">
        <v>7285999.40692346</v>
      </c>
      <c r="G1507" s="1">
        <v>2401444.28571429</v>
      </c>
      <c r="H1507" s="1">
        <v>67385901.6350545</v>
      </c>
      <c r="I1507" s="1">
        <v>109251513.847324</v>
      </c>
      <c r="J1507" s="1">
        <v>8101460.10121329</v>
      </c>
      <c r="K1507" s="1">
        <v>7364615.22025502</v>
      </c>
      <c r="L1507" s="1">
        <v>2401444.28571429</v>
      </c>
      <c r="M1507" s="1">
        <v>2401444.28571429</v>
      </c>
      <c r="N1507" s="1">
        <v>2401444.28571429</v>
      </c>
      <c r="O1507" s="1">
        <v>5883458.90679772</v>
      </c>
      <c r="P1507" s="1">
        <v>2401444.28571429</v>
      </c>
      <c r="Q1507" s="1">
        <v>2401444.28571429</v>
      </c>
    </row>
    <row r="1508" spans="1:17">
      <c r="A1508" s="1" t="s">
        <v>6149</v>
      </c>
      <c r="B1508" s="1" t="s">
        <v>6150</v>
      </c>
      <c r="C1508" s="1" t="s">
        <v>6151</v>
      </c>
      <c r="D1508" s="1">
        <v>1577796235.85497</v>
      </c>
      <c r="E1508" s="1">
        <v>924728254.898008</v>
      </c>
      <c r="F1508" s="1">
        <v>1020210353.50915</v>
      </c>
      <c r="G1508" s="1">
        <v>429699671.527941</v>
      </c>
      <c r="H1508" s="1">
        <v>274442954.771452</v>
      </c>
      <c r="I1508" s="1">
        <v>951948449.090137</v>
      </c>
      <c r="J1508" s="1">
        <v>1275779701.50509</v>
      </c>
      <c r="K1508" s="1">
        <v>929295765.407939</v>
      </c>
      <c r="L1508" s="1">
        <v>1004464896.4158</v>
      </c>
      <c r="M1508" s="1">
        <v>989182955.470447</v>
      </c>
      <c r="N1508" s="1">
        <v>1253535108.21407</v>
      </c>
      <c r="O1508" s="1">
        <v>843335806.276333</v>
      </c>
      <c r="P1508" s="1">
        <v>1298436591.40293</v>
      </c>
      <c r="Q1508" s="1">
        <v>1095472422.48821</v>
      </c>
    </row>
    <row r="1509" spans="1:17">
      <c r="A1509" s="1" t="s">
        <v>6152</v>
      </c>
      <c r="B1509" s="1" t="s">
        <v>6153</v>
      </c>
      <c r="C1509" s="1" t="s">
        <v>6154</v>
      </c>
      <c r="D1509" s="1">
        <v>371917010.065618</v>
      </c>
      <c r="E1509" s="1">
        <v>150830246.86925</v>
      </c>
      <c r="F1509" s="1">
        <v>233365898.195336</v>
      </c>
      <c r="G1509" s="1">
        <v>852207667.349236</v>
      </c>
      <c r="H1509" s="1">
        <v>65870388.7977736</v>
      </c>
      <c r="I1509" s="1">
        <v>240026752.965142</v>
      </c>
      <c r="J1509" s="1">
        <v>300003179.220253</v>
      </c>
      <c r="K1509" s="1">
        <v>72804483.0173947</v>
      </c>
      <c r="L1509" s="1">
        <v>89484554.7433511</v>
      </c>
      <c r="M1509" s="1">
        <v>193896317.376343</v>
      </c>
      <c r="N1509" s="1">
        <v>133847932.781683</v>
      </c>
      <c r="O1509" s="1">
        <v>240770701.729484</v>
      </c>
      <c r="P1509" s="1">
        <v>161511871.760797</v>
      </c>
      <c r="Q1509" s="1">
        <v>294502054.132671</v>
      </c>
    </row>
    <row r="1510" spans="1:17">
      <c r="A1510" s="1" t="s">
        <v>6155</v>
      </c>
      <c r="B1510" s="1" t="s">
        <v>6156</v>
      </c>
      <c r="C1510" s="1" t="s">
        <v>6157</v>
      </c>
      <c r="D1510" s="1">
        <v>18596988.4725923</v>
      </c>
      <c r="E1510" s="1">
        <v>2401444.28571429</v>
      </c>
      <c r="F1510" s="1">
        <v>2401444.28571429</v>
      </c>
      <c r="G1510" s="1">
        <v>2401444.28571429</v>
      </c>
      <c r="H1510" s="1">
        <v>2401444.28571429</v>
      </c>
      <c r="I1510" s="1">
        <v>2401444.28571429</v>
      </c>
      <c r="J1510" s="1">
        <v>2401444.28571429</v>
      </c>
      <c r="K1510" s="1">
        <v>2401444.28571429</v>
      </c>
      <c r="L1510" s="1">
        <v>2401444.28571429</v>
      </c>
      <c r="M1510" s="1">
        <v>2401444.28571429</v>
      </c>
      <c r="N1510" s="1">
        <v>81702350.073083</v>
      </c>
      <c r="O1510" s="1">
        <v>2401444.28571429</v>
      </c>
      <c r="P1510" s="1">
        <v>2401444.28571429</v>
      </c>
      <c r="Q1510" s="1">
        <v>49748070.3841266</v>
      </c>
    </row>
    <row r="1511" spans="1:17">
      <c r="A1511" s="1" t="s">
        <v>6158</v>
      </c>
      <c r="B1511" s="1" t="s">
        <v>6159</v>
      </c>
      <c r="C1511" s="1" t="s">
        <v>6160</v>
      </c>
      <c r="D1511" s="1">
        <v>2401444.28571429</v>
      </c>
      <c r="E1511" s="1">
        <v>2401444.28571429</v>
      </c>
      <c r="F1511" s="1">
        <v>169235212.150056</v>
      </c>
      <c r="G1511" s="1">
        <v>2401444.28571429</v>
      </c>
      <c r="H1511" s="1">
        <v>2401444.28571429</v>
      </c>
      <c r="I1511" s="1">
        <v>76572970.8189186</v>
      </c>
      <c r="J1511" s="1">
        <v>191134721.564123</v>
      </c>
      <c r="K1511" s="1">
        <v>2401444.28571429</v>
      </c>
      <c r="L1511" s="1">
        <v>117318779.737572</v>
      </c>
      <c r="M1511" s="1">
        <v>2401444.28571429</v>
      </c>
      <c r="N1511" s="1">
        <v>2401444.28571429</v>
      </c>
      <c r="O1511" s="1">
        <v>118265263.541995</v>
      </c>
      <c r="P1511" s="1">
        <v>125941915.58839</v>
      </c>
      <c r="Q1511" s="1">
        <v>86987982.6310455</v>
      </c>
    </row>
    <row r="1512" spans="1:17">
      <c r="A1512" s="1" t="s">
        <v>6161</v>
      </c>
      <c r="B1512" s="1" t="s">
        <v>6162</v>
      </c>
      <c r="C1512" s="1" t="s">
        <v>6163</v>
      </c>
      <c r="D1512" s="1">
        <v>1013986574.36161</v>
      </c>
      <c r="E1512" s="1">
        <v>648468299.184517</v>
      </c>
      <c r="F1512" s="1">
        <v>783904004.136481</v>
      </c>
      <c r="G1512" s="1">
        <v>562663100.016322</v>
      </c>
      <c r="H1512" s="1">
        <v>82825178.7211618</v>
      </c>
      <c r="I1512" s="1">
        <v>892706833.273651</v>
      </c>
      <c r="J1512" s="1">
        <v>1247860450.50459</v>
      </c>
      <c r="K1512" s="1">
        <v>296601913.367818</v>
      </c>
      <c r="L1512" s="1">
        <v>329147525.080906</v>
      </c>
      <c r="M1512" s="1">
        <v>186096786.88767</v>
      </c>
      <c r="N1512" s="1">
        <v>576911780.796853</v>
      </c>
      <c r="O1512" s="1">
        <v>253220113.328357</v>
      </c>
      <c r="P1512" s="1">
        <v>293728163.224923</v>
      </c>
      <c r="Q1512" s="1">
        <v>642098141.885404</v>
      </c>
    </row>
    <row r="1513" spans="1:17">
      <c r="A1513" s="1" t="s">
        <v>6164</v>
      </c>
      <c r="B1513" s="1" t="s">
        <v>6165</v>
      </c>
      <c r="C1513" s="1" t="s">
        <v>6166</v>
      </c>
      <c r="D1513" s="1">
        <v>89808345.8095453</v>
      </c>
      <c r="E1513" s="1">
        <v>35274587.8271964</v>
      </c>
      <c r="F1513" s="1">
        <v>33860047.4444089</v>
      </c>
      <c r="G1513" s="1">
        <v>47901489.6198671</v>
      </c>
      <c r="H1513" s="1">
        <v>10169582.1048034</v>
      </c>
      <c r="I1513" s="1">
        <v>72309536.8398749</v>
      </c>
      <c r="J1513" s="1">
        <v>30653092.5993937</v>
      </c>
      <c r="K1513" s="1">
        <v>26763999.8708049</v>
      </c>
      <c r="L1513" s="1">
        <v>25374080.2503832</v>
      </c>
      <c r="M1513" s="1">
        <v>18275932.3109001</v>
      </c>
      <c r="N1513" s="1">
        <v>67317882.0042301</v>
      </c>
      <c r="O1513" s="1">
        <v>65956609.5298913</v>
      </c>
      <c r="P1513" s="1">
        <v>27640643.3008393</v>
      </c>
      <c r="Q1513" s="1">
        <v>22732399.206259</v>
      </c>
    </row>
    <row r="1514" spans="1:17">
      <c r="A1514" s="1" t="s">
        <v>6167</v>
      </c>
      <c r="B1514" s="1" t="s">
        <v>6168</v>
      </c>
      <c r="C1514" s="1" t="s">
        <v>6169</v>
      </c>
      <c r="D1514" s="1">
        <v>8605222683.06748</v>
      </c>
      <c r="E1514" s="1">
        <v>6494713816.81167</v>
      </c>
      <c r="F1514" s="1">
        <v>6480951478.5063</v>
      </c>
      <c r="G1514" s="1">
        <v>4489028614.36441</v>
      </c>
      <c r="H1514" s="1">
        <v>2459411788.25762</v>
      </c>
      <c r="I1514" s="1">
        <v>6092136220.51586</v>
      </c>
      <c r="J1514" s="1">
        <v>6124710476.1237</v>
      </c>
      <c r="K1514" s="1">
        <v>4929188941.91662</v>
      </c>
      <c r="L1514" s="1">
        <v>5211508457.00416</v>
      </c>
      <c r="M1514" s="1">
        <v>5242955302.90254</v>
      </c>
      <c r="N1514" s="1">
        <v>5973590502.07305</v>
      </c>
      <c r="O1514" s="1">
        <v>6793594944.78419</v>
      </c>
      <c r="P1514" s="1">
        <v>5897149354.91345</v>
      </c>
      <c r="Q1514" s="1">
        <v>5537311685.90817</v>
      </c>
    </row>
    <row r="1515" spans="1:17">
      <c r="A1515" s="1" t="s">
        <v>6170</v>
      </c>
      <c r="B1515" s="1" t="s">
        <v>6171</v>
      </c>
      <c r="C1515" s="1" t="s">
        <v>6172</v>
      </c>
      <c r="D1515" s="1">
        <v>77721856.4054871</v>
      </c>
      <c r="E1515" s="1">
        <v>118587998.27363</v>
      </c>
      <c r="F1515" s="1">
        <v>523150166.23626</v>
      </c>
      <c r="G1515" s="1">
        <v>72061455.6867005</v>
      </c>
      <c r="H1515" s="1">
        <v>189358894.389193</v>
      </c>
      <c r="I1515" s="1">
        <v>41092762.8067986</v>
      </c>
      <c r="J1515" s="1">
        <v>109835022.955368</v>
      </c>
      <c r="K1515" s="1">
        <v>2401444.28571429</v>
      </c>
      <c r="L1515" s="1">
        <v>2401444.28571429</v>
      </c>
      <c r="M1515" s="1">
        <v>2401444.28571429</v>
      </c>
      <c r="N1515" s="1">
        <v>2401444.28571429</v>
      </c>
      <c r="O1515" s="1">
        <v>8990786.89477247</v>
      </c>
      <c r="P1515" s="1">
        <v>2401444.28571429</v>
      </c>
      <c r="Q1515" s="1">
        <v>2401444.28571429</v>
      </c>
    </row>
    <row r="1516" spans="1:17">
      <c r="A1516" s="1" t="s">
        <v>6173</v>
      </c>
      <c r="B1516" s="1" t="s">
        <v>6174</v>
      </c>
      <c r="C1516" s="1" t="s">
        <v>6175</v>
      </c>
      <c r="D1516" s="1">
        <v>492791724.568595</v>
      </c>
      <c r="E1516" s="1">
        <v>317198897.704041</v>
      </c>
      <c r="F1516" s="1">
        <v>918284670.472724</v>
      </c>
      <c r="G1516" s="1">
        <v>2008540588.12616</v>
      </c>
      <c r="H1516" s="1">
        <v>480858700.691499</v>
      </c>
      <c r="I1516" s="1">
        <v>259838376.005521</v>
      </c>
      <c r="J1516" s="1">
        <v>655372350.376385</v>
      </c>
      <c r="K1516" s="1">
        <v>732899651.017506</v>
      </c>
      <c r="L1516" s="1">
        <v>615561886.375526</v>
      </c>
      <c r="M1516" s="1">
        <v>1254080280.36397</v>
      </c>
      <c r="N1516" s="1">
        <v>367100316.832897</v>
      </c>
      <c r="O1516" s="1">
        <v>1234111222.00928</v>
      </c>
      <c r="P1516" s="1">
        <v>760355248.089701</v>
      </c>
      <c r="Q1516" s="1">
        <v>684633158.411915</v>
      </c>
    </row>
    <row r="1517" spans="1:17">
      <c r="A1517" s="1" t="s">
        <v>6176</v>
      </c>
      <c r="B1517" s="1" t="s">
        <v>6177</v>
      </c>
      <c r="C1517" s="1" t="s">
        <v>6178</v>
      </c>
      <c r="D1517" s="1">
        <v>2461379320.90902</v>
      </c>
      <c r="E1517" s="1">
        <v>1616986621.65232</v>
      </c>
      <c r="F1517" s="1">
        <v>1568020432.69648</v>
      </c>
      <c r="G1517" s="1">
        <v>2268270365.75085</v>
      </c>
      <c r="H1517" s="1">
        <v>1242129157.32224</v>
      </c>
      <c r="I1517" s="1">
        <v>1964984369.49534</v>
      </c>
      <c r="J1517" s="1">
        <v>1653108069.44927</v>
      </c>
      <c r="K1517" s="1">
        <v>1428895671.83893</v>
      </c>
      <c r="L1517" s="1">
        <v>1381611731.73224</v>
      </c>
      <c r="M1517" s="1">
        <v>1509863800.01191</v>
      </c>
      <c r="N1517" s="1">
        <v>1455829030.32175</v>
      </c>
      <c r="O1517" s="1">
        <v>1512169996.88249</v>
      </c>
      <c r="P1517" s="1">
        <v>1635301499.90237</v>
      </c>
      <c r="Q1517" s="1">
        <v>1365708473.63957</v>
      </c>
    </row>
    <row r="1518" spans="1:17">
      <c r="A1518" s="1" t="s">
        <v>6179</v>
      </c>
      <c r="B1518" s="1" t="s">
        <v>6180</v>
      </c>
      <c r="C1518" s="1" t="s">
        <v>6181</v>
      </c>
      <c r="D1518" s="1">
        <v>1729866508.35342</v>
      </c>
      <c r="E1518" s="1">
        <v>1538317086.75579</v>
      </c>
      <c r="F1518" s="1">
        <v>1171180236.19649</v>
      </c>
      <c r="G1518" s="1">
        <v>789438406.276386</v>
      </c>
      <c r="H1518" s="1">
        <v>631132710.107354</v>
      </c>
      <c r="I1518" s="1">
        <v>1199461848.39984</v>
      </c>
      <c r="J1518" s="1">
        <v>1443033985.27847</v>
      </c>
      <c r="K1518" s="1">
        <v>1127531322.9063</v>
      </c>
      <c r="L1518" s="1">
        <v>1289440701.02745</v>
      </c>
      <c r="M1518" s="1">
        <v>1138060146.81824</v>
      </c>
      <c r="N1518" s="1">
        <v>1380508332.36057</v>
      </c>
      <c r="O1518" s="1">
        <v>1225806486.33009</v>
      </c>
      <c r="P1518" s="1">
        <v>1406497422.59136</v>
      </c>
      <c r="Q1518" s="1">
        <v>1350055865.19739</v>
      </c>
    </row>
    <row r="1519" spans="1:17">
      <c r="A1519" s="1" t="s">
        <v>6182</v>
      </c>
      <c r="B1519" s="1" t="s">
        <v>6183</v>
      </c>
      <c r="C1519" s="1" t="s">
        <v>6184</v>
      </c>
      <c r="D1519" s="1">
        <v>8570172.13386505</v>
      </c>
      <c r="E1519" s="1">
        <v>5706539.63331668</v>
      </c>
      <c r="F1519" s="1">
        <v>2401444.28571429</v>
      </c>
      <c r="G1519" s="1">
        <v>14719750.4296455</v>
      </c>
      <c r="H1519" s="1">
        <v>2401444.28571429</v>
      </c>
      <c r="I1519" s="1">
        <v>2401444.28571429</v>
      </c>
      <c r="J1519" s="1">
        <v>2401444.28571429</v>
      </c>
      <c r="K1519" s="1">
        <v>8883815.76497151</v>
      </c>
      <c r="L1519" s="1">
        <v>2401444.28571429</v>
      </c>
      <c r="M1519" s="1">
        <v>5776522.36954498</v>
      </c>
      <c r="N1519" s="1">
        <v>10173242.4558802</v>
      </c>
      <c r="O1519" s="1">
        <v>13555409.860305</v>
      </c>
      <c r="P1519" s="1">
        <v>7718306.16427697</v>
      </c>
      <c r="Q1519" s="1">
        <v>22478615.1734209</v>
      </c>
    </row>
    <row r="1520" spans="1:17">
      <c r="A1520" s="1" t="s">
        <v>6185</v>
      </c>
      <c r="B1520" s="1" t="s">
        <v>6186</v>
      </c>
      <c r="C1520" s="1" t="s">
        <v>6187</v>
      </c>
      <c r="D1520" s="1">
        <v>875614980.907276</v>
      </c>
      <c r="E1520" s="1">
        <v>2401444.28571429</v>
      </c>
      <c r="F1520" s="1">
        <v>594220881.72559</v>
      </c>
      <c r="G1520" s="1">
        <v>323371308.652648</v>
      </c>
      <c r="H1520" s="1">
        <v>43484088.1959673</v>
      </c>
      <c r="I1520" s="1">
        <v>2401444.28571429</v>
      </c>
      <c r="J1520" s="1">
        <v>2401444.28571429</v>
      </c>
      <c r="K1520" s="1">
        <v>2401444.28571429</v>
      </c>
      <c r="L1520" s="1">
        <v>34312424.8403168</v>
      </c>
      <c r="M1520" s="1">
        <v>2401444.28571429</v>
      </c>
      <c r="N1520" s="1">
        <v>2401444.28571429</v>
      </c>
      <c r="O1520" s="1">
        <v>2401444.28571429</v>
      </c>
      <c r="P1520" s="1">
        <v>2401444.28571429</v>
      </c>
      <c r="Q1520" s="1">
        <v>2401444.28571429</v>
      </c>
    </row>
    <row r="1521" spans="1:17">
      <c r="A1521" s="1" t="s">
        <v>6188</v>
      </c>
      <c r="B1521" s="1" t="s">
        <v>6189</v>
      </c>
      <c r="C1521" s="1" t="s">
        <v>6190</v>
      </c>
      <c r="D1521" s="1">
        <v>2401444.28571429</v>
      </c>
      <c r="E1521" s="1">
        <v>71897126.3150323</v>
      </c>
      <c r="F1521" s="1">
        <v>27874078.8913774</v>
      </c>
      <c r="G1521" s="1">
        <v>27220561.7481203</v>
      </c>
      <c r="H1521" s="1">
        <v>2401444.28571429</v>
      </c>
      <c r="I1521" s="1">
        <v>14862223.2612472</v>
      </c>
      <c r="J1521" s="1">
        <v>2401444.28571429</v>
      </c>
      <c r="K1521" s="1">
        <v>2401444.28571429</v>
      </c>
      <c r="L1521" s="1">
        <v>39552787.0537995</v>
      </c>
      <c r="M1521" s="1">
        <v>13424049.5200509</v>
      </c>
      <c r="N1521" s="1">
        <v>19039299.4489803</v>
      </c>
      <c r="O1521" s="1">
        <v>2401444.28571429</v>
      </c>
      <c r="P1521" s="1">
        <v>39283430.9013814</v>
      </c>
      <c r="Q1521" s="1">
        <v>8895393.26033313</v>
      </c>
    </row>
    <row r="1522" spans="1:17">
      <c r="A1522" s="1" t="s">
        <v>6191</v>
      </c>
      <c r="B1522" s="1" t="s">
        <v>6192</v>
      </c>
      <c r="C1522" s="1" t="s">
        <v>6193</v>
      </c>
      <c r="D1522" s="1">
        <v>208073447.745179</v>
      </c>
      <c r="E1522" s="1">
        <v>215701173.659224</v>
      </c>
      <c r="F1522" s="1">
        <v>72724611.2407729</v>
      </c>
      <c r="G1522" s="1">
        <v>22446885.1495144</v>
      </c>
      <c r="H1522" s="1">
        <v>59606793.9509012</v>
      </c>
      <c r="I1522" s="1">
        <v>197381111.949101</v>
      </c>
      <c r="J1522" s="1">
        <v>287448169.574691</v>
      </c>
      <c r="K1522" s="1">
        <v>343699770.316077</v>
      </c>
      <c r="L1522" s="1">
        <v>308308753.640777</v>
      </c>
      <c r="M1522" s="1">
        <v>304467916.358851</v>
      </c>
      <c r="N1522" s="1">
        <v>233713437.193566</v>
      </c>
      <c r="O1522" s="1">
        <v>210161856.89633</v>
      </c>
      <c r="P1522" s="1">
        <v>323327564.527598</v>
      </c>
      <c r="Q1522" s="1">
        <v>284373343.646361</v>
      </c>
    </row>
    <row r="1523" spans="1:17">
      <c r="A1523" s="1" t="s">
        <v>6194</v>
      </c>
      <c r="B1523" s="1" t="s">
        <v>6195</v>
      </c>
      <c r="C1523" s="1" t="s">
        <v>6196</v>
      </c>
      <c r="D1523" s="1">
        <v>1524203678.25073</v>
      </c>
      <c r="E1523" s="1">
        <v>799441620.414329</v>
      </c>
      <c r="F1523" s="1">
        <v>1617606241.62991</v>
      </c>
      <c r="G1523" s="1">
        <v>1035543335.79484</v>
      </c>
      <c r="H1523" s="1">
        <v>241255134.726441</v>
      </c>
      <c r="I1523" s="1">
        <v>1456906614.49603</v>
      </c>
      <c r="J1523" s="1">
        <v>678413174.206609</v>
      </c>
      <c r="K1523" s="1">
        <v>1604553664.3777</v>
      </c>
      <c r="L1523" s="1">
        <v>1420491526.16979</v>
      </c>
      <c r="M1523" s="1">
        <v>1131923586.70189</v>
      </c>
      <c r="N1523" s="1">
        <v>1443171244.31123</v>
      </c>
      <c r="O1523" s="1">
        <v>2201317983.72891</v>
      </c>
      <c r="P1523" s="1">
        <v>1692391168.88151</v>
      </c>
      <c r="Q1523" s="1">
        <v>1260445686.52217</v>
      </c>
    </row>
    <row r="1524" spans="1:17">
      <c r="A1524" s="1" t="s">
        <v>6197</v>
      </c>
      <c r="B1524" s="1" t="s">
        <v>6198</v>
      </c>
      <c r="C1524" s="1" t="s">
        <v>6199</v>
      </c>
      <c r="D1524" s="1">
        <v>135880956.914536</v>
      </c>
      <c r="E1524" s="1">
        <v>152104111.806329</v>
      </c>
      <c r="F1524" s="1">
        <v>212769333.586626</v>
      </c>
      <c r="G1524" s="1">
        <v>179319124.002711</v>
      </c>
      <c r="H1524" s="1">
        <v>63031758.4456274</v>
      </c>
      <c r="I1524" s="1">
        <v>132320994.230178</v>
      </c>
      <c r="J1524" s="1">
        <v>137891176.796064</v>
      </c>
      <c r="K1524" s="1">
        <v>186291247.603338</v>
      </c>
      <c r="L1524" s="1">
        <v>119043754.372582</v>
      </c>
      <c r="M1524" s="1">
        <v>199719474.770475</v>
      </c>
      <c r="N1524" s="1">
        <v>156406751.824808</v>
      </c>
      <c r="O1524" s="1">
        <v>139937049.163818</v>
      </c>
      <c r="P1524" s="1">
        <v>112572911.75322</v>
      </c>
      <c r="Q1524" s="1">
        <v>136369529.179983</v>
      </c>
    </row>
    <row r="1525" spans="1:17">
      <c r="A1525" s="1" t="s">
        <v>6200</v>
      </c>
      <c r="B1525" s="1" t="s">
        <v>6201</v>
      </c>
      <c r="C1525" s="1" t="s">
        <v>6202</v>
      </c>
      <c r="D1525" s="1">
        <v>11788448.9423177</v>
      </c>
      <c r="E1525" s="1">
        <v>39670190.4782727</v>
      </c>
      <c r="F1525" s="1">
        <v>23617541.7137068</v>
      </c>
      <c r="G1525" s="1">
        <v>29212696.5141559</v>
      </c>
      <c r="H1525" s="1">
        <v>49138270.7998938</v>
      </c>
      <c r="I1525" s="1">
        <v>25321846.3156903</v>
      </c>
      <c r="J1525" s="1">
        <v>2401444.28571429</v>
      </c>
      <c r="K1525" s="1">
        <v>74757285.5136061</v>
      </c>
      <c r="L1525" s="1">
        <v>24406925.7756041</v>
      </c>
      <c r="M1525" s="1">
        <v>11937454.6815811</v>
      </c>
      <c r="N1525" s="1">
        <v>54899588.0804954</v>
      </c>
      <c r="O1525" s="1">
        <v>20490771.4375361</v>
      </c>
      <c r="P1525" s="1">
        <v>2401444.28571429</v>
      </c>
      <c r="Q1525" s="1">
        <v>48445412.6769538</v>
      </c>
    </row>
    <row r="1526" spans="1:17">
      <c r="A1526" s="1" t="s">
        <v>6203</v>
      </c>
      <c r="B1526" s="1" t="s">
        <v>6204</v>
      </c>
      <c r="C1526" s="1" t="s">
        <v>6205</v>
      </c>
      <c r="D1526" s="1">
        <v>132851058.19829</v>
      </c>
      <c r="E1526" s="1">
        <v>178465621.586822</v>
      </c>
      <c r="F1526" s="1">
        <v>243883621.037777</v>
      </c>
      <c r="G1526" s="1">
        <v>16436696.9019426</v>
      </c>
      <c r="H1526" s="1">
        <v>307956196.160562</v>
      </c>
      <c r="I1526" s="1">
        <v>267352145.078831</v>
      </c>
      <c r="J1526" s="1">
        <v>271955910.682568</v>
      </c>
      <c r="K1526" s="1">
        <v>448426311.258168</v>
      </c>
      <c r="L1526" s="1">
        <v>450686345.280677</v>
      </c>
      <c r="M1526" s="1">
        <v>523133907.635929</v>
      </c>
      <c r="N1526" s="1">
        <v>398066572.990356</v>
      </c>
      <c r="O1526" s="1">
        <v>530927874.374487</v>
      </c>
      <c r="P1526" s="1">
        <v>427398251.617416</v>
      </c>
      <c r="Q1526" s="1">
        <v>600054133.377475</v>
      </c>
    </row>
    <row r="1527" spans="1:17">
      <c r="A1527" s="1" t="s">
        <v>6206</v>
      </c>
      <c r="B1527" s="1" t="s">
        <v>6207</v>
      </c>
      <c r="C1527" s="1" t="s">
        <v>6208</v>
      </c>
      <c r="D1527" s="1">
        <v>2859089548.5399</v>
      </c>
      <c r="E1527" s="1">
        <v>1165268559.41213</v>
      </c>
      <c r="F1527" s="1">
        <v>1196853026.13296</v>
      </c>
      <c r="G1527" s="1">
        <v>1023464016.64972</v>
      </c>
      <c r="H1527" s="1">
        <v>845109869.795112</v>
      </c>
      <c r="I1527" s="1">
        <v>761710759.446821</v>
      </c>
      <c r="J1527" s="1">
        <v>1665042808.23228</v>
      </c>
      <c r="K1527" s="1">
        <v>1095020910.00856</v>
      </c>
      <c r="L1527" s="1">
        <v>1138184690.56135</v>
      </c>
      <c r="M1527" s="1">
        <v>1107211939.9529</v>
      </c>
      <c r="N1527" s="1">
        <v>1139960103.24155</v>
      </c>
      <c r="O1527" s="1">
        <v>1479910990.17798</v>
      </c>
      <c r="P1527" s="1">
        <v>1351326763.38521</v>
      </c>
      <c r="Q1527" s="1">
        <v>1240555896.78198</v>
      </c>
    </row>
    <row r="1528" spans="1:17">
      <c r="A1528" s="1" t="s">
        <v>6209</v>
      </c>
      <c r="B1528" s="1" t="s">
        <v>6210</v>
      </c>
      <c r="C1528" s="1" t="s">
        <v>6211</v>
      </c>
      <c r="D1528" s="1">
        <v>825277040.899093</v>
      </c>
      <c r="E1528" s="1">
        <v>1192404181.89829</v>
      </c>
      <c r="F1528" s="1">
        <v>843754875.319949</v>
      </c>
      <c r="G1528" s="1">
        <v>200002701.365474</v>
      </c>
      <c r="H1528" s="1">
        <v>1161924246.65124</v>
      </c>
      <c r="I1528" s="1">
        <v>977455181.220603</v>
      </c>
      <c r="J1528" s="1">
        <v>975689604.097944</v>
      </c>
      <c r="K1528" s="1">
        <v>951215137.187335</v>
      </c>
      <c r="L1528" s="1">
        <v>1037271582.30528</v>
      </c>
      <c r="M1528" s="1">
        <v>912767340.497738</v>
      </c>
      <c r="N1528" s="1">
        <v>822076015.206997</v>
      </c>
      <c r="O1528" s="1">
        <v>951970248.683751</v>
      </c>
      <c r="P1528" s="1">
        <v>962397256.666375</v>
      </c>
      <c r="Q1528" s="1">
        <v>1185390727.85063</v>
      </c>
    </row>
    <row r="1529" spans="1:17">
      <c r="A1529" s="1" t="s">
        <v>6212</v>
      </c>
      <c r="B1529" s="1" t="s">
        <v>6213</v>
      </c>
      <c r="C1529" s="1" t="s">
        <v>6214</v>
      </c>
      <c r="D1529" s="1">
        <v>24644350.6241808</v>
      </c>
      <c r="E1529" s="1">
        <v>268103797.534811</v>
      </c>
      <c r="F1529" s="1">
        <v>101178863.814647</v>
      </c>
      <c r="G1529" s="1">
        <v>406589080.071742</v>
      </c>
      <c r="H1529" s="1">
        <v>2401444.28571429</v>
      </c>
      <c r="I1529" s="1">
        <v>193400742.027283</v>
      </c>
      <c r="J1529" s="1">
        <v>14918936.8207375</v>
      </c>
      <c r="K1529" s="1">
        <v>2401444.28571429</v>
      </c>
      <c r="L1529" s="1">
        <v>2401444.28571429</v>
      </c>
      <c r="M1529" s="1">
        <v>2401444.28571429</v>
      </c>
      <c r="N1529" s="1">
        <v>2401444.28571429</v>
      </c>
      <c r="O1529" s="1">
        <v>11048914.9790605</v>
      </c>
      <c r="P1529" s="1">
        <v>2401444.28571429</v>
      </c>
      <c r="Q1529" s="1">
        <v>2401444.28571429</v>
      </c>
    </row>
    <row r="1530" spans="1:17">
      <c r="A1530" s="1" t="s">
        <v>6215</v>
      </c>
      <c r="B1530" s="1" t="s">
        <v>6216</v>
      </c>
      <c r="C1530" s="1" t="s">
        <v>6217</v>
      </c>
      <c r="D1530" s="1">
        <v>50195058.4225045</v>
      </c>
      <c r="E1530" s="1">
        <v>12630441.3938169</v>
      </c>
      <c r="F1530" s="1">
        <v>22429725.1085541</v>
      </c>
      <c r="G1530" s="1">
        <v>2401444.28571429</v>
      </c>
      <c r="H1530" s="1">
        <v>2401444.28571429</v>
      </c>
      <c r="I1530" s="1">
        <v>2401444.28571429</v>
      </c>
      <c r="J1530" s="1">
        <v>47960668.5443627</v>
      </c>
      <c r="K1530" s="1">
        <v>2401444.28571429</v>
      </c>
      <c r="L1530" s="1">
        <v>2401444.28571429</v>
      </c>
      <c r="M1530" s="1">
        <v>2401444.28571429</v>
      </c>
      <c r="N1530" s="1">
        <v>2401444.28571429</v>
      </c>
      <c r="O1530" s="1">
        <v>12435793.7831529</v>
      </c>
      <c r="P1530" s="1">
        <v>2401444.28571429</v>
      </c>
      <c r="Q1530" s="1">
        <v>2401444.28571429</v>
      </c>
    </row>
    <row r="1531" spans="1:17">
      <c r="A1531" s="1" t="s">
        <v>6218</v>
      </c>
      <c r="B1531" s="1" t="s">
        <v>6219</v>
      </c>
      <c r="C1531" s="1" t="s">
        <v>6220</v>
      </c>
      <c r="D1531" s="1">
        <v>35279370.0651547</v>
      </c>
      <c r="E1531" s="1">
        <v>2401444.28571429</v>
      </c>
      <c r="F1531" s="1">
        <v>2401444.28571429</v>
      </c>
      <c r="G1531" s="1">
        <v>2401444.28571429</v>
      </c>
      <c r="H1531" s="1">
        <v>2401444.28571429</v>
      </c>
      <c r="I1531" s="1">
        <v>9269339.99086171</v>
      </c>
      <c r="J1531" s="1">
        <v>37677850.1574763</v>
      </c>
      <c r="K1531" s="1">
        <v>15697259.5623846</v>
      </c>
      <c r="L1531" s="1">
        <v>2401444.28571429</v>
      </c>
      <c r="M1531" s="1">
        <v>2401444.28571429</v>
      </c>
      <c r="N1531" s="1">
        <v>2401444.28571429</v>
      </c>
      <c r="O1531" s="1">
        <v>13846060.7729581</v>
      </c>
      <c r="P1531" s="1">
        <v>10627103.7615842</v>
      </c>
      <c r="Q1531" s="1">
        <v>2401444.28571429</v>
      </c>
    </row>
    <row r="1532" spans="1:17">
      <c r="A1532" s="1" t="s">
        <v>6221</v>
      </c>
      <c r="B1532" s="1" t="s">
        <v>6222</v>
      </c>
      <c r="C1532" s="1" t="s">
        <v>6223</v>
      </c>
      <c r="D1532" s="1">
        <v>4388682674.12395</v>
      </c>
      <c r="E1532" s="1">
        <v>5744491066.20403</v>
      </c>
      <c r="F1532" s="1">
        <v>7111770049.19213</v>
      </c>
      <c r="G1532" s="1">
        <v>2535905860.66388</v>
      </c>
      <c r="H1532" s="1">
        <v>2519741854.57091</v>
      </c>
      <c r="I1532" s="1">
        <v>6413902776.80027</v>
      </c>
      <c r="J1532" s="1">
        <v>6679195916.23931</v>
      </c>
      <c r="K1532" s="1">
        <v>8365476778.53846</v>
      </c>
      <c r="L1532" s="1">
        <v>8158093115.58629</v>
      </c>
      <c r="M1532" s="1">
        <v>8034854980.56712</v>
      </c>
      <c r="N1532" s="1">
        <v>8620981474.00587</v>
      </c>
      <c r="O1532" s="1">
        <v>3559778593.5806</v>
      </c>
      <c r="P1532" s="1">
        <v>9346073489.18809</v>
      </c>
      <c r="Q1532" s="1">
        <v>7086477915.0761</v>
      </c>
    </row>
    <row r="1533" spans="1:17">
      <c r="A1533" s="1" t="s">
        <v>6224</v>
      </c>
      <c r="B1533" s="1" t="s">
        <v>6225</v>
      </c>
      <c r="C1533" s="1" t="s">
        <v>6226</v>
      </c>
      <c r="D1533" s="1">
        <v>67059393.676263</v>
      </c>
      <c r="E1533" s="1">
        <v>79922240.610306</v>
      </c>
      <c r="F1533" s="1">
        <v>50167439.8793336</v>
      </c>
      <c r="G1533" s="1">
        <v>2401444.28571429</v>
      </c>
      <c r="H1533" s="1">
        <v>2401444.28571429</v>
      </c>
      <c r="I1533" s="1">
        <v>57103906.4685445</v>
      </c>
      <c r="J1533" s="1">
        <v>44726774.7170991</v>
      </c>
      <c r="K1533" s="1">
        <v>31540472.1529641</v>
      </c>
      <c r="L1533" s="1">
        <v>76197921.4227924</v>
      </c>
      <c r="M1533" s="1">
        <v>71744421.8734052</v>
      </c>
      <c r="N1533" s="1">
        <v>51197696.2934625</v>
      </c>
      <c r="O1533" s="1">
        <v>35798485.0852674</v>
      </c>
      <c r="P1533" s="1">
        <v>44484580.952381</v>
      </c>
      <c r="Q1533" s="1">
        <v>38012070.3495707</v>
      </c>
    </row>
    <row r="1534" spans="1:17">
      <c r="A1534" s="1" t="s">
        <v>6227</v>
      </c>
      <c r="B1534" s="1" t="s">
        <v>6228</v>
      </c>
      <c r="C1534" s="1" t="s">
        <v>6229</v>
      </c>
      <c r="D1534" s="1">
        <v>12785825041.1954</v>
      </c>
      <c r="E1534" s="1">
        <v>10793496090.7935</v>
      </c>
      <c r="F1534" s="1">
        <v>10860791789.5137</v>
      </c>
      <c r="G1534" s="1">
        <v>7451176972.60723</v>
      </c>
      <c r="H1534" s="1">
        <v>3877305418.96674</v>
      </c>
      <c r="I1534" s="1">
        <v>9708851639.32408</v>
      </c>
      <c r="J1534" s="1">
        <v>11155972833.0596</v>
      </c>
      <c r="K1534" s="1">
        <v>7241229331.77026</v>
      </c>
      <c r="L1534" s="1">
        <v>9597225045.98876</v>
      </c>
      <c r="M1534" s="1">
        <v>8504505467.57164</v>
      </c>
      <c r="N1534" s="1">
        <v>8835690363.57211</v>
      </c>
      <c r="O1534" s="1">
        <v>6585320049.86097</v>
      </c>
      <c r="P1534" s="1">
        <v>9013961361.0334</v>
      </c>
      <c r="Q1534" s="1">
        <v>7679190916.85491</v>
      </c>
    </row>
    <row r="1535" spans="1:17">
      <c r="A1535" s="1" t="s">
        <v>6230</v>
      </c>
      <c r="B1535" s="1" t="s">
        <v>6231</v>
      </c>
      <c r="C1535" s="1" t="s">
        <v>6232</v>
      </c>
      <c r="D1535" s="1">
        <v>33281299.2196292</v>
      </c>
      <c r="E1535" s="1">
        <v>26417090.3769053</v>
      </c>
      <c r="F1535" s="1">
        <v>33187789.793633</v>
      </c>
      <c r="G1535" s="1">
        <v>17896389.7127033</v>
      </c>
      <c r="H1535" s="1">
        <v>34227995.5435434</v>
      </c>
      <c r="I1535" s="1">
        <v>26796971.4756568</v>
      </c>
      <c r="J1535" s="1">
        <v>32848111.2054114</v>
      </c>
      <c r="K1535" s="1">
        <v>16631226.5338613</v>
      </c>
      <c r="L1535" s="1">
        <v>2401444.28571429</v>
      </c>
      <c r="M1535" s="1">
        <v>2401444.28571429</v>
      </c>
      <c r="N1535" s="1">
        <v>20508420.995671</v>
      </c>
      <c r="O1535" s="1">
        <v>11357358.4322986</v>
      </c>
      <c r="P1535" s="1">
        <v>2401444.28571429</v>
      </c>
      <c r="Q1535" s="1">
        <v>27726617.9147746</v>
      </c>
    </row>
    <row r="1536" spans="1:17">
      <c r="A1536" s="1" t="s">
        <v>6233</v>
      </c>
      <c r="B1536" s="1" t="s">
        <v>6234</v>
      </c>
      <c r="C1536" s="1" t="s">
        <v>6235</v>
      </c>
      <c r="D1536" s="1">
        <v>859793347.365558</v>
      </c>
      <c r="E1536" s="1">
        <v>339818493.138057</v>
      </c>
      <c r="F1536" s="1">
        <v>420159661.128505</v>
      </c>
      <c r="G1536" s="1">
        <v>164716022.334963</v>
      </c>
      <c r="H1536" s="1">
        <v>348491825.939099</v>
      </c>
      <c r="I1536" s="1">
        <v>232769275.215065</v>
      </c>
      <c r="J1536" s="1">
        <v>293470786.786015</v>
      </c>
      <c r="K1536" s="1">
        <v>378998743.472135</v>
      </c>
      <c r="L1536" s="1">
        <v>366057261.442441</v>
      </c>
      <c r="M1536" s="1">
        <v>470555491.172987</v>
      </c>
      <c r="N1536" s="1">
        <v>307480820.69035</v>
      </c>
      <c r="O1536" s="1">
        <v>391617867.492409</v>
      </c>
      <c r="P1536" s="1">
        <v>392040749.889258</v>
      </c>
      <c r="Q1536" s="1">
        <v>360358996.013321</v>
      </c>
    </row>
    <row r="1537" spans="1:17">
      <c r="A1537" s="1" t="s">
        <v>6236</v>
      </c>
      <c r="B1537" s="1" t="s">
        <v>6237</v>
      </c>
      <c r="C1537" s="1" t="s">
        <v>6238</v>
      </c>
      <c r="D1537" s="1">
        <v>2401444.28571429</v>
      </c>
      <c r="E1537" s="1">
        <v>38944586.0269064</v>
      </c>
      <c r="F1537" s="1">
        <v>2401444.28571429</v>
      </c>
      <c r="G1537" s="1">
        <v>11683007.4467682</v>
      </c>
      <c r="H1537" s="1">
        <v>124707023.330486</v>
      </c>
      <c r="I1537" s="1">
        <v>42302998.3848464</v>
      </c>
      <c r="J1537" s="1">
        <v>2401444.28571429</v>
      </c>
      <c r="K1537" s="1">
        <v>56351546.0238979</v>
      </c>
      <c r="L1537" s="1">
        <v>59783686.4427452</v>
      </c>
      <c r="M1537" s="1">
        <v>42911620.158286</v>
      </c>
      <c r="N1537" s="1">
        <v>57149956.1750397</v>
      </c>
      <c r="O1537" s="1">
        <v>41668068.5321528</v>
      </c>
      <c r="P1537" s="1">
        <v>2401444.28571429</v>
      </c>
      <c r="Q1537" s="1">
        <v>141976971.206625</v>
      </c>
    </row>
    <row r="1538" spans="1:17">
      <c r="A1538" s="1" t="s">
        <v>6239</v>
      </c>
      <c r="B1538" s="1" t="s">
        <v>6240</v>
      </c>
      <c r="C1538" s="1" t="s">
        <v>6241</v>
      </c>
      <c r="D1538" s="1">
        <v>1439748723.33216</v>
      </c>
      <c r="E1538" s="1">
        <v>2364111731.90908</v>
      </c>
      <c r="F1538" s="1">
        <v>1571220208.96657</v>
      </c>
      <c r="G1538" s="1">
        <v>336586879.260316</v>
      </c>
      <c r="H1538" s="1">
        <v>863063242.185631</v>
      </c>
      <c r="I1538" s="1">
        <v>1608703952.74607</v>
      </c>
      <c r="J1538" s="1">
        <v>2210823025.1695</v>
      </c>
      <c r="K1538" s="1">
        <v>1984282931.06269</v>
      </c>
      <c r="L1538" s="1">
        <v>2259545150.93559</v>
      </c>
      <c r="M1538" s="1">
        <v>1585132733.86521</v>
      </c>
      <c r="N1538" s="1">
        <v>2072364673.52145</v>
      </c>
      <c r="O1538" s="1">
        <v>1241879916.19133</v>
      </c>
      <c r="P1538" s="1">
        <v>2219786296.89631</v>
      </c>
      <c r="Q1538" s="1">
        <v>1825552071.73934</v>
      </c>
    </row>
    <row r="1539" spans="1:17">
      <c r="A1539" s="1" t="s">
        <v>6242</v>
      </c>
      <c r="B1539" s="1" t="s">
        <v>6243</v>
      </c>
      <c r="C1539" s="1" t="s">
        <v>6244</v>
      </c>
      <c r="D1539" s="1">
        <v>654650643.53057</v>
      </c>
      <c r="E1539" s="1">
        <v>542460762.601368</v>
      </c>
      <c r="F1539" s="1">
        <v>532326811.001668</v>
      </c>
      <c r="G1539" s="1">
        <v>250519047.183467</v>
      </c>
      <c r="H1539" s="1">
        <v>99333370.0333293</v>
      </c>
      <c r="I1539" s="1">
        <v>299573500.050803</v>
      </c>
      <c r="J1539" s="1">
        <v>633831758.037968</v>
      </c>
      <c r="K1539" s="1">
        <v>467364403.989998</v>
      </c>
      <c r="L1539" s="1">
        <v>464712821.46507</v>
      </c>
      <c r="M1539" s="1">
        <v>384710904.6566</v>
      </c>
      <c r="N1539" s="1">
        <v>431114592.201643</v>
      </c>
      <c r="O1539" s="1">
        <v>333408814.900194</v>
      </c>
      <c r="P1539" s="1">
        <v>530317204.435507</v>
      </c>
      <c r="Q1539" s="1">
        <v>462043863.411034</v>
      </c>
    </row>
    <row r="1540" spans="1:17">
      <c r="A1540" s="1" t="s">
        <v>6245</v>
      </c>
      <c r="B1540" s="1" t="s">
        <v>6246</v>
      </c>
      <c r="C1540" s="1" t="s">
        <v>6247</v>
      </c>
      <c r="D1540" s="1">
        <v>343795581.359743</v>
      </c>
      <c r="E1540" s="1">
        <v>157787789.037549</v>
      </c>
      <c r="F1540" s="1">
        <v>164103050.252531</v>
      </c>
      <c r="G1540" s="1">
        <v>40591435.8811946</v>
      </c>
      <c r="H1540" s="1">
        <v>28558283.965342</v>
      </c>
      <c r="I1540" s="1">
        <v>133499687.455228</v>
      </c>
      <c r="J1540" s="1">
        <v>210511902.449841</v>
      </c>
      <c r="K1540" s="1">
        <v>71033435.2498036</v>
      </c>
      <c r="L1540" s="1">
        <v>126332178.088425</v>
      </c>
      <c r="M1540" s="1">
        <v>58528391.085341</v>
      </c>
      <c r="N1540" s="1">
        <v>132382881.19195</v>
      </c>
      <c r="O1540" s="1">
        <v>155658381.778353</v>
      </c>
      <c r="P1540" s="1">
        <v>93727663.3916186</v>
      </c>
      <c r="Q1540" s="1">
        <v>113892506.159581</v>
      </c>
    </row>
    <row r="1541" spans="1:17">
      <c r="A1541" s="1" t="s">
        <v>6248</v>
      </c>
      <c r="B1541" s="1" t="s">
        <v>6249</v>
      </c>
      <c r="C1541" s="1" t="s">
        <v>6250</v>
      </c>
      <c r="D1541" s="1">
        <v>127386899.08111</v>
      </c>
      <c r="E1541" s="1">
        <v>222575837.289599</v>
      </c>
      <c r="F1541" s="1">
        <v>199082444.472027</v>
      </c>
      <c r="G1541" s="1">
        <v>2401444.28571429</v>
      </c>
      <c r="H1541" s="1">
        <v>2401444.28571429</v>
      </c>
      <c r="I1541" s="1">
        <v>180284249.935196</v>
      </c>
      <c r="J1541" s="1">
        <v>224260191.063805</v>
      </c>
      <c r="K1541" s="1">
        <v>70421043.7817895</v>
      </c>
      <c r="L1541" s="1">
        <v>182781380.763803</v>
      </c>
      <c r="M1541" s="1">
        <v>109058832.346704</v>
      </c>
      <c r="N1541" s="1">
        <v>170490730.749018</v>
      </c>
      <c r="O1541" s="1">
        <v>227092123.059291</v>
      </c>
      <c r="P1541" s="1">
        <v>194245368.404296</v>
      </c>
      <c r="Q1541" s="1">
        <v>2401444.28571429</v>
      </c>
    </row>
    <row r="1542" spans="1:17">
      <c r="A1542" s="1" t="s">
        <v>6251</v>
      </c>
      <c r="B1542" s="1" t="s">
        <v>6252</v>
      </c>
      <c r="C1542" s="1" t="s">
        <v>6253</v>
      </c>
      <c r="D1542" s="1">
        <v>658376548.785872</v>
      </c>
      <c r="E1542" s="1">
        <v>1686787980.48747</v>
      </c>
      <c r="F1542" s="1">
        <v>963457619.525638</v>
      </c>
      <c r="G1542" s="1">
        <v>254521946.813414</v>
      </c>
      <c r="H1542" s="1">
        <v>1810479495.6762</v>
      </c>
      <c r="I1542" s="1">
        <v>1301931640.23771</v>
      </c>
      <c r="J1542" s="1">
        <v>1675118192.55065</v>
      </c>
      <c r="K1542" s="1">
        <v>2004966401.91448</v>
      </c>
      <c r="L1542" s="1">
        <v>2018760205.76319</v>
      </c>
      <c r="M1542" s="1">
        <v>1424309925.7213</v>
      </c>
      <c r="N1542" s="1">
        <v>1559245165.47562</v>
      </c>
      <c r="O1542" s="1">
        <v>1503075173.9828</v>
      </c>
      <c r="P1542" s="1">
        <v>2026095065.79384</v>
      </c>
      <c r="Q1542" s="1">
        <v>1597956770.59397</v>
      </c>
    </row>
    <row r="1543" spans="1:17">
      <c r="A1543" s="1" t="s">
        <v>6254</v>
      </c>
      <c r="B1543" s="1" t="s">
        <v>6255</v>
      </c>
      <c r="C1543" s="1" t="s">
        <v>6256</v>
      </c>
      <c r="D1543" s="1">
        <v>8953137.92122406</v>
      </c>
      <c r="E1543" s="1">
        <v>10696820.2495854</v>
      </c>
      <c r="F1543" s="1">
        <v>13091906.3336152</v>
      </c>
      <c r="G1543" s="1">
        <v>2401444.28571429</v>
      </c>
      <c r="H1543" s="1">
        <v>2401444.28571429</v>
      </c>
      <c r="I1543" s="1">
        <v>10184376.8791458</v>
      </c>
      <c r="J1543" s="1">
        <v>2401444.28571429</v>
      </c>
      <c r="K1543" s="1">
        <v>8958024.27388432</v>
      </c>
      <c r="L1543" s="1">
        <v>2401444.28571429</v>
      </c>
      <c r="M1543" s="1">
        <v>16202402.3470724</v>
      </c>
      <c r="N1543" s="1">
        <v>2401444.28571429</v>
      </c>
      <c r="O1543" s="1">
        <v>2401444.28571429</v>
      </c>
      <c r="P1543" s="1">
        <v>2401444.28571429</v>
      </c>
      <c r="Q1543" s="1">
        <v>11722086.4131025</v>
      </c>
    </row>
    <row r="1544" spans="1:17">
      <c r="A1544" s="1" t="s">
        <v>6257</v>
      </c>
      <c r="B1544" s="1" t="s">
        <v>6258</v>
      </c>
      <c r="C1544" s="1" t="s">
        <v>6259</v>
      </c>
      <c r="D1544" s="1">
        <v>1547496416.89356</v>
      </c>
      <c r="E1544" s="1">
        <v>839648870.970856</v>
      </c>
      <c r="F1544" s="1">
        <v>1101528275.36451</v>
      </c>
      <c r="G1544" s="1">
        <v>1153842378.02561</v>
      </c>
      <c r="H1544" s="1">
        <v>371177335.422514</v>
      </c>
      <c r="I1544" s="1">
        <v>820006324.252457</v>
      </c>
      <c r="J1544" s="1">
        <v>1336220119.77991</v>
      </c>
      <c r="K1544" s="1">
        <v>841367467.931192</v>
      </c>
      <c r="L1544" s="1">
        <v>965322610.829258</v>
      </c>
      <c r="M1544" s="1">
        <v>945937830.847724</v>
      </c>
      <c r="N1544" s="1">
        <v>800519609.872826</v>
      </c>
      <c r="O1544" s="1">
        <v>1047989729.52099</v>
      </c>
      <c r="P1544" s="1">
        <v>1157697787.27342</v>
      </c>
      <c r="Q1544" s="1">
        <v>1052424359.08981</v>
      </c>
    </row>
    <row r="1545" spans="1:17">
      <c r="A1545" s="1" t="s">
        <v>6260</v>
      </c>
      <c r="B1545" s="1" t="s">
        <v>6261</v>
      </c>
      <c r="C1545" s="1" t="s">
        <v>6262</v>
      </c>
      <c r="D1545" s="1">
        <v>9677210.89626432</v>
      </c>
      <c r="E1545" s="1">
        <v>2401444.28571429</v>
      </c>
      <c r="F1545" s="1">
        <v>2401444.28571429</v>
      </c>
      <c r="G1545" s="1">
        <v>2401444.28571429</v>
      </c>
      <c r="H1545" s="1">
        <v>2401444.28571429</v>
      </c>
      <c r="I1545" s="1">
        <v>83254859.574034</v>
      </c>
      <c r="J1545" s="1">
        <v>2401444.28571429</v>
      </c>
      <c r="K1545" s="1">
        <v>2401444.28571429</v>
      </c>
      <c r="L1545" s="1">
        <v>2401444.28571429</v>
      </c>
      <c r="M1545" s="1">
        <v>2401444.28571429</v>
      </c>
      <c r="N1545" s="1">
        <v>30303855.3818586</v>
      </c>
      <c r="O1545" s="1">
        <v>9624252.84408668</v>
      </c>
      <c r="P1545" s="1">
        <v>2401444.28571429</v>
      </c>
      <c r="Q1545" s="1">
        <v>2401444.28571429</v>
      </c>
    </row>
    <row r="1546" spans="1:17">
      <c r="A1546" s="1" t="s">
        <v>6263</v>
      </c>
      <c r="B1546" s="1" t="s">
        <v>6264</v>
      </c>
      <c r="C1546" s="1" t="s">
        <v>6265</v>
      </c>
      <c r="D1546" s="1">
        <v>31649173.4697091</v>
      </c>
      <c r="E1546" s="1">
        <v>45804111.5155714</v>
      </c>
      <c r="F1546" s="1">
        <v>24763206.4935325</v>
      </c>
      <c r="G1546" s="1">
        <v>2401444.28571429</v>
      </c>
      <c r="H1546" s="1">
        <v>2401444.28571429</v>
      </c>
      <c r="I1546" s="1">
        <v>9318518.97659855</v>
      </c>
      <c r="J1546" s="1">
        <v>43475315.2118752</v>
      </c>
      <c r="K1546" s="1">
        <v>30947986.8647577</v>
      </c>
      <c r="L1546" s="1">
        <v>77712637.1648174</v>
      </c>
      <c r="M1546" s="1">
        <v>26272167.0447531</v>
      </c>
      <c r="N1546" s="1">
        <v>37054838.8803875</v>
      </c>
      <c r="O1546" s="1">
        <v>157382890.619605</v>
      </c>
      <c r="P1546" s="1">
        <v>59968901.6354841</v>
      </c>
      <c r="Q1546" s="1">
        <v>41216116.8625605</v>
      </c>
    </row>
    <row r="1547" spans="1:17">
      <c r="A1547" s="1" t="s">
        <v>6266</v>
      </c>
      <c r="B1547" s="1" t="s">
        <v>6267</v>
      </c>
      <c r="C1547" s="1" t="s">
        <v>6268</v>
      </c>
      <c r="D1547" s="1">
        <v>2401444.28571429</v>
      </c>
      <c r="E1547" s="1">
        <v>55906852.2191052</v>
      </c>
      <c r="F1547" s="1">
        <v>52965249.6937633</v>
      </c>
      <c r="G1547" s="1">
        <v>45706938.6646525</v>
      </c>
      <c r="H1547" s="1">
        <v>54761693.3218952</v>
      </c>
      <c r="I1547" s="1">
        <v>64436493.8141539</v>
      </c>
      <c r="J1547" s="1">
        <v>72771960.0114852</v>
      </c>
      <c r="K1547" s="1">
        <v>2401444.28571429</v>
      </c>
      <c r="L1547" s="1">
        <v>2401444.28571429</v>
      </c>
      <c r="M1547" s="1">
        <v>2401444.28571429</v>
      </c>
      <c r="N1547" s="1">
        <v>2401444.28571429</v>
      </c>
      <c r="O1547" s="1">
        <v>2401444.28571429</v>
      </c>
      <c r="P1547" s="1">
        <v>2401444.28571429</v>
      </c>
      <c r="Q1547" s="1">
        <v>2401444.28571429</v>
      </c>
    </row>
    <row r="1548" spans="1:17">
      <c r="A1548" s="1" t="s">
        <v>6269</v>
      </c>
      <c r="B1548" s="1" t="s">
        <v>6270</v>
      </c>
      <c r="C1548" s="1" t="s">
        <v>6271</v>
      </c>
      <c r="D1548" s="1">
        <v>91953764.9766584</v>
      </c>
      <c r="E1548" s="1">
        <v>13516754.5315517</v>
      </c>
      <c r="F1548" s="1">
        <v>156554516.884156</v>
      </c>
      <c r="G1548" s="1">
        <v>128572921.507838</v>
      </c>
      <c r="H1548" s="1">
        <v>2401444.28571429</v>
      </c>
      <c r="I1548" s="1">
        <v>287944771.459177</v>
      </c>
      <c r="J1548" s="1">
        <v>30796020.6958337</v>
      </c>
      <c r="K1548" s="1">
        <v>49459383.8806516</v>
      </c>
      <c r="L1548" s="1">
        <v>51609439.5427282</v>
      </c>
      <c r="M1548" s="1">
        <v>75836454.9783476</v>
      </c>
      <c r="N1548" s="1">
        <v>29238242.0425277</v>
      </c>
      <c r="O1548" s="1">
        <v>66959406.7274959</v>
      </c>
      <c r="P1548" s="1">
        <v>68319912.6409046</v>
      </c>
      <c r="Q1548" s="1">
        <v>74900092.3522563</v>
      </c>
    </row>
    <row r="1549" spans="1:17">
      <c r="A1549" s="1" t="s">
        <v>6272</v>
      </c>
      <c r="B1549" s="1" t="s">
        <v>6273</v>
      </c>
      <c r="C1549" s="1" t="s">
        <v>6274</v>
      </c>
      <c r="D1549" s="1">
        <v>67389532.6055655</v>
      </c>
      <c r="E1549" s="1">
        <v>19679816.8304068</v>
      </c>
      <c r="F1549" s="1">
        <v>2401444.28571429</v>
      </c>
      <c r="G1549" s="1">
        <v>59352184.9589597</v>
      </c>
      <c r="H1549" s="1">
        <v>19541931.3973815</v>
      </c>
      <c r="I1549" s="1">
        <v>28739680.1999024</v>
      </c>
      <c r="J1549" s="1">
        <v>25898131.7917351</v>
      </c>
      <c r="K1549" s="1">
        <v>2401444.28571429</v>
      </c>
      <c r="L1549" s="1">
        <v>2401444.28571429</v>
      </c>
      <c r="M1549" s="1">
        <v>48385907.7656366</v>
      </c>
      <c r="N1549" s="1">
        <v>2401444.28571429</v>
      </c>
      <c r="O1549" s="1">
        <v>22657987.4872522</v>
      </c>
      <c r="P1549" s="1">
        <v>39876943.9692254</v>
      </c>
      <c r="Q1549" s="1">
        <v>25478847.8337655</v>
      </c>
    </row>
    <row r="1550" spans="1:17">
      <c r="A1550" s="1" t="s">
        <v>6275</v>
      </c>
      <c r="B1550" s="1" t="s">
        <v>6276</v>
      </c>
      <c r="C1550" s="1" t="s">
        <v>6277</v>
      </c>
      <c r="D1550" s="1">
        <v>484779951.072865</v>
      </c>
      <c r="E1550" s="1">
        <v>288168923.985757</v>
      </c>
      <c r="F1550" s="1">
        <v>220269300.278622</v>
      </c>
      <c r="G1550" s="1">
        <v>565489033.315479</v>
      </c>
      <c r="H1550" s="1">
        <v>191927081.611625</v>
      </c>
      <c r="I1550" s="1">
        <v>427684527.670528</v>
      </c>
      <c r="J1550" s="1">
        <v>255573202.373162</v>
      </c>
      <c r="K1550" s="1">
        <v>224101915.187617</v>
      </c>
      <c r="L1550" s="1">
        <v>165286644.036061</v>
      </c>
      <c r="M1550" s="1">
        <v>321290266.65727</v>
      </c>
      <c r="N1550" s="1">
        <v>303333478.287966</v>
      </c>
      <c r="O1550" s="1">
        <v>248902855.312578</v>
      </c>
      <c r="P1550" s="1">
        <v>171944459.084922</v>
      </c>
      <c r="Q1550" s="1">
        <v>260068844.901427</v>
      </c>
    </row>
    <row r="1551" spans="1:17">
      <c r="A1551" s="1" t="s">
        <v>6278</v>
      </c>
      <c r="B1551" s="1" t="s">
        <v>6279</v>
      </c>
      <c r="C1551" s="1" t="s">
        <v>6280</v>
      </c>
      <c r="D1551" s="1">
        <v>2401444.28571429</v>
      </c>
      <c r="E1551" s="1">
        <v>94753670.4708334</v>
      </c>
      <c r="F1551" s="1">
        <v>14366659.7887195</v>
      </c>
      <c r="G1551" s="1">
        <v>2401444.28571429</v>
      </c>
      <c r="H1551" s="1">
        <v>30357714.3500365</v>
      </c>
      <c r="I1551" s="1">
        <v>2401444.28571429</v>
      </c>
      <c r="J1551" s="1">
        <v>2401444.28571429</v>
      </c>
      <c r="K1551" s="1">
        <v>60625625.2304167</v>
      </c>
      <c r="L1551" s="1">
        <v>171279138.658235</v>
      </c>
      <c r="M1551" s="1">
        <v>91885551.2680781</v>
      </c>
      <c r="N1551" s="1">
        <v>101260576.731079</v>
      </c>
      <c r="O1551" s="1">
        <v>2401444.28571429</v>
      </c>
      <c r="P1551" s="1">
        <v>204220249.475433</v>
      </c>
      <c r="Q1551" s="1">
        <v>134354019.665817</v>
      </c>
    </row>
    <row r="1552" spans="1:17">
      <c r="A1552" s="1" t="s">
        <v>6281</v>
      </c>
      <c r="B1552" s="1" t="s">
        <v>6282</v>
      </c>
      <c r="C1552" s="1" t="s">
        <v>6283</v>
      </c>
      <c r="D1552" s="1">
        <v>53195210.1420689</v>
      </c>
      <c r="E1552" s="1">
        <v>814012993.253526</v>
      </c>
      <c r="F1552" s="1">
        <v>223552491.424229</v>
      </c>
      <c r="G1552" s="1">
        <v>2401444.28571429</v>
      </c>
      <c r="H1552" s="1">
        <v>469765254.994469</v>
      </c>
      <c r="I1552" s="1">
        <v>738273873.001761</v>
      </c>
      <c r="J1552" s="1">
        <v>18840623.6851009</v>
      </c>
      <c r="K1552" s="1">
        <v>850264049.172694</v>
      </c>
      <c r="L1552" s="1">
        <v>1243478002.44543</v>
      </c>
      <c r="M1552" s="1">
        <v>828909954.301964</v>
      </c>
      <c r="N1552" s="1">
        <v>1177565937.87177</v>
      </c>
      <c r="O1552" s="1">
        <v>29151714.523708</v>
      </c>
      <c r="P1552" s="1">
        <v>1402113816.26741</v>
      </c>
      <c r="Q1552" s="1">
        <v>1480237527.91139</v>
      </c>
    </row>
    <row r="1553" spans="1:17">
      <c r="A1553" s="1" t="s">
        <v>6284</v>
      </c>
      <c r="B1553" s="1" t="s">
        <v>6285</v>
      </c>
      <c r="C1553" s="1" t="s">
        <v>6286</v>
      </c>
      <c r="D1553" s="1">
        <v>1862926936.12362</v>
      </c>
      <c r="E1553" s="1">
        <v>2007675392.31765</v>
      </c>
      <c r="F1553" s="1">
        <v>2592404480.82593</v>
      </c>
      <c r="G1553" s="1">
        <v>356634337.544587</v>
      </c>
      <c r="H1553" s="1">
        <v>1613289990.78882</v>
      </c>
      <c r="I1553" s="1">
        <v>1656931367.85603</v>
      </c>
      <c r="J1553" s="1">
        <v>2444888763.7444</v>
      </c>
      <c r="K1553" s="1">
        <v>3390827870.4992</v>
      </c>
      <c r="L1553" s="1">
        <v>3364180251.96487</v>
      </c>
      <c r="M1553" s="1">
        <v>3431784423.79381</v>
      </c>
      <c r="N1553" s="1">
        <v>3948777692.88056</v>
      </c>
      <c r="O1553" s="1">
        <v>1393834543.73361</v>
      </c>
      <c r="P1553" s="1">
        <v>2611811414.78988</v>
      </c>
      <c r="Q1553" s="1">
        <v>3659012766.48592</v>
      </c>
    </row>
    <row r="1554" spans="1:17">
      <c r="A1554" s="1" t="s">
        <v>6287</v>
      </c>
      <c r="B1554" s="1" t="s">
        <v>6288</v>
      </c>
      <c r="C1554" s="1" t="s">
        <v>6289</v>
      </c>
      <c r="D1554" s="1">
        <v>19555738.1756335</v>
      </c>
      <c r="E1554" s="1">
        <v>14737155.9657452</v>
      </c>
      <c r="F1554" s="1">
        <v>2401444.28571429</v>
      </c>
      <c r="G1554" s="1">
        <v>2401444.28571429</v>
      </c>
      <c r="H1554" s="1">
        <v>2401444.28571429</v>
      </c>
      <c r="I1554" s="1">
        <v>2401444.28571429</v>
      </c>
      <c r="J1554" s="1">
        <v>2401444.28571429</v>
      </c>
      <c r="K1554" s="1">
        <v>2401444.28571429</v>
      </c>
      <c r="L1554" s="1">
        <v>2401444.28571429</v>
      </c>
      <c r="M1554" s="1">
        <v>2401444.28571429</v>
      </c>
      <c r="N1554" s="1">
        <v>17230364.8762319</v>
      </c>
      <c r="O1554" s="1">
        <v>2401444.28571429</v>
      </c>
      <c r="P1554" s="1">
        <v>2401444.28571429</v>
      </c>
      <c r="Q1554" s="1">
        <v>5629891.92297524</v>
      </c>
    </row>
    <row r="1555" spans="1:17">
      <c r="A1555" s="1" t="s">
        <v>6290</v>
      </c>
      <c r="B1555" s="1" t="s">
        <v>6291</v>
      </c>
      <c r="C1555" s="1" t="s">
        <v>6292</v>
      </c>
      <c r="D1555" s="1">
        <v>754351707.887222</v>
      </c>
      <c r="E1555" s="1">
        <v>205444435.564932</v>
      </c>
      <c r="F1555" s="1">
        <v>184327907.257886</v>
      </c>
      <c r="G1555" s="1">
        <v>297285379.125334</v>
      </c>
      <c r="H1555" s="1">
        <v>2401444.28571429</v>
      </c>
      <c r="I1555" s="1">
        <v>176146761.256511</v>
      </c>
      <c r="J1555" s="1">
        <v>230233135.18866</v>
      </c>
      <c r="K1555" s="1">
        <v>146950271.151634</v>
      </c>
      <c r="L1555" s="1">
        <v>130208437.695574</v>
      </c>
      <c r="M1555" s="1">
        <v>213990422.792599</v>
      </c>
      <c r="N1555" s="1">
        <v>138627708.329687</v>
      </c>
      <c r="O1555" s="1">
        <v>212043304.614142</v>
      </c>
      <c r="P1555" s="1">
        <v>146133025.433351</v>
      </c>
      <c r="Q1555" s="1">
        <v>161255496.299895</v>
      </c>
    </row>
    <row r="1556" spans="1:17">
      <c r="A1556" s="1" t="s">
        <v>6293</v>
      </c>
      <c r="B1556" s="1" t="s">
        <v>6294</v>
      </c>
      <c r="C1556" s="1" t="s">
        <v>6295</v>
      </c>
      <c r="D1556" s="1">
        <v>19942666.9987792</v>
      </c>
      <c r="E1556" s="1">
        <v>2401444.28571429</v>
      </c>
      <c r="F1556" s="1">
        <v>6966210.21960296</v>
      </c>
      <c r="G1556" s="1">
        <v>2401444.28571429</v>
      </c>
      <c r="H1556" s="1">
        <v>2401444.28571429</v>
      </c>
      <c r="I1556" s="1">
        <v>2401444.28571429</v>
      </c>
      <c r="J1556" s="1">
        <v>19222814.0316377</v>
      </c>
      <c r="K1556" s="1">
        <v>8592601.63393258</v>
      </c>
      <c r="L1556" s="1">
        <v>2401444.28571429</v>
      </c>
      <c r="M1556" s="1">
        <v>2401444.28571429</v>
      </c>
      <c r="N1556" s="1">
        <v>9703410.26860956</v>
      </c>
      <c r="O1556" s="1">
        <v>8234911.35884844</v>
      </c>
      <c r="P1556" s="1">
        <v>13300546.4943172</v>
      </c>
      <c r="Q1556" s="1">
        <v>2401444.28571429</v>
      </c>
    </row>
    <row r="1557" spans="1:17">
      <c r="A1557" s="1" t="s">
        <v>6296</v>
      </c>
      <c r="B1557" s="1" t="s">
        <v>6297</v>
      </c>
      <c r="C1557" s="1" t="s">
        <v>6298</v>
      </c>
      <c r="D1557" s="1">
        <v>5929867681.30552</v>
      </c>
      <c r="E1557" s="1">
        <v>3359848059.99137</v>
      </c>
      <c r="F1557" s="1">
        <v>3104150360.07572</v>
      </c>
      <c r="G1557" s="1">
        <v>2998767240.12571</v>
      </c>
      <c r="H1557" s="1">
        <v>2781307680.87853</v>
      </c>
      <c r="I1557" s="1">
        <v>3038500455.74756</v>
      </c>
      <c r="J1557" s="1">
        <v>4392096806.36427</v>
      </c>
      <c r="K1557" s="1">
        <v>1455847843.77455</v>
      </c>
      <c r="L1557" s="1">
        <v>1603848816.37346</v>
      </c>
      <c r="M1557" s="1">
        <v>1344967558.20446</v>
      </c>
      <c r="N1557" s="1">
        <v>1597226119.3815</v>
      </c>
      <c r="O1557" s="1">
        <v>3237240315.25811</v>
      </c>
      <c r="P1557" s="1">
        <v>1770864884.1639</v>
      </c>
      <c r="Q1557" s="1">
        <v>2131324520.47956</v>
      </c>
    </row>
    <row r="1558" spans="1:17">
      <c r="A1558" s="1" t="s">
        <v>6299</v>
      </c>
      <c r="B1558" s="1" t="s">
        <v>6300</v>
      </c>
      <c r="C1558" s="1" t="s">
        <v>6301</v>
      </c>
      <c r="D1558" s="1">
        <v>498777632.758296</v>
      </c>
      <c r="E1558" s="1">
        <v>269146995.343343</v>
      </c>
      <c r="F1558" s="1">
        <v>361769784.720159</v>
      </c>
      <c r="G1558" s="1">
        <v>135338348.74871</v>
      </c>
      <c r="H1558" s="1">
        <v>38680656.3937572</v>
      </c>
      <c r="I1558" s="1">
        <v>141814506.940411</v>
      </c>
      <c r="J1558" s="1">
        <v>280528752.008796</v>
      </c>
      <c r="K1558" s="1">
        <v>224412850.960303</v>
      </c>
      <c r="L1558" s="1">
        <v>187366348.01932</v>
      </c>
      <c r="M1558" s="1">
        <v>173004170.251906</v>
      </c>
      <c r="N1558" s="1">
        <v>214064989.035581</v>
      </c>
      <c r="O1558" s="1">
        <v>237149982.533623</v>
      </c>
      <c r="P1558" s="1">
        <v>162274996.077694</v>
      </c>
      <c r="Q1558" s="1">
        <v>207458619.450964</v>
      </c>
    </row>
    <row r="1559" spans="1:17">
      <c r="A1559" s="1" t="s">
        <v>6302</v>
      </c>
      <c r="B1559" s="1" t="s">
        <v>6303</v>
      </c>
      <c r="C1559" s="1" t="s">
        <v>6304</v>
      </c>
      <c r="D1559" s="1">
        <v>13443969.9998909</v>
      </c>
      <c r="E1559" s="1">
        <v>88610459.034482</v>
      </c>
      <c r="F1559" s="1">
        <v>89608324.7623238</v>
      </c>
      <c r="G1559" s="1">
        <v>80167736.1917494</v>
      </c>
      <c r="H1559" s="1">
        <v>142594877.316372</v>
      </c>
      <c r="I1559" s="1">
        <v>53807381.8480983</v>
      </c>
      <c r="J1559" s="1">
        <v>2401444.28571429</v>
      </c>
      <c r="K1559" s="1">
        <v>2401444.28571429</v>
      </c>
      <c r="L1559" s="1">
        <v>82149459.5238095</v>
      </c>
      <c r="M1559" s="1">
        <v>11514539.9129895</v>
      </c>
      <c r="N1559" s="1">
        <v>2401444.28571429</v>
      </c>
      <c r="O1559" s="1">
        <v>9448691.1854288</v>
      </c>
      <c r="P1559" s="1">
        <v>9348101.57807309</v>
      </c>
      <c r="Q1559" s="1">
        <v>6806783.34809688</v>
      </c>
    </row>
    <row r="1560" spans="1:17">
      <c r="A1560" s="1" t="s">
        <v>6305</v>
      </c>
      <c r="B1560" s="1" t="s">
        <v>6306</v>
      </c>
      <c r="C1560" s="1" t="s">
        <v>6307</v>
      </c>
      <c r="D1560" s="1">
        <v>10039894.7452642</v>
      </c>
      <c r="E1560" s="1">
        <v>2401444.28571429</v>
      </c>
      <c r="F1560" s="1">
        <v>2401444.28571429</v>
      </c>
      <c r="G1560" s="1">
        <v>39419933.3000186</v>
      </c>
      <c r="H1560" s="1">
        <v>13895648567.5615</v>
      </c>
      <c r="I1560" s="1">
        <v>61666593.5599546</v>
      </c>
      <c r="J1560" s="1">
        <v>2401444.28571429</v>
      </c>
      <c r="K1560" s="1">
        <v>2401444.28571429</v>
      </c>
      <c r="L1560" s="1">
        <v>2401444.28571429</v>
      </c>
      <c r="M1560" s="1">
        <v>2401444.28571429</v>
      </c>
      <c r="N1560" s="1">
        <v>2401444.28571429</v>
      </c>
      <c r="O1560" s="1">
        <v>2401444.28571429</v>
      </c>
      <c r="P1560" s="1">
        <v>2401444.28571429</v>
      </c>
      <c r="Q1560" s="1">
        <v>2401444.28571429</v>
      </c>
    </row>
    <row r="1561" spans="1:17">
      <c r="A1561" s="1" t="s">
        <v>6308</v>
      </c>
      <c r="B1561" s="1" t="s">
        <v>6309</v>
      </c>
      <c r="C1561" s="1" t="s">
        <v>6310</v>
      </c>
      <c r="D1561" s="1">
        <v>325620143.451674</v>
      </c>
      <c r="E1561" s="1">
        <v>155564622.848852</v>
      </c>
      <c r="F1561" s="1">
        <v>171094730.254588</v>
      </c>
      <c r="G1561" s="1">
        <v>73391677.0318175</v>
      </c>
      <c r="H1561" s="1">
        <v>50172977.6012476</v>
      </c>
      <c r="I1561" s="1">
        <v>179525202.783244</v>
      </c>
      <c r="J1561" s="1">
        <v>201667397.793774</v>
      </c>
      <c r="K1561" s="1">
        <v>62047003.0533711</v>
      </c>
      <c r="L1561" s="1">
        <v>139445310.61878</v>
      </c>
      <c r="M1561" s="1">
        <v>219362678.574264</v>
      </c>
      <c r="N1561" s="1">
        <v>204460274.089301</v>
      </c>
      <c r="O1561" s="1">
        <v>280571067.60711</v>
      </c>
      <c r="P1561" s="1">
        <v>268661906.434691</v>
      </c>
      <c r="Q1561" s="1">
        <v>128332882.237828</v>
      </c>
    </row>
    <row r="1562" spans="1:17">
      <c r="A1562" s="1" t="s">
        <v>6311</v>
      </c>
      <c r="B1562" s="1" t="s">
        <v>6312</v>
      </c>
      <c r="C1562" s="1" t="s">
        <v>6313</v>
      </c>
      <c r="D1562" s="1">
        <v>63146662.9815292</v>
      </c>
      <c r="E1562" s="1">
        <v>23332442.1870386</v>
      </c>
      <c r="F1562" s="1">
        <v>30999009.0808328</v>
      </c>
      <c r="G1562" s="1">
        <v>104089087.224363</v>
      </c>
      <c r="H1562" s="1">
        <v>218568981.614932</v>
      </c>
      <c r="I1562" s="1">
        <v>50683401.4589043</v>
      </c>
      <c r="J1562" s="1">
        <v>12239419.770591</v>
      </c>
      <c r="K1562" s="1">
        <v>55061350.1417224</v>
      </c>
      <c r="L1562" s="1">
        <v>21657343.6561671</v>
      </c>
      <c r="M1562" s="1">
        <v>64486925.4217476</v>
      </c>
      <c r="N1562" s="1">
        <v>30021275.0160436</v>
      </c>
      <c r="O1562" s="1">
        <v>53842615.205269</v>
      </c>
      <c r="P1562" s="1">
        <v>12564584.7745235</v>
      </c>
      <c r="Q1562" s="1">
        <v>14941036.9730522</v>
      </c>
    </row>
    <row r="1563" spans="1:17">
      <c r="A1563" s="1" t="s">
        <v>6314</v>
      </c>
      <c r="B1563" s="1" t="s">
        <v>6315</v>
      </c>
      <c r="C1563" s="1" t="s">
        <v>6316</v>
      </c>
      <c r="D1563" s="1">
        <v>2401444.28571429</v>
      </c>
      <c r="E1563" s="1">
        <v>6084416.8355178</v>
      </c>
      <c r="F1563" s="1">
        <v>5719359.4728272</v>
      </c>
      <c r="G1563" s="1">
        <v>2401444.28571429</v>
      </c>
      <c r="H1563" s="1">
        <v>5792690.50836446</v>
      </c>
      <c r="I1563" s="1">
        <v>13538145.6235967</v>
      </c>
      <c r="J1563" s="1">
        <v>2401444.28571429</v>
      </c>
      <c r="K1563" s="1">
        <v>11760775.1971069</v>
      </c>
      <c r="L1563" s="1">
        <v>6790572.75181278</v>
      </c>
      <c r="M1563" s="1">
        <v>2401444.28571429</v>
      </c>
      <c r="N1563" s="1">
        <v>23065287.4381219</v>
      </c>
      <c r="O1563" s="1">
        <v>2401444.28571429</v>
      </c>
      <c r="P1563" s="1">
        <v>40469300.5617241</v>
      </c>
      <c r="Q1563" s="1">
        <v>6116222.00185071</v>
      </c>
    </row>
    <row r="1564" spans="1:17">
      <c r="A1564" s="1" t="s">
        <v>6317</v>
      </c>
      <c r="B1564" s="1" t="s">
        <v>6318</v>
      </c>
      <c r="C1564" s="1" t="s">
        <v>6319</v>
      </c>
      <c r="D1564" s="1">
        <v>129006078.333923</v>
      </c>
      <c r="E1564" s="1">
        <v>17667085.429586</v>
      </c>
      <c r="F1564" s="1">
        <v>30264328.7613982</v>
      </c>
      <c r="G1564" s="1">
        <v>79444082.2410304</v>
      </c>
      <c r="H1564" s="1">
        <v>15317879.8581124</v>
      </c>
      <c r="I1564" s="1">
        <v>12450232.3354365</v>
      </c>
      <c r="J1564" s="1">
        <v>6290992.0253509</v>
      </c>
      <c r="K1564" s="1">
        <v>2401444.28571429</v>
      </c>
      <c r="L1564" s="1">
        <v>2401444.28571429</v>
      </c>
      <c r="M1564" s="1">
        <v>8010261.24029774</v>
      </c>
      <c r="N1564" s="1">
        <v>2401444.28571429</v>
      </c>
      <c r="O1564" s="1">
        <v>20960672.2512679</v>
      </c>
      <c r="P1564" s="1">
        <v>11995458.5095296</v>
      </c>
      <c r="Q1564" s="1">
        <v>12869656.9612746</v>
      </c>
    </row>
    <row r="1565" spans="1:17">
      <c r="A1565" s="1" t="s">
        <v>6320</v>
      </c>
      <c r="B1565" s="1" t="s">
        <v>6321</v>
      </c>
      <c r="C1565" s="1" t="s">
        <v>6322</v>
      </c>
      <c r="D1565" s="1">
        <v>228254317.380513</v>
      </c>
      <c r="E1565" s="1">
        <v>103937069.022727</v>
      </c>
      <c r="F1565" s="1">
        <v>54754079.3564458</v>
      </c>
      <c r="G1565" s="1">
        <v>69295283.8237687</v>
      </c>
      <c r="H1565" s="1">
        <v>9622668.17192739</v>
      </c>
      <c r="I1565" s="1">
        <v>84408151.8343073</v>
      </c>
      <c r="J1565" s="1">
        <v>110902989.046773</v>
      </c>
      <c r="K1565" s="1">
        <v>33748037.7934484</v>
      </c>
      <c r="L1565" s="1">
        <v>53039736.6559603</v>
      </c>
      <c r="M1565" s="1">
        <v>50884765.0500484</v>
      </c>
      <c r="N1565" s="1">
        <v>49275325.4923346</v>
      </c>
      <c r="O1565" s="1">
        <v>128606948.419467</v>
      </c>
      <c r="P1565" s="1">
        <v>96316593.7424958</v>
      </c>
      <c r="Q1565" s="1">
        <v>24104702.1103808</v>
      </c>
    </row>
    <row r="1566" spans="1:17">
      <c r="A1566" s="1" t="s">
        <v>6323</v>
      </c>
      <c r="B1566" s="1" t="s">
        <v>6324</v>
      </c>
      <c r="C1566" s="1" t="s">
        <v>6325</v>
      </c>
      <c r="D1566" s="1">
        <v>36585842.8660634</v>
      </c>
      <c r="E1566" s="1">
        <v>6319978.54962179</v>
      </c>
      <c r="F1566" s="1">
        <v>2401444.28571429</v>
      </c>
      <c r="G1566" s="1">
        <v>2401444.28571429</v>
      </c>
      <c r="H1566" s="1">
        <v>2401444.28571429</v>
      </c>
      <c r="I1566" s="1">
        <v>2401444.28571429</v>
      </c>
      <c r="J1566" s="1">
        <v>5066195.11851342</v>
      </c>
      <c r="K1566" s="1">
        <v>2401444.28571429</v>
      </c>
      <c r="L1566" s="1">
        <v>87934716.2207704</v>
      </c>
      <c r="M1566" s="1">
        <v>2401444.28571429</v>
      </c>
      <c r="N1566" s="1">
        <v>2401444.28571429</v>
      </c>
      <c r="O1566" s="1">
        <v>2401444.28571429</v>
      </c>
      <c r="P1566" s="1">
        <v>17983139.4780556</v>
      </c>
      <c r="Q1566" s="1">
        <v>2401444.28571429</v>
      </c>
    </row>
    <row r="1567" spans="1:17">
      <c r="A1567" s="1" t="s">
        <v>6326</v>
      </c>
      <c r="B1567" s="1" t="s">
        <v>6327</v>
      </c>
      <c r="C1567" s="1" t="s">
        <v>6328</v>
      </c>
      <c r="D1567" s="1">
        <v>175815605.620763</v>
      </c>
      <c r="E1567" s="1">
        <v>259111945.064701</v>
      </c>
      <c r="F1567" s="1">
        <v>125865423.995018</v>
      </c>
      <c r="G1567" s="1">
        <v>21788195.4652435</v>
      </c>
      <c r="H1567" s="1">
        <v>90368292.1857362</v>
      </c>
      <c r="I1567" s="1">
        <v>203282073.178992</v>
      </c>
      <c r="J1567" s="1">
        <v>207106666.455214</v>
      </c>
      <c r="K1567" s="1">
        <v>297627121.300805</v>
      </c>
      <c r="L1567" s="1">
        <v>241346011.801348</v>
      </c>
      <c r="M1567" s="1">
        <v>152479073.707418</v>
      </c>
      <c r="N1567" s="1">
        <v>278011381.540514</v>
      </c>
      <c r="O1567" s="1">
        <v>97256657.0396107</v>
      </c>
      <c r="P1567" s="1">
        <v>212408727.394067</v>
      </c>
      <c r="Q1567" s="1">
        <v>145888522.61611</v>
      </c>
    </row>
    <row r="1568" spans="1:17">
      <c r="A1568" s="1" t="s">
        <v>6329</v>
      </c>
      <c r="B1568" s="1" t="s">
        <v>6330</v>
      </c>
      <c r="C1568" s="1" t="s">
        <v>6331</v>
      </c>
      <c r="D1568" s="1">
        <v>202256555.251758</v>
      </c>
      <c r="E1568" s="1">
        <v>22363262.1856757</v>
      </c>
      <c r="F1568" s="1">
        <v>32019729.9232123</v>
      </c>
      <c r="G1568" s="1">
        <v>51367914.598471</v>
      </c>
      <c r="H1568" s="1">
        <v>14479136.2769546</v>
      </c>
      <c r="I1568" s="1">
        <v>80488835.1388524</v>
      </c>
      <c r="J1568" s="1">
        <v>138233104.331099</v>
      </c>
      <c r="K1568" s="1">
        <v>147574391.026397</v>
      </c>
      <c r="L1568" s="1">
        <v>140774821.312991</v>
      </c>
      <c r="M1568" s="1">
        <v>37829285.3777948</v>
      </c>
      <c r="N1568" s="1">
        <v>253648608.790181</v>
      </c>
      <c r="O1568" s="1">
        <v>175577309.540666</v>
      </c>
      <c r="P1568" s="1">
        <v>163619362.863554</v>
      </c>
      <c r="Q1568" s="1">
        <v>132135436.295937</v>
      </c>
    </row>
    <row r="1569" spans="1:17">
      <c r="A1569" s="1" t="s">
        <v>6332</v>
      </c>
      <c r="B1569" s="1" t="s">
        <v>6333</v>
      </c>
      <c r="C1569" s="1" t="s">
        <v>6334</v>
      </c>
      <c r="D1569" s="1">
        <v>32190450.3131128</v>
      </c>
      <c r="E1569" s="1">
        <v>44990089.8325875</v>
      </c>
      <c r="F1569" s="1">
        <v>54419940.5463697</v>
      </c>
      <c r="G1569" s="1">
        <v>2401444.28571429</v>
      </c>
      <c r="H1569" s="1">
        <v>2401444.28571429</v>
      </c>
      <c r="I1569" s="1">
        <v>2401444.28571429</v>
      </c>
      <c r="J1569" s="1">
        <v>50491230.8296274</v>
      </c>
      <c r="K1569" s="1">
        <v>15370719.9526883</v>
      </c>
      <c r="L1569" s="1">
        <v>2401444.28571429</v>
      </c>
      <c r="M1569" s="1">
        <v>2401444.28571429</v>
      </c>
      <c r="N1569" s="1">
        <v>22783539.6937905</v>
      </c>
      <c r="O1569" s="1">
        <v>14675656.1768894</v>
      </c>
      <c r="P1569" s="1">
        <v>21675433.0452585</v>
      </c>
      <c r="Q1569" s="1">
        <v>22155327.9992857</v>
      </c>
    </row>
    <row r="1570" spans="1:17">
      <c r="A1570" s="1" t="s">
        <v>6335</v>
      </c>
      <c r="B1570" s="1" t="s">
        <v>6336</v>
      </c>
      <c r="C1570" s="1" t="s">
        <v>6337</v>
      </c>
      <c r="D1570" s="1">
        <v>132131568.652628</v>
      </c>
      <c r="E1570" s="1">
        <v>139438073.06408</v>
      </c>
      <c r="F1570" s="1">
        <v>101320376.496618</v>
      </c>
      <c r="G1570" s="1">
        <v>24166502.4391575</v>
      </c>
      <c r="H1570" s="1">
        <v>2401444.28571429</v>
      </c>
      <c r="I1570" s="1">
        <v>33908752.2427526</v>
      </c>
      <c r="J1570" s="1">
        <v>135642709.029011</v>
      </c>
      <c r="K1570" s="1">
        <v>92476515.441781</v>
      </c>
      <c r="L1570" s="1">
        <v>112491561.296445</v>
      </c>
      <c r="M1570" s="1">
        <v>84377442.8580744</v>
      </c>
      <c r="N1570" s="1">
        <v>47777442.1668752</v>
      </c>
      <c r="O1570" s="1">
        <v>95814724.3465014</v>
      </c>
      <c r="P1570" s="1">
        <v>57349584.8560354</v>
      </c>
      <c r="Q1570" s="1">
        <v>97504267.46694</v>
      </c>
    </row>
    <row r="1571" spans="1:17">
      <c r="A1571" s="1" t="s">
        <v>6338</v>
      </c>
      <c r="B1571" s="1" t="s">
        <v>6339</v>
      </c>
      <c r="C1571" s="1" t="s">
        <v>6340</v>
      </c>
      <c r="D1571" s="1">
        <v>26774791.4487742</v>
      </c>
      <c r="E1571" s="1">
        <v>8607359.20166731</v>
      </c>
      <c r="F1571" s="1">
        <v>2401444.28571429</v>
      </c>
      <c r="G1571" s="1">
        <v>2401444.28571429</v>
      </c>
      <c r="H1571" s="1">
        <v>2401444.28571429</v>
      </c>
      <c r="I1571" s="1">
        <v>2401444.28571429</v>
      </c>
      <c r="J1571" s="1">
        <v>12571576.7204757</v>
      </c>
      <c r="K1571" s="1">
        <v>2401444.28571429</v>
      </c>
      <c r="L1571" s="1">
        <v>2401444.28571429</v>
      </c>
      <c r="M1571" s="1">
        <v>2401444.28571429</v>
      </c>
      <c r="N1571" s="1">
        <v>8621799.89658993</v>
      </c>
      <c r="O1571" s="1">
        <v>16844351.1144971</v>
      </c>
      <c r="P1571" s="1">
        <v>2401444.28571429</v>
      </c>
      <c r="Q1571" s="1">
        <v>17059492.8538187</v>
      </c>
    </row>
    <row r="1572" spans="1:17">
      <c r="A1572" s="1" t="s">
        <v>6341</v>
      </c>
      <c r="B1572" s="1" t="s">
        <v>6342</v>
      </c>
      <c r="C1572" s="1" t="s">
        <v>6343</v>
      </c>
      <c r="D1572" s="1">
        <v>13840124.3047865</v>
      </c>
      <c r="E1572" s="1">
        <v>18075174.3497717</v>
      </c>
      <c r="F1572" s="1">
        <v>28468099.7206161</v>
      </c>
      <c r="G1572" s="1">
        <v>2401444.28571429</v>
      </c>
      <c r="H1572" s="1">
        <v>2401444.28571429</v>
      </c>
      <c r="I1572" s="1">
        <v>2401444.28571429</v>
      </c>
      <c r="J1572" s="1">
        <v>21042604.8992374</v>
      </c>
      <c r="K1572" s="1">
        <v>2401444.28571429</v>
      </c>
      <c r="L1572" s="1">
        <v>2401444.28571429</v>
      </c>
      <c r="M1572" s="1">
        <v>2401444.28571429</v>
      </c>
      <c r="N1572" s="1">
        <v>2401444.28571429</v>
      </c>
      <c r="O1572" s="1">
        <v>4887578.69275566</v>
      </c>
      <c r="P1572" s="1">
        <v>2401444.28571429</v>
      </c>
      <c r="Q1572" s="1">
        <v>2401444.28571429</v>
      </c>
    </row>
    <row r="1573" spans="1:17">
      <c r="A1573" s="1" t="s">
        <v>6344</v>
      </c>
      <c r="B1573" s="1" t="s">
        <v>6345</v>
      </c>
      <c r="C1573" s="1" t="s">
        <v>6346</v>
      </c>
      <c r="D1573" s="1">
        <v>34856733.0258353</v>
      </c>
      <c r="E1573" s="1">
        <v>26144908.8942144</v>
      </c>
      <c r="F1573" s="1">
        <v>23856795.4338734</v>
      </c>
      <c r="G1573" s="1">
        <v>2401444.28571429</v>
      </c>
      <c r="H1573" s="1">
        <v>2401444.28571429</v>
      </c>
      <c r="I1573" s="1">
        <v>2401444.28571429</v>
      </c>
      <c r="J1573" s="1">
        <v>2401444.28571429</v>
      </c>
      <c r="K1573" s="1">
        <v>2401444.28571429</v>
      </c>
      <c r="L1573" s="1">
        <v>2401444.28571429</v>
      </c>
      <c r="M1573" s="1">
        <v>10969256.6889428</v>
      </c>
      <c r="N1573" s="1">
        <v>2401444.28571429</v>
      </c>
      <c r="O1573" s="1">
        <v>5920972.66790294</v>
      </c>
      <c r="P1573" s="1">
        <v>2401444.28571429</v>
      </c>
      <c r="Q1573" s="1">
        <v>8812499.9783736</v>
      </c>
    </row>
    <row r="1574" spans="1:17">
      <c r="A1574" s="1" t="s">
        <v>6347</v>
      </c>
      <c r="B1574" s="1" t="s">
        <v>6348</v>
      </c>
      <c r="C1574" s="1" t="s">
        <v>6349</v>
      </c>
      <c r="D1574" s="1">
        <v>66939014.9312379</v>
      </c>
      <c r="E1574" s="1">
        <v>96616537.771733</v>
      </c>
      <c r="F1574" s="1">
        <v>9236326.92449208</v>
      </c>
      <c r="G1574" s="1">
        <v>15579596.536988</v>
      </c>
      <c r="H1574" s="1">
        <v>27801973.7335312</v>
      </c>
      <c r="I1574" s="1">
        <v>14674457.7613488</v>
      </c>
      <c r="J1574" s="1">
        <v>51648310.9079871</v>
      </c>
      <c r="K1574" s="1">
        <v>137253265.218206</v>
      </c>
      <c r="L1574" s="1">
        <v>118821463.035623</v>
      </c>
      <c r="M1574" s="1">
        <v>37742234.3111334</v>
      </c>
      <c r="N1574" s="1">
        <v>84008255.4272694</v>
      </c>
      <c r="O1574" s="1">
        <v>55643923.0423487</v>
      </c>
      <c r="P1574" s="1">
        <v>155599758.579297</v>
      </c>
      <c r="Q1574" s="1">
        <v>178032381.988167</v>
      </c>
    </row>
    <row r="1575" spans="1:17">
      <c r="A1575" s="1" t="s">
        <v>6350</v>
      </c>
      <c r="B1575" s="1" t="s">
        <v>6351</v>
      </c>
      <c r="C1575" s="1" t="s">
        <v>6352</v>
      </c>
      <c r="D1575" s="1">
        <v>11109041.8702633</v>
      </c>
      <c r="E1575" s="1">
        <v>12855497.6823479</v>
      </c>
      <c r="F1575" s="1">
        <v>28095308.4232237</v>
      </c>
      <c r="G1575" s="1">
        <v>2401444.28571429</v>
      </c>
      <c r="H1575" s="1">
        <v>2401444.28571429</v>
      </c>
      <c r="I1575" s="1">
        <v>2401444.28571429</v>
      </c>
      <c r="J1575" s="1">
        <v>8371606.58896353</v>
      </c>
      <c r="K1575" s="1">
        <v>10363177.083456</v>
      </c>
      <c r="L1575" s="1">
        <v>13744654.622296</v>
      </c>
      <c r="M1575" s="1">
        <v>2401444.28571429</v>
      </c>
      <c r="N1575" s="1">
        <v>9346034.14258751</v>
      </c>
      <c r="O1575" s="1">
        <v>2401444.28571429</v>
      </c>
      <c r="P1575" s="1">
        <v>2401444.28571429</v>
      </c>
      <c r="Q1575" s="1">
        <v>13793963.2316062</v>
      </c>
    </row>
    <row r="1576" spans="1:17">
      <c r="A1576" s="1" t="s">
        <v>6353</v>
      </c>
      <c r="B1576" s="1" t="s">
        <v>6354</v>
      </c>
      <c r="C1576" s="1" t="s">
        <v>6355</v>
      </c>
      <c r="D1576" s="1">
        <v>27037205.7980142</v>
      </c>
      <c r="E1576" s="1">
        <v>2401444.28571429</v>
      </c>
      <c r="F1576" s="1">
        <v>21729658.6831821</v>
      </c>
      <c r="G1576" s="1">
        <v>37047784.3070242</v>
      </c>
      <c r="H1576" s="1">
        <v>2401444.28571429</v>
      </c>
      <c r="I1576" s="1">
        <v>9920476.93198884</v>
      </c>
      <c r="J1576" s="1">
        <v>30391213.7877999</v>
      </c>
      <c r="K1576" s="1">
        <v>2401444.28571429</v>
      </c>
      <c r="L1576" s="1">
        <v>2401444.28571429</v>
      </c>
      <c r="M1576" s="1">
        <v>2401444.28571429</v>
      </c>
      <c r="N1576" s="1">
        <v>8407575.18304451</v>
      </c>
      <c r="O1576" s="1">
        <v>12232875.4241966</v>
      </c>
      <c r="P1576" s="1">
        <v>2401444.28571429</v>
      </c>
      <c r="Q1576" s="1">
        <v>16624184.0783328</v>
      </c>
    </row>
    <row r="1577" spans="1:17">
      <c r="A1577" s="1" t="s">
        <v>6356</v>
      </c>
      <c r="B1577" s="1" t="s">
        <v>6357</v>
      </c>
      <c r="C1577" s="1" t="s">
        <v>6358</v>
      </c>
      <c r="D1577" s="1">
        <v>25171250.0904832</v>
      </c>
      <c r="E1577" s="1">
        <v>33251849.7588382</v>
      </c>
      <c r="F1577" s="1">
        <v>98296930.9489529</v>
      </c>
      <c r="G1577" s="1">
        <v>18450221.4882364</v>
      </c>
      <c r="H1577" s="1">
        <v>2401444.28571429</v>
      </c>
      <c r="I1577" s="1">
        <v>2401444.28571429</v>
      </c>
      <c r="J1577" s="1">
        <v>39522371.9970441</v>
      </c>
      <c r="K1577" s="1">
        <v>33535251.1269276</v>
      </c>
      <c r="L1577" s="1">
        <v>22027590.3149865</v>
      </c>
      <c r="M1577" s="1">
        <v>17917655.998938</v>
      </c>
      <c r="N1577" s="1">
        <v>30369346.809892</v>
      </c>
      <c r="O1577" s="1">
        <v>2401444.28571429</v>
      </c>
      <c r="P1577" s="1">
        <v>41915688.0180101</v>
      </c>
      <c r="Q1577" s="1">
        <v>31700037.0555476</v>
      </c>
    </row>
    <row r="1578" spans="1:17">
      <c r="A1578" s="1" t="s">
        <v>6359</v>
      </c>
      <c r="B1578" s="1" t="s">
        <v>6360</v>
      </c>
      <c r="C1578" s="1" t="s">
        <v>6361</v>
      </c>
      <c r="D1578" s="1">
        <v>975548895.071681</v>
      </c>
      <c r="E1578" s="1">
        <v>432874281.381324</v>
      </c>
      <c r="F1578" s="1">
        <v>427189657.483374</v>
      </c>
      <c r="G1578" s="1">
        <v>377626342.355124</v>
      </c>
      <c r="H1578" s="1">
        <v>143521572.045332</v>
      </c>
      <c r="I1578" s="1">
        <v>322165873.036043</v>
      </c>
      <c r="J1578" s="1">
        <v>389523140.288554</v>
      </c>
      <c r="K1578" s="1">
        <v>130320363.127732</v>
      </c>
      <c r="L1578" s="1">
        <v>219104629.735747</v>
      </c>
      <c r="M1578" s="1">
        <v>193501388.623992</v>
      </c>
      <c r="N1578" s="1">
        <v>257338887.052485</v>
      </c>
      <c r="O1578" s="1">
        <v>388315841.165414</v>
      </c>
      <c r="P1578" s="1">
        <v>221043122.375707</v>
      </c>
      <c r="Q1578" s="1">
        <v>273704917.248009</v>
      </c>
    </row>
    <row r="1579" spans="1:17">
      <c r="A1579" s="1" t="s">
        <v>6362</v>
      </c>
      <c r="B1579" s="1" t="s">
        <v>6363</v>
      </c>
      <c r="C1579" s="1" t="s">
        <v>6364</v>
      </c>
      <c r="D1579" s="1">
        <v>23320786.6367033</v>
      </c>
      <c r="E1579" s="1">
        <v>2401444.28571429</v>
      </c>
      <c r="F1579" s="1">
        <v>2401444.28571429</v>
      </c>
      <c r="G1579" s="1">
        <v>2401444.28571429</v>
      </c>
      <c r="H1579" s="1">
        <v>2401444.28571429</v>
      </c>
      <c r="I1579" s="1">
        <v>2401444.28571429</v>
      </c>
      <c r="J1579" s="1">
        <v>20079408.3112421</v>
      </c>
      <c r="K1579" s="1">
        <v>11972646.6360012</v>
      </c>
      <c r="L1579" s="1">
        <v>18446004.9015135</v>
      </c>
      <c r="M1579" s="1">
        <v>11808946.64128</v>
      </c>
      <c r="N1579" s="1">
        <v>10559347.2045815</v>
      </c>
      <c r="O1579" s="1">
        <v>2401444.28571429</v>
      </c>
      <c r="P1579" s="1">
        <v>12546270.6345078</v>
      </c>
      <c r="Q1579" s="1">
        <v>15101809.7485772</v>
      </c>
    </row>
    <row r="1580" spans="1:17">
      <c r="A1580" s="1" t="s">
        <v>6365</v>
      </c>
      <c r="B1580" s="1" t="s">
        <v>6366</v>
      </c>
      <c r="C1580" s="1" t="s">
        <v>6367</v>
      </c>
      <c r="D1580" s="1">
        <v>1761045038.12572</v>
      </c>
      <c r="E1580" s="1">
        <v>2154350310.5744</v>
      </c>
      <c r="F1580" s="1">
        <v>1644187664.07089</v>
      </c>
      <c r="G1580" s="1">
        <v>1019960877.52804</v>
      </c>
      <c r="H1580" s="1">
        <v>473035681.955732</v>
      </c>
      <c r="I1580" s="1">
        <v>1441014527.82004</v>
      </c>
      <c r="J1580" s="1">
        <v>2115030555.29588</v>
      </c>
      <c r="K1580" s="1">
        <v>1217382252.2169</v>
      </c>
      <c r="L1580" s="1">
        <v>1247401690.34236</v>
      </c>
      <c r="M1580" s="1">
        <v>1234984503.53542</v>
      </c>
      <c r="N1580" s="1">
        <v>1368142101.52623</v>
      </c>
      <c r="O1580" s="1">
        <v>548133588.968504</v>
      </c>
      <c r="P1580" s="1">
        <v>1388014407.28274</v>
      </c>
      <c r="Q1580" s="1">
        <v>1521073542.87477</v>
      </c>
    </row>
    <row r="1581" spans="1:17">
      <c r="A1581" s="1" t="s">
        <v>6368</v>
      </c>
      <c r="B1581" s="1" t="s">
        <v>6369</v>
      </c>
      <c r="C1581" s="1" t="s">
        <v>6370</v>
      </c>
      <c r="D1581" s="1">
        <v>378587665.073753</v>
      </c>
      <c r="E1581" s="1">
        <v>396659565.548123</v>
      </c>
      <c r="F1581" s="1">
        <v>360190518.568458</v>
      </c>
      <c r="G1581" s="1">
        <v>1288489087.17195</v>
      </c>
      <c r="H1581" s="1">
        <v>545313556.919137</v>
      </c>
      <c r="I1581" s="1">
        <v>565928809.482507</v>
      </c>
      <c r="J1581" s="1">
        <v>414599019.92548</v>
      </c>
      <c r="K1581" s="1">
        <v>314408460.298068</v>
      </c>
      <c r="L1581" s="1">
        <v>260086391.147772</v>
      </c>
      <c r="M1581" s="1">
        <v>199354788.513786</v>
      </c>
      <c r="N1581" s="1">
        <v>397287404.541552</v>
      </c>
      <c r="O1581" s="1">
        <v>279806992.244445</v>
      </c>
      <c r="P1581" s="1">
        <v>260271385.586058</v>
      </c>
      <c r="Q1581" s="1">
        <v>343750619.518027</v>
      </c>
    </row>
    <row r="1582" spans="1:17">
      <c r="A1582" s="1" t="s">
        <v>6371</v>
      </c>
      <c r="B1582" s="1" t="s">
        <v>6372</v>
      </c>
      <c r="C1582" s="1" t="s">
        <v>6373</v>
      </c>
      <c r="D1582" s="1">
        <v>21664226.4693298</v>
      </c>
      <c r="E1582" s="1">
        <v>29925976.2703587</v>
      </c>
      <c r="F1582" s="1">
        <v>21581069.7854058</v>
      </c>
      <c r="G1582" s="1">
        <v>2401444.28571429</v>
      </c>
      <c r="H1582" s="1">
        <v>2401444.28571429</v>
      </c>
      <c r="I1582" s="1">
        <v>11056035.4695655</v>
      </c>
      <c r="J1582" s="1">
        <v>71271018.9210259</v>
      </c>
      <c r="K1582" s="1">
        <v>6747268.2638921</v>
      </c>
      <c r="L1582" s="1">
        <v>2401444.28571429</v>
      </c>
      <c r="M1582" s="1">
        <v>2401444.28571429</v>
      </c>
      <c r="N1582" s="1">
        <v>7920837.89448456</v>
      </c>
      <c r="O1582" s="1">
        <v>34933424.5155077</v>
      </c>
      <c r="P1582" s="1">
        <v>2401444.28571429</v>
      </c>
      <c r="Q1582" s="1">
        <v>2401444.28571429</v>
      </c>
    </row>
    <row r="1583" spans="1:17">
      <c r="A1583" s="1" t="s">
        <v>6374</v>
      </c>
      <c r="B1583" s="1" t="s">
        <v>6375</v>
      </c>
      <c r="C1583" s="1" t="s">
        <v>6376</v>
      </c>
      <c r="D1583" s="1">
        <v>2401444.28571429</v>
      </c>
      <c r="E1583" s="1">
        <v>2401444.28571429</v>
      </c>
      <c r="F1583" s="1">
        <v>2401444.28571429</v>
      </c>
      <c r="G1583" s="1">
        <v>5761229.37913204</v>
      </c>
      <c r="H1583" s="1">
        <v>6750463.067649</v>
      </c>
      <c r="I1583" s="1">
        <v>2401444.28571429</v>
      </c>
      <c r="J1583" s="1">
        <v>2401444.28571429</v>
      </c>
      <c r="K1583" s="1">
        <v>2401444.28571429</v>
      </c>
      <c r="L1583" s="1">
        <v>2401444.28571429</v>
      </c>
      <c r="M1583" s="1">
        <v>2401444.28571429</v>
      </c>
      <c r="N1583" s="1">
        <v>2401444.28571429</v>
      </c>
      <c r="O1583" s="1">
        <v>2401444.28571429</v>
      </c>
      <c r="P1583" s="1">
        <v>2401444.28571429</v>
      </c>
      <c r="Q1583" s="1">
        <v>9560288.93820764</v>
      </c>
    </row>
    <row r="1584" spans="1:17">
      <c r="A1584" s="1" t="s">
        <v>6377</v>
      </c>
      <c r="B1584" s="1" t="s">
        <v>6378</v>
      </c>
      <c r="C1584" s="1" t="s">
        <v>6379</v>
      </c>
      <c r="D1584" s="1">
        <v>82960663.2235334</v>
      </c>
      <c r="E1584" s="1">
        <v>37907998.8554278</v>
      </c>
      <c r="F1584" s="1">
        <v>37363284.6844505</v>
      </c>
      <c r="G1584" s="1">
        <v>81102894.1253056</v>
      </c>
      <c r="H1584" s="1">
        <v>31297770.8867592</v>
      </c>
      <c r="I1584" s="1">
        <v>24520552.9364776</v>
      </c>
      <c r="J1584" s="1">
        <v>13831758.780004</v>
      </c>
      <c r="K1584" s="1">
        <v>33146774.383275</v>
      </c>
      <c r="L1584" s="1">
        <v>11046373.7539541</v>
      </c>
      <c r="M1584" s="1">
        <v>34049533.0639948</v>
      </c>
      <c r="N1584" s="1">
        <v>40071851.5311162</v>
      </c>
      <c r="O1584" s="1">
        <v>43255724.0391754</v>
      </c>
      <c r="P1584" s="1">
        <v>43737199.8895495</v>
      </c>
      <c r="Q1584" s="1">
        <v>46101684.8042376</v>
      </c>
    </row>
    <row r="1585" spans="1:17">
      <c r="A1585" s="1" t="s">
        <v>6380</v>
      </c>
      <c r="B1585" s="1" t="s">
        <v>6381</v>
      </c>
      <c r="C1585" s="1" t="s">
        <v>6382</v>
      </c>
      <c r="D1585" s="1">
        <v>145441638.170044</v>
      </c>
      <c r="E1585" s="1">
        <v>89985134.5120732</v>
      </c>
      <c r="F1585" s="1">
        <v>65177465.1673827</v>
      </c>
      <c r="G1585" s="1">
        <v>95985939.0303968</v>
      </c>
      <c r="H1585" s="1">
        <v>31111740.9789449</v>
      </c>
      <c r="I1585" s="1">
        <v>76299701.9257934</v>
      </c>
      <c r="J1585" s="1">
        <v>100521896.687211</v>
      </c>
      <c r="K1585" s="1">
        <v>116853662.779036</v>
      </c>
      <c r="L1585" s="1">
        <v>39020675.2196024</v>
      </c>
      <c r="M1585" s="1">
        <v>166559672.456938</v>
      </c>
      <c r="N1585" s="1">
        <v>182342227.893814</v>
      </c>
      <c r="O1585" s="1">
        <v>28907901.9056737</v>
      </c>
      <c r="P1585" s="1">
        <v>128460267.849711</v>
      </c>
      <c r="Q1585" s="1">
        <v>172456697.237097</v>
      </c>
    </row>
    <row r="1586" spans="1:17">
      <c r="A1586" s="1" t="s">
        <v>6383</v>
      </c>
      <c r="B1586" s="1" t="s">
        <v>6384</v>
      </c>
      <c r="C1586" s="1" t="s">
        <v>6385</v>
      </c>
      <c r="D1586" s="1">
        <v>632717284.372374</v>
      </c>
      <c r="E1586" s="1">
        <v>461143872.176665</v>
      </c>
      <c r="F1586" s="1">
        <v>591378573.609175</v>
      </c>
      <c r="G1586" s="1">
        <v>809935568.278747</v>
      </c>
      <c r="H1586" s="1">
        <v>50385464.4432121</v>
      </c>
      <c r="I1586" s="1">
        <v>327095292.901007</v>
      </c>
      <c r="J1586" s="1">
        <v>597128549.016302</v>
      </c>
      <c r="K1586" s="1">
        <v>362676053.944612</v>
      </c>
      <c r="L1586" s="1">
        <v>503672236.997226</v>
      </c>
      <c r="M1586" s="1">
        <v>599852013.420348</v>
      </c>
      <c r="N1586" s="1">
        <v>586915334.224599</v>
      </c>
      <c r="O1586" s="1">
        <v>422439963.554177</v>
      </c>
      <c r="P1586" s="1">
        <v>391304411.457422</v>
      </c>
      <c r="Q1586" s="1">
        <v>522848705.106381</v>
      </c>
    </row>
    <row r="1587" spans="1:17">
      <c r="A1587" s="1" t="s">
        <v>6386</v>
      </c>
      <c r="B1587" s="1" t="s">
        <v>6387</v>
      </c>
      <c r="C1587" s="1" t="s">
        <v>6388</v>
      </c>
      <c r="D1587" s="1">
        <v>218095108.524388</v>
      </c>
      <c r="E1587" s="1">
        <v>224966176.978511</v>
      </c>
      <c r="F1587" s="1">
        <v>409073906.910132</v>
      </c>
      <c r="G1587" s="1">
        <v>171225744.349055</v>
      </c>
      <c r="H1587" s="1">
        <v>2401444.28571429</v>
      </c>
      <c r="I1587" s="1">
        <v>603064662.538846</v>
      </c>
      <c r="J1587" s="1">
        <v>480227324.38779</v>
      </c>
      <c r="K1587" s="1">
        <v>318233921.152363</v>
      </c>
      <c r="L1587" s="1">
        <v>443180133.875344</v>
      </c>
      <c r="M1587" s="1">
        <v>362332461.361063</v>
      </c>
      <c r="N1587" s="1">
        <v>477236782.676848</v>
      </c>
      <c r="O1587" s="1">
        <v>516603346.473797</v>
      </c>
      <c r="P1587" s="1">
        <v>344772778.661771</v>
      </c>
      <c r="Q1587" s="1">
        <v>374968966.909872</v>
      </c>
    </row>
    <row r="1588" spans="1:17">
      <c r="A1588" s="1" t="s">
        <v>6389</v>
      </c>
      <c r="B1588" s="1" t="s">
        <v>6390</v>
      </c>
      <c r="C1588" s="1" t="s">
        <v>6391</v>
      </c>
      <c r="D1588" s="1">
        <v>475027094.851454</v>
      </c>
      <c r="E1588" s="1">
        <v>513960678.281807</v>
      </c>
      <c r="F1588" s="1">
        <v>343259548.357977</v>
      </c>
      <c r="G1588" s="1">
        <v>100332072.383499</v>
      </c>
      <c r="H1588" s="1">
        <v>35897428.859682</v>
      </c>
      <c r="I1588" s="1">
        <v>333095839.675408</v>
      </c>
      <c r="J1588" s="1">
        <v>535651729.935407</v>
      </c>
      <c r="K1588" s="1">
        <v>333060253.120872</v>
      </c>
      <c r="L1588" s="1">
        <v>357120431.692094</v>
      </c>
      <c r="M1588" s="1">
        <v>295386417.927495</v>
      </c>
      <c r="N1588" s="1">
        <v>354890809.413338</v>
      </c>
      <c r="O1588" s="1">
        <v>266359927.961144</v>
      </c>
      <c r="P1588" s="1">
        <v>364188667.403975</v>
      </c>
      <c r="Q1588" s="1">
        <v>278701465.075397</v>
      </c>
    </row>
    <row r="1589" spans="1:17">
      <c r="A1589" s="1" t="s">
        <v>6392</v>
      </c>
      <c r="B1589" s="1" t="s">
        <v>6393</v>
      </c>
      <c r="C1589" s="1" t="s">
        <v>6394</v>
      </c>
      <c r="D1589" s="1">
        <v>2401444.28571429</v>
      </c>
      <c r="E1589" s="1">
        <v>8142363.32950957</v>
      </c>
      <c r="F1589" s="1">
        <v>2401444.28571429</v>
      </c>
      <c r="G1589" s="1">
        <v>2401444.28571429</v>
      </c>
      <c r="H1589" s="1">
        <v>2401444.28571429</v>
      </c>
      <c r="I1589" s="1">
        <v>2401444.28571429</v>
      </c>
      <c r="J1589" s="1">
        <v>8755193.14185775</v>
      </c>
      <c r="K1589" s="1">
        <v>2401444.28571429</v>
      </c>
      <c r="L1589" s="1">
        <v>2401444.28571429</v>
      </c>
      <c r="M1589" s="1">
        <v>2401444.28571429</v>
      </c>
      <c r="N1589" s="1">
        <v>2401444.28571429</v>
      </c>
      <c r="O1589" s="1">
        <v>2401444.28571429</v>
      </c>
      <c r="P1589" s="1">
        <v>2401444.28571429</v>
      </c>
      <c r="Q1589" s="1">
        <v>8444657.11785633</v>
      </c>
    </row>
    <row r="1590" spans="1:17">
      <c r="A1590" s="1" t="s">
        <v>6395</v>
      </c>
      <c r="B1590" s="1" t="s">
        <v>6396</v>
      </c>
      <c r="C1590" s="1" t="s">
        <v>6397</v>
      </c>
      <c r="D1590" s="1">
        <v>134545958.485536</v>
      </c>
      <c r="E1590" s="1">
        <v>233736445.687482</v>
      </c>
      <c r="F1590" s="1">
        <v>98896751.786</v>
      </c>
      <c r="G1590" s="1">
        <v>246850499.454327</v>
      </c>
      <c r="H1590" s="1">
        <v>233322462.601304</v>
      </c>
      <c r="I1590" s="1">
        <v>182066171.929494</v>
      </c>
      <c r="J1590" s="1">
        <v>84617960.1913309</v>
      </c>
      <c r="K1590" s="1">
        <v>139590865.105582</v>
      </c>
      <c r="L1590" s="1">
        <v>73609822.0654792</v>
      </c>
      <c r="M1590" s="1">
        <v>278271109.581484</v>
      </c>
      <c r="N1590" s="1">
        <v>103662867.124125</v>
      </c>
      <c r="O1590" s="1">
        <v>46850533.710231</v>
      </c>
      <c r="P1590" s="1">
        <v>174554280.983564</v>
      </c>
      <c r="Q1590" s="1">
        <v>282595948.198689</v>
      </c>
    </row>
    <row r="1591" spans="1:17">
      <c r="A1591" s="1" t="s">
        <v>6398</v>
      </c>
      <c r="B1591" s="1" t="s">
        <v>6399</v>
      </c>
      <c r="C1591" s="1" t="s">
        <v>6400</v>
      </c>
      <c r="D1591" s="1">
        <v>205189199.804652</v>
      </c>
      <c r="E1591" s="1">
        <v>66381624.7756854</v>
      </c>
      <c r="F1591" s="1">
        <v>31636637.1003497</v>
      </c>
      <c r="G1591" s="1">
        <v>2401444.28571429</v>
      </c>
      <c r="H1591" s="1">
        <v>2401444.28571429</v>
      </c>
      <c r="I1591" s="1">
        <v>57756189.4070212</v>
      </c>
      <c r="J1591" s="1">
        <v>55611248.965609</v>
      </c>
      <c r="K1591" s="1">
        <v>27610609.3461979</v>
      </c>
      <c r="L1591" s="1">
        <v>39922567.5110105</v>
      </c>
      <c r="M1591" s="1">
        <v>47065457.2481827</v>
      </c>
      <c r="N1591" s="1">
        <v>18707724.5343226</v>
      </c>
      <c r="O1591" s="1">
        <v>68687587.4389428</v>
      </c>
      <c r="P1591" s="1">
        <v>49273257.2076995</v>
      </c>
      <c r="Q1591" s="1">
        <v>73534787.3785327</v>
      </c>
    </row>
    <row r="1592" spans="1:17">
      <c r="A1592" s="1" t="s">
        <v>6401</v>
      </c>
      <c r="B1592" s="1" t="s">
        <v>6402</v>
      </c>
      <c r="C1592" s="1" t="s">
        <v>6403</v>
      </c>
      <c r="D1592" s="1">
        <v>36007427.0564738</v>
      </c>
      <c r="E1592" s="1">
        <v>79476997.8420371</v>
      </c>
      <c r="F1592" s="1">
        <v>55725488.6612428</v>
      </c>
      <c r="G1592" s="1">
        <v>2401444.28571429</v>
      </c>
      <c r="H1592" s="1">
        <v>2401444.28571429</v>
      </c>
      <c r="I1592" s="1">
        <v>2401444.28571429</v>
      </c>
      <c r="J1592" s="1">
        <v>39305482.6325361</v>
      </c>
      <c r="K1592" s="1">
        <v>40873354.2108466</v>
      </c>
      <c r="L1592" s="1">
        <v>48226157.1842227</v>
      </c>
      <c r="M1592" s="1">
        <v>40214026.5029089</v>
      </c>
      <c r="N1592" s="1">
        <v>65445390.9538414</v>
      </c>
      <c r="O1592" s="1">
        <v>2401444.28571429</v>
      </c>
      <c r="P1592" s="1">
        <v>57529543.5749257</v>
      </c>
      <c r="Q1592" s="1">
        <v>52782055.845969</v>
      </c>
    </row>
    <row r="1593" spans="1:17">
      <c r="A1593" s="1" t="s">
        <v>6404</v>
      </c>
      <c r="B1593" s="1" t="s">
        <v>6405</v>
      </c>
      <c r="C1593" s="1" t="s">
        <v>6406</v>
      </c>
      <c r="D1593" s="1">
        <v>306424947.951194</v>
      </c>
      <c r="E1593" s="1">
        <v>245270057.757687</v>
      </c>
      <c r="F1593" s="1">
        <v>300101103.446306</v>
      </c>
      <c r="G1593" s="1">
        <v>489457442.886245</v>
      </c>
      <c r="H1593" s="1">
        <v>125105501.759359</v>
      </c>
      <c r="I1593" s="1">
        <v>338725264.620021</v>
      </c>
      <c r="J1593" s="1">
        <v>195813332.264943</v>
      </c>
      <c r="K1593" s="1">
        <v>123073691.805703</v>
      </c>
      <c r="L1593" s="1">
        <v>188731173.716451</v>
      </c>
      <c r="M1593" s="1">
        <v>156487446.632094</v>
      </c>
      <c r="N1593" s="1">
        <v>143629068.522576</v>
      </c>
      <c r="O1593" s="1">
        <v>110150430.418564</v>
      </c>
      <c r="P1593" s="1">
        <v>156804274.214606</v>
      </c>
      <c r="Q1593" s="1">
        <v>205175384.118841</v>
      </c>
    </row>
    <row r="1594" spans="1:17">
      <c r="A1594" s="1" t="s">
        <v>6407</v>
      </c>
      <c r="B1594" s="1" t="s">
        <v>6408</v>
      </c>
      <c r="C1594" s="1" t="s">
        <v>6409</v>
      </c>
      <c r="D1594" s="1">
        <v>2446124655.92098</v>
      </c>
      <c r="E1594" s="1">
        <v>452953866.50728</v>
      </c>
      <c r="F1594" s="1">
        <v>1766847523.37912</v>
      </c>
      <c r="G1594" s="1">
        <v>148709590.76937</v>
      </c>
      <c r="H1594" s="1">
        <v>3344768904.76261</v>
      </c>
      <c r="I1594" s="1">
        <v>282560197.089626</v>
      </c>
      <c r="J1594" s="1">
        <v>514045558.200563</v>
      </c>
      <c r="K1594" s="1">
        <v>710517891.820298</v>
      </c>
      <c r="L1594" s="1">
        <v>461180937.355525</v>
      </c>
      <c r="M1594" s="1">
        <v>1898114221.82517</v>
      </c>
      <c r="N1594" s="1">
        <v>569855848.099724</v>
      </c>
      <c r="O1594" s="1">
        <v>2501183854.00983</v>
      </c>
      <c r="P1594" s="1">
        <v>1441900399.32972</v>
      </c>
      <c r="Q1594" s="1">
        <v>934466814.32143</v>
      </c>
    </row>
    <row r="1595" spans="1:17">
      <c r="A1595" s="1" t="s">
        <v>6410</v>
      </c>
      <c r="B1595" s="1" t="s">
        <v>6411</v>
      </c>
      <c r="C1595" s="1" t="s">
        <v>6412</v>
      </c>
      <c r="D1595" s="1">
        <v>84763056.0289083</v>
      </c>
      <c r="E1595" s="1">
        <v>17343811.152125</v>
      </c>
      <c r="F1595" s="1">
        <v>2401444.28571429</v>
      </c>
      <c r="G1595" s="1">
        <v>2401444.28571429</v>
      </c>
      <c r="H1595" s="1">
        <v>2897008.68331419</v>
      </c>
      <c r="I1595" s="1">
        <v>2401444.28571429</v>
      </c>
      <c r="J1595" s="1">
        <v>20171251.2144037</v>
      </c>
      <c r="K1595" s="1">
        <v>9736806.82511439</v>
      </c>
      <c r="L1595" s="1">
        <v>2401444.28571429</v>
      </c>
      <c r="M1595" s="1">
        <v>19124129.8416533</v>
      </c>
      <c r="N1595" s="1">
        <v>2401444.28571429</v>
      </c>
      <c r="O1595" s="1">
        <v>21188045.1838669</v>
      </c>
      <c r="P1595" s="1">
        <v>2401444.28571429</v>
      </c>
      <c r="Q1595" s="1">
        <v>2401444.28571429</v>
      </c>
    </row>
    <row r="1596" spans="1:17">
      <c r="A1596" s="1" t="s">
        <v>6413</v>
      </c>
      <c r="B1596" s="1" t="s">
        <v>6414</v>
      </c>
      <c r="C1596" s="1" t="s">
        <v>6415</v>
      </c>
      <c r="D1596" s="1">
        <v>7311757.21723741</v>
      </c>
      <c r="E1596" s="1">
        <v>9004848.97775027</v>
      </c>
      <c r="F1596" s="1">
        <v>8903490.4971776</v>
      </c>
      <c r="G1596" s="1">
        <v>2401444.28571429</v>
      </c>
      <c r="H1596" s="1">
        <v>2401444.28571429</v>
      </c>
      <c r="I1596" s="1">
        <v>2401444.28571429</v>
      </c>
      <c r="J1596" s="1">
        <v>13574307.7379506</v>
      </c>
      <c r="K1596" s="1">
        <v>2401444.28571429</v>
      </c>
      <c r="L1596" s="1">
        <v>2401444.28571429</v>
      </c>
      <c r="M1596" s="1">
        <v>8792142.33788657</v>
      </c>
      <c r="N1596" s="1">
        <v>2401444.28571429</v>
      </c>
      <c r="O1596" s="1">
        <v>2401444.28571429</v>
      </c>
      <c r="P1596" s="1">
        <v>8208212.8227837</v>
      </c>
      <c r="Q1596" s="1">
        <v>7400032.498852</v>
      </c>
    </row>
    <row r="1597" spans="1:17">
      <c r="A1597" s="1" t="s">
        <v>6416</v>
      </c>
      <c r="B1597" s="1" t="s">
        <v>6417</v>
      </c>
      <c r="C1597" s="1" t="s">
        <v>6418</v>
      </c>
      <c r="D1597" s="1">
        <v>2401444.28571429</v>
      </c>
      <c r="E1597" s="1">
        <v>6288686.39057992</v>
      </c>
      <c r="F1597" s="1">
        <v>2401444.28571429</v>
      </c>
      <c r="G1597" s="1">
        <v>2401444.28571429</v>
      </c>
      <c r="H1597" s="1">
        <v>2401444.28571429</v>
      </c>
      <c r="I1597" s="1">
        <v>2401444.28571429</v>
      </c>
      <c r="J1597" s="1">
        <v>4722056.4091679</v>
      </c>
      <c r="K1597" s="1">
        <v>2401444.28571429</v>
      </c>
      <c r="L1597" s="1">
        <v>2401444.28571429</v>
      </c>
      <c r="M1597" s="1">
        <v>2401444.28571429</v>
      </c>
      <c r="N1597" s="1">
        <v>7539664.71986627</v>
      </c>
      <c r="O1597" s="1">
        <v>3868918.97853775</v>
      </c>
      <c r="P1597" s="1">
        <v>2401444.28571429</v>
      </c>
      <c r="Q1597" s="1">
        <v>2401444.28571429</v>
      </c>
    </row>
    <row r="1598" spans="1:17">
      <c r="A1598" s="1" t="s">
        <v>6419</v>
      </c>
      <c r="B1598" s="1" t="s">
        <v>6420</v>
      </c>
      <c r="C1598" s="1" t="s">
        <v>6421</v>
      </c>
      <c r="D1598" s="1">
        <v>12335283.5777914</v>
      </c>
      <c r="E1598" s="1">
        <v>36713411.9732867</v>
      </c>
      <c r="F1598" s="1">
        <v>12036267.982161</v>
      </c>
      <c r="G1598" s="1">
        <v>2401444.28571429</v>
      </c>
      <c r="H1598" s="1">
        <v>2401444.28571429</v>
      </c>
      <c r="I1598" s="1">
        <v>2401444.28571429</v>
      </c>
      <c r="J1598" s="1">
        <v>11613902.5323522</v>
      </c>
      <c r="K1598" s="1">
        <v>2401444.28571429</v>
      </c>
      <c r="L1598" s="1">
        <v>23340808.5261698</v>
      </c>
      <c r="M1598" s="1">
        <v>9131110.49575701</v>
      </c>
      <c r="N1598" s="1">
        <v>22606652.2779897</v>
      </c>
      <c r="O1598" s="1">
        <v>8191079.71002292</v>
      </c>
      <c r="P1598" s="1">
        <v>16025722.1061374</v>
      </c>
      <c r="Q1598" s="1">
        <v>24667079.0287718</v>
      </c>
    </row>
    <row r="1599" spans="1:17">
      <c r="A1599" s="1" t="s">
        <v>6422</v>
      </c>
      <c r="B1599" s="1" t="s">
        <v>6423</v>
      </c>
      <c r="C1599" s="1" t="s">
        <v>6424</v>
      </c>
      <c r="D1599" s="1">
        <v>53268676.6952226</v>
      </c>
      <c r="E1599" s="1">
        <v>18288811.6620857</v>
      </c>
      <c r="F1599" s="1">
        <v>18380858.8922915</v>
      </c>
      <c r="G1599" s="1">
        <v>2401444.28571429</v>
      </c>
      <c r="H1599" s="1">
        <v>14432503.5740043</v>
      </c>
      <c r="I1599" s="1">
        <v>2401444.28571429</v>
      </c>
      <c r="J1599" s="1">
        <v>56741415.4747437</v>
      </c>
      <c r="K1599" s="1">
        <v>140962224.863842</v>
      </c>
      <c r="L1599" s="1">
        <v>122440187.408144</v>
      </c>
      <c r="M1599" s="1">
        <v>83092447.4340343</v>
      </c>
      <c r="N1599" s="1">
        <v>81333153.7601672</v>
      </c>
      <c r="O1599" s="1">
        <v>122542200.917065</v>
      </c>
      <c r="P1599" s="1">
        <v>102033099.839133</v>
      </c>
      <c r="Q1599" s="1">
        <v>86864892.1334606</v>
      </c>
    </row>
    <row r="1600" spans="1:17">
      <c r="A1600" s="1" t="s">
        <v>6425</v>
      </c>
      <c r="B1600" s="1" t="s">
        <v>6426</v>
      </c>
      <c r="C1600" s="1" t="s">
        <v>6427</v>
      </c>
      <c r="D1600" s="1">
        <v>13435953319.1951</v>
      </c>
      <c r="E1600" s="1">
        <v>5469418572.22361</v>
      </c>
      <c r="F1600" s="1">
        <v>6743493346.24555</v>
      </c>
      <c r="G1600" s="1">
        <v>8673443578.39307</v>
      </c>
      <c r="H1600" s="1">
        <v>3780075806.03277</v>
      </c>
      <c r="I1600" s="1">
        <v>5924860532.62276</v>
      </c>
      <c r="J1600" s="1">
        <v>8013598023.27756</v>
      </c>
      <c r="K1600" s="1">
        <v>4026873400.11201</v>
      </c>
      <c r="L1600" s="1">
        <v>4382689752.29335</v>
      </c>
      <c r="M1600" s="1">
        <v>5006560782.55999</v>
      </c>
      <c r="N1600" s="1">
        <v>5020480212.91334</v>
      </c>
      <c r="O1600" s="1">
        <v>7948854033.38866</v>
      </c>
      <c r="P1600" s="1">
        <v>4260493529.98776</v>
      </c>
      <c r="Q1600" s="1">
        <v>5132881514.20733</v>
      </c>
    </row>
    <row r="1601" spans="1:17">
      <c r="A1601" s="1" t="s">
        <v>6428</v>
      </c>
      <c r="B1601" s="1" t="s">
        <v>6429</v>
      </c>
      <c r="C1601" s="1" t="s">
        <v>6430</v>
      </c>
      <c r="D1601" s="1">
        <v>43131571.9994591</v>
      </c>
      <c r="E1601" s="1">
        <v>2401444.28571429</v>
      </c>
      <c r="F1601" s="1">
        <v>11145795.4288457</v>
      </c>
      <c r="G1601" s="1">
        <v>2401444.28571429</v>
      </c>
      <c r="H1601" s="1">
        <v>2401444.28571429</v>
      </c>
      <c r="I1601" s="1">
        <v>2401444.28571429</v>
      </c>
      <c r="J1601" s="1">
        <v>2401444.28571429</v>
      </c>
      <c r="K1601" s="1">
        <v>2401444.28571429</v>
      </c>
      <c r="L1601" s="1">
        <v>2401444.28571429</v>
      </c>
      <c r="M1601" s="1">
        <v>2401444.28571429</v>
      </c>
      <c r="N1601" s="1">
        <v>2401444.28571429</v>
      </c>
      <c r="O1601" s="1">
        <v>2401444.28571429</v>
      </c>
      <c r="P1601" s="1">
        <v>10228889.0807251</v>
      </c>
      <c r="Q1601" s="1">
        <v>2401444.28571429</v>
      </c>
    </row>
    <row r="1602" spans="1:17">
      <c r="A1602" s="1" t="s">
        <v>6431</v>
      </c>
      <c r="B1602" s="1" t="s">
        <v>6432</v>
      </c>
      <c r="C1602" s="1" t="s">
        <v>6433</v>
      </c>
      <c r="D1602" s="1">
        <v>9502773637.18993</v>
      </c>
      <c r="E1602" s="1">
        <v>9156061914.11308</v>
      </c>
      <c r="F1602" s="1">
        <v>5779832294.96614</v>
      </c>
      <c r="G1602" s="1">
        <v>3783577523.95216</v>
      </c>
      <c r="H1602" s="1">
        <v>4161331836.92571</v>
      </c>
      <c r="I1602" s="1">
        <v>8197153140.06424</v>
      </c>
      <c r="J1602" s="1">
        <v>7866181907.65547</v>
      </c>
      <c r="K1602" s="1">
        <v>5000256363.16811</v>
      </c>
      <c r="L1602" s="1">
        <v>6233268653.42969</v>
      </c>
      <c r="M1602" s="1">
        <v>5149952193.16674</v>
      </c>
      <c r="N1602" s="1">
        <v>5691994837.1292</v>
      </c>
      <c r="O1602" s="1">
        <v>7171801678.66165</v>
      </c>
      <c r="P1602" s="1">
        <v>5748042131.28752</v>
      </c>
      <c r="Q1602" s="1">
        <v>6469978182.77959</v>
      </c>
    </row>
    <row r="1603" spans="1:17">
      <c r="A1603" s="1" t="s">
        <v>6434</v>
      </c>
      <c r="B1603" s="1" t="s">
        <v>6435</v>
      </c>
      <c r="C1603" s="1" t="s">
        <v>6436</v>
      </c>
      <c r="D1603" s="1">
        <v>295160272.093751</v>
      </c>
      <c r="E1603" s="1">
        <v>114152755.524385</v>
      </c>
      <c r="F1603" s="1">
        <v>225336262.199953</v>
      </c>
      <c r="G1603" s="1">
        <v>47123618.5653687</v>
      </c>
      <c r="H1603" s="1">
        <v>221518125.30261</v>
      </c>
      <c r="I1603" s="1">
        <v>209749837.05432</v>
      </c>
      <c r="J1603" s="1">
        <v>214436687.395109</v>
      </c>
      <c r="K1603" s="1">
        <v>156641725.923917</v>
      </c>
      <c r="L1603" s="1">
        <v>65348519.2787795</v>
      </c>
      <c r="M1603" s="1">
        <v>177457182.720133</v>
      </c>
      <c r="N1603" s="1">
        <v>65754986.1296052</v>
      </c>
      <c r="O1603" s="1">
        <v>168085555.592206</v>
      </c>
      <c r="P1603" s="1">
        <v>142384029.576412</v>
      </c>
      <c r="Q1603" s="1">
        <v>90138976.9217924</v>
      </c>
    </row>
    <row r="1604" spans="1:17">
      <c r="A1604" s="1" t="s">
        <v>6437</v>
      </c>
      <c r="B1604" s="1" t="s">
        <v>6438</v>
      </c>
      <c r="C1604" s="1" t="s">
        <v>6439</v>
      </c>
      <c r="D1604" s="1">
        <v>89257650.0945729</v>
      </c>
      <c r="E1604" s="1">
        <v>149582152.03653</v>
      </c>
      <c r="F1604" s="1">
        <v>132042988.623535</v>
      </c>
      <c r="G1604" s="1">
        <v>13857480.1288937</v>
      </c>
      <c r="H1604" s="1">
        <v>43188553.4740774</v>
      </c>
      <c r="I1604" s="1">
        <v>106600507.889657</v>
      </c>
      <c r="J1604" s="1">
        <v>157975176.93796</v>
      </c>
      <c r="K1604" s="1">
        <v>147227287.163132</v>
      </c>
      <c r="L1604" s="1">
        <v>207890946.468112</v>
      </c>
      <c r="M1604" s="1">
        <v>134185546.580171</v>
      </c>
      <c r="N1604" s="1">
        <v>157565368.522064</v>
      </c>
      <c r="O1604" s="1">
        <v>145113757.643785</v>
      </c>
      <c r="P1604" s="1">
        <v>197811015.914496</v>
      </c>
      <c r="Q1604" s="1">
        <v>173549492.669057</v>
      </c>
    </row>
    <row r="1605" spans="1:17">
      <c r="A1605" s="1" t="s">
        <v>6440</v>
      </c>
      <c r="B1605" s="1" t="s">
        <v>6441</v>
      </c>
      <c r="C1605" s="1" t="s">
        <v>6442</v>
      </c>
      <c r="D1605" s="1">
        <v>7401702.87854188</v>
      </c>
      <c r="E1605" s="1">
        <v>2401444.28571429</v>
      </c>
      <c r="F1605" s="1">
        <v>2401444.28571429</v>
      </c>
      <c r="G1605" s="1">
        <v>18748242.5957225</v>
      </c>
      <c r="H1605" s="1">
        <v>23101401.1437242</v>
      </c>
      <c r="I1605" s="1">
        <v>19560684.2719852</v>
      </c>
      <c r="J1605" s="1">
        <v>10326175.5153314</v>
      </c>
      <c r="K1605" s="1">
        <v>2401444.28571429</v>
      </c>
      <c r="L1605" s="1">
        <v>2401444.28571429</v>
      </c>
      <c r="M1605" s="1">
        <v>2401444.28571429</v>
      </c>
      <c r="N1605" s="1">
        <v>3143005.44185645</v>
      </c>
      <c r="O1605" s="1">
        <v>11027653.8510015</v>
      </c>
      <c r="P1605" s="1">
        <v>2401444.28571429</v>
      </c>
      <c r="Q1605" s="1">
        <v>2401444.28571429</v>
      </c>
    </row>
    <row r="1606" spans="1:17">
      <c r="A1606" s="1" t="s">
        <v>6443</v>
      </c>
      <c r="B1606" s="1" t="s">
        <v>6444</v>
      </c>
      <c r="C1606" s="1" t="s">
        <v>6445</v>
      </c>
      <c r="D1606" s="1">
        <v>526162875.243078</v>
      </c>
      <c r="E1606" s="1">
        <v>2401444.28571429</v>
      </c>
      <c r="F1606" s="1">
        <v>2401444.28571429</v>
      </c>
      <c r="G1606" s="1">
        <v>10562782.8821146</v>
      </c>
      <c r="H1606" s="1">
        <v>2401444.28571429</v>
      </c>
      <c r="I1606" s="1">
        <v>19600336.9927786</v>
      </c>
      <c r="J1606" s="1">
        <v>2401444.28571429</v>
      </c>
      <c r="K1606" s="1">
        <v>2401444.28571429</v>
      </c>
      <c r="L1606" s="1">
        <v>2401444.28571429</v>
      </c>
      <c r="M1606" s="1">
        <v>2401444.28571429</v>
      </c>
      <c r="N1606" s="1">
        <v>2401444.28571429</v>
      </c>
      <c r="O1606" s="1">
        <v>2401444.28571429</v>
      </c>
      <c r="P1606" s="1">
        <v>2401444.28571429</v>
      </c>
      <c r="Q1606" s="1">
        <v>8934090.21767868</v>
      </c>
    </row>
    <row r="1607" spans="1:17">
      <c r="A1607" s="1" t="s">
        <v>6446</v>
      </c>
      <c r="B1607" s="1" t="s">
        <v>6447</v>
      </c>
      <c r="C1607" s="1" t="s">
        <v>6448</v>
      </c>
      <c r="D1607" s="1">
        <v>2401444.28571429</v>
      </c>
      <c r="E1607" s="1">
        <v>2401444.28571429</v>
      </c>
      <c r="F1607" s="1">
        <v>2401444.28571429</v>
      </c>
      <c r="G1607" s="1">
        <v>2401444.28571429</v>
      </c>
      <c r="H1607" s="1">
        <v>2401444.28571429</v>
      </c>
      <c r="I1607" s="1">
        <v>2401444.28571429</v>
      </c>
      <c r="J1607" s="1">
        <v>5195326.75569919</v>
      </c>
      <c r="K1607" s="1">
        <v>2401444.28571429</v>
      </c>
      <c r="L1607" s="1">
        <v>2401444.28571429</v>
      </c>
      <c r="M1607" s="1">
        <v>2401444.28571429</v>
      </c>
      <c r="N1607" s="1">
        <v>2401444.28571429</v>
      </c>
      <c r="O1607" s="1">
        <v>2401444.28571429</v>
      </c>
      <c r="P1607" s="1">
        <v>23974521.0387888</v>
      </c>
      <c r="Q1607" s="1">
        <v>10887904.4538204</v>
      </c>
    </row>
    <row r="1608" spans="1:17">
      <c r="A1608" s="1" t="s">
        <v>6449</v>
      </c>
      <c r="B1608" s="1" t="s">
        <v>6450</v>
      </c>
      <c r="C1608" s="1" t="s">
        <v>6451</v>
      </c>
      <c r="D1608" s="1">
        <v>2401444.28571429</v>
      </c>
      <c r="E1608" s="1">
        <v>2401444.28571429</v>
      </c>
      <c r="F1608" s="1">
        <v>2401444.28571429</v>
      </c>
      <c r="G1608" s="1">
        <v>31444995.9602262</v>
      </c>
      <c r="H1608" s="1">
        <v>30177558.6728896</v>
      </c>
      <c r="I1608" s="1">
        <v>2401444.28571429</v>
      </c>
      <c r="J1608" s="1">
        <v>2097282062.25933</v>
      </c>
      <c r="K1608" s="1">
        <v>77917351.3637904</v>
      </c>
      <c r="L1608" s="1">
        <v>39217955.9961798</v>
      </c>
      <c r="M1608" s="1">
        <v>2516364700.34977</v>
      </c>
      <c r="N1608" s="1">
        <v>1545303452.73612</v>
      </c>
      <c r="O1608" s="1">
        <v>59612144.8006289</v>
      </c>
      <c r="P1608" s="1">
        <v>34759257.0641721</v>
      </c>
      <c r="Q1608" s="1">
        <v>19603748.4971683</v>
      </c>
    </row>
    <row r="1609" spans="1:17">
      <c r="A1609" s="1" t="s">
        <v>6452</v>
      </c>
      <c r="B1609" s="1" t="s">
        <v>6453</v>
      </c>
      <c r="C1609" s="1" t="s">
        <v>6454</v>
      </c>
      <c r="D1609" s="1">
        <v>7812324.40148679</v>
      </c>
      <c r="E1609" s="1">
        <v>2401444.28571429</v>
      </c>
      <c r="F1609" s="1">
        <v>2401444.28571429</v>
      </c>
      <c r="G1609" s="1">
        <v>2401444.28571429</v>
      </c>
      <c r="H1609" s="1">
        <v>2401444.28571429</v>
      </c>
      <c r="I1609" s="1">
        <v>2401444.28571429</v>
      </c>
      <c r="J1609" s="1">
        <v>5947966.04655511</v>
      </c>
      <c r="K1609" s="1">
        <v>2401444.28571429</v>
      </c>
      <c r="L1609" s="1">
        <v>2401444.28571429</v>
      </c>
      <c r="M1609" s="1">
        <v>2401444.28571429</v>
      </c>
      <c r="N1609" s="1">
        <v>6146039.08658383</v>
      </c>
      <c r="O1609" s="1">
        <v>2401444.28571429</v>
      </c>
      <c r="P1609" s="1">
        <v>2401444.28571429</v>
      </c>
      <c r="Q1609" s="1">
        <v>2401444.28571429</v>
      </c>
    </row>
    <row r="1610" spans="1:17">
      <c r="A1610" s="1" t="s">
        <v>6455</v>
      </c>
      <c r="B1610" s="1" t="s">
        <v>6456</v>
      </c>
      <c r="C1610" s="1" t="s">
        <v>6457</v>
      </c>
      <c r="D1610" s="1">
        <v>233242324.724563</v>
      </c>
      <c r="E1610" s="1">
        <v>78737320.9477621</v>
      </c>
      <c r="F1610" s="1">
        <v>143148559.72473</v>
      </c>
      <c r="G1610" s="1">
        <v>416074513.24549</v>
      </c>
      <c r="H1610" s="1">
        <v>105718367.171873</v>
      </c>
      <c r="I1610" s="1">
        <v>126033459.665458</v>
      </c>
      <c r="J1610" s="1">
        <v>160830861.164345</v>
      </c>
      <c r="K1610" s="1">
        <v>91707209.8218087</v>
      </c>
      <c r="L1610" s="1">
        <v>35705158.1903789</v>
      </c>
      <c r="M1610" s="1">
        <v>102843550.842645</v>
      </c>
      <c r="N1610" s="1">
        <v>15771476.5870125</v>
      </c>
      <c r="O1610" s="1">
        <v>30317042.0222445</v>
      </c>
      <c r="P1610" s="1">
        <v>42726278.9298828</v>
      </c>
      <c r="Q1610" s="1">
        <v>121796166.164756</v>
      </c>
    </row>
    <row r="1611" spans="1:17">
      <c r="A1611" s="1" t="s">
        <v>6458</v>
      </c>
      <c r="B1611" s="1" t="s">
        <v>6459</v>
      </c>
      <c r="C1611" s="1" t="s">
        <v>6460</v>
      </c>
      <c r="D1611" s="1">
        <v>1039174174.10861</v>
      </c>
      <c r="E1611" s="1">
        <v>241833254.747518</v>
      </c>
      <c r="F1611" s="1">
        <v>238065803.871381</v>
      </c>
      <c r="G1611" s="1">
        <v>2401444.28571429</v>
      </c>
      <c r="H1611" s="1">
        <v>173280231.045158</v>
      </c>
      <c r="I1611" s="1">
        <v>806263275.091569</v>
      </c>
      <c r="J1611" s="1">
        <v>462206785.132792</v>
      </c>
      <c r="K1611" s="1">
        <v>108130551.655141</v>
      </c>
      <c r="L1611" s="1">
        <v>2401444.28571429</v>
      </c>
      <c r="M1611" s="1">
        <v>587766529.734971</v>
      </c>
      <c r="N1611" s="1">
        <v>128514736.797907</v>
      </c>
      <c r="O1611" s="1">
        <v>279012094.68949</v>
      </c>
      <c r="P1611" s="1">
        <v>198275477.651979</v>
      </c>
      <c r="Q1611" s="1">
        <v>261105384.160393</v>
      </c>
    </row>
    <row r="1612" spans="1:17">
      <c r="A1612" s="1" t="s">
        <v>6461</v>
      </c>
      <c r="B1612" s="1" t="s">
        <v>6462</v>
      </c>
      <c r="C1612" s="1" t="s">
        <v>6463</v>
      </c>
      <c r="D1612" s="1">
        <v>11810166.4486004</v>
      </c>
      <c r="E1612" s="1">
        <v>12237581.1244974</v>
      </c>
      <c r="F1612" s="1">
        <v>2401444.28571429</v>
      </c>
      <c r="G1612" s="1">
        <v>2401444.28571429</v>
      </c>
      <c r="H1612" s="1">
        <v>2401444.28571429</v>
      </c>
      <c r="I1612" s="1">
        <v>4782737.94378002</v>
      </c>
      <c r="J1612" s="1">
        <v>9287604.55676269</v>
      </c>
      <c r="K1612" s="1">
        <v>2401444.28571429</v>
      </c>
      <c r="L1612" s="1">
        <v>2401444.28571429</v>
      </c>
      <c r="M1612" s="1">
        <v>2401444.28571429</v>
      </c>
      <c r="N1612" s="1">
        <v>2401444.28571429</v>
      </c>
      <c r="O1612" s="1">
        <v>2401444.28571429</v>
      </c>
      <c r="P1612" s="1">
        <v>2401444.28571429</v>
      </c>
      <c r="Q1612" s="1">
        <v>2401444.28571429</v>
      </c>
    </row>
    <row r="1613" spans="1:17">
      <c r="A1613" s="1" t="s">
        <v>6464</v>
      </c>
      <c r="B1613" s="1" t="s">
        <v>6465</v>
      </c>
      <c r="C1613" s="1" t="s">
        <v>6466</v>
      </c>
      <c r="D1613" s="1">
        <v>2401444.28571429</v>
      </c>
      <c r="E1613" s="1">
        <v>2401444.28571429</v>
      </c>
      <c r="F1613" s="1">
        <v>2401444.28571429</v>
      </c>
      <c r="G1613" s="1">
        <v>2401444.28571429</v>
      </c>
      <c r="H1613" s="1">
        <v>39872143.2690675</v>
      </c>
      <c r="I1613" s="1">
        <v>2401444.28571429</v>
      </c>
      <c r="J1613" s="1">
        <v>2401444.28571429</v>
      </c>
      <c r="K1613" s="1">
        <v>18894148.5310656</v>
      </c>
      <c r="L1613" s="1">
        <v>2401444.28571429</v>
      </c>
      <c r="M1613" s="1">
        <v>2401444.28571429</v>
      </c>
      <c r="N1613" s="1">
        <v>2401444.28571429</v>
      </c>
      <c r="O1613" s="1">
        <v>28335926.7853982</v>
      </c>
      <c r="P1613" s="1">
        <v>18534574.8207729</v>
      </c>
      <c r="Q1613" s="1">
        <v>23461604.2902599</v>
      </c>
    </row>
    <row r="1614" spans="1:17">
      <c r="A1614" s="1" t="s">
        <v>6467</v>
      </c>
      <c r="B1614" s="1" t="s">
        <v>6468</v>
      </c>
      <c r="C1614" s="1" t="s">
        <v>6469</v>
      </c>
      <c r="D1614" s="1">
        <v>11506064.6737143</v>
      </c>
      <c r="E1614" s="1">
        <v>62390765.2244281</v>
      </c>
      <c r="F1614" s="1">
        <v>52597870.1816281</v>
      </c>
      <c r="G1614" s="1">
        <v>2401444.28571429</v>
      </c>
      <c r="H1614" s="1">
        <v>20694490.032527</v>
      </c>
      <c r="I1614" s="1">
        <v>2401444.28571429</v>
      </c>
      <c r="J1614" s="1">
        <v>54798646.1570222</v>
      </c>
      <c r="K1614" s="1">
        <v>77666906.6404385</v>
      </c>
      <c r="L1614" s="1">
        <v>39307142.742171</v>
      </c>
      <c r="M1614" s="1">
        <v>66599080.5178347</v>
      </c>
      <c r="N1614" s="1">
        <v>30653167.7343327</v>
      </c>
      <c r="O1614" s="1">
        <v>115646767.04161</v>
      </c>
      <c r="P1614" s="1">
        <v>49535567.0152124</v>
      </c>
      <c r="Q1614" s="1">
        <v>154138557.717899</v>
      </c>
    </row>
    <row r="1615" spans="1:17">
      <c r="A1615" s="1" t="s">
        <v>6470</v>
      </c>
      <c r="B1615" s="1" t="s">
        <v>6471</v>
      </c>
      <c r="C1615" s="1" t="s">
        <v>6472</v>
      </c>
      <c r="D1615" s="1">
        <v>69389055.4676056</v>
      </c>
      <c r="E1615" s="1">
        <v>2401444.28571429</v>
      </c>
      <c r="F1615" s="1">
        <v>2401444.28571429</v>
      </c>
      <c r="G1615" s="1">
        <v>4620430.30530394</v>
      </c>
      <c r="H1615" s="1">
        <v>2401444.28571429</v>
      </c>
      <c r="I1615" s="1">
        <v>2401444.28571429</v>
      </c>
      <c r="J1615" s="1">
        <v>17498428.9120893</v>
      </c>
      <c r="K1615" s="1">
        <v>9237230.50482482</v>
      </c>
      <c r="L1615" s="1">
        <v>2401444.28571429</v>
      </c>
      <c r="M1615" s="1">
        <v>19821453.5426924</v>
      </c>
      <c r="N1615" s="1">
        <v>17636229.5945904</v>
      </c>
      <c r="O1615" s="1">
        <v>45455949.7698503</v>
      </c>
      <c r="P1615" s="1">
        <v>41306158.8121466</v>
      </c>
      <c r="Q1615" s="1">
        <v>36163315.2664395</v>
      </c>
    </row>
    <row r="1616" spans="1:17">
      <c r="A1616" s="1" t="s">
        <v>6473</v>
      </c>
      <c r="B1616" s="1" t="s">
        <v>6474</v>
      </c>
      <c r="C1616" s="1" t="s">
        <v>6475</v>
      </c>
      <c r="D1616" s="1">
        <v>179780018.370264</v>
      </c>
      <c r="E1616" s="1">
        <v>30737600.0119256</v>
      </c>
      <c r="F1616" s="1">
        <v>2401444.28571429</v>
      </c>
      <c r="G1616" s="1">
        <v>2401444.28571429</v>
      </c>
      <c r="H1616" s="1">
        <v>2401444.28571429</v>
      </c>
      <c r="I1616" s="1">
        <v>14233412.8347649</v>
      </c>
      <c r="J1616" s="1">
        <v>2401444.28571429</v>
      </c>
      <c r="K1616" s="1">
        <v>2401444.28571429</v>
      </c>
      <c r="L1616" s="1">
        <v>83664251.3544176</v>
      </c>
      <c r="M1616" s="1">
        <v>53572309.9107659</v>
      </c>
      <c r="N1616" s="1">
        <v>107530124.722243</v>
      </c>
      <c r="O1616" s="1">
        <v>17464721.0688369</v>
      </c>
      <c r="P1616" s="1">
        <v>12133938.7629393</v>
      </c>
      <c r="Q1616" s="1">
        <v>89653744.3313326</v>
      </c>
    </row>
    <row r="1617" spans="1:17">
      <c r="A1617" s="1" t="s">
        <v>6476</v>
      </c>
      <c r="B1617" s="1" t="s">
        <v>6477</v>
      </c>
      <c r="C1617" s="1" t="s">
        <v>6478</v>
      </c>
      <c r="D1617" s="1">
        <v>210629389.335028</v>
      </c>
      <c r="E1617" s="1">
        <v>84978174.456818</v>
      </c>
      <c r="F1617" s="1">
        <v>121671519.302055</v>
      </c>
      <c r="G1617" s="1">
        <v>2401444.28571429</v>
      </c>
      <c r="H1617" s="1">
        <v>2401444.28571429</v>
      </c>
      <c r="I1617" s="1">
        <v>46882003.2429459</v>
      </c>
      <c r="J1617" s="1">
        <v>111853433.697476</v>
      </c>
      <c r="K1617" s="1">
        <v>114983418.993111</v>
      </c>
      <c r="L1617" s="1">
        <v>84005801.6780422</v>
      </c>
      <c r="M1617" s="1">
        <v>93426522.5532318</v>
      </c>
      <c r="N1617" s="1">
        <v>185179638.88701</v>
      </c>
      <c r="O1617" s="1">
        <v>219349410.436823</v>
      </c>
      <c r="P1617" s="1">
        <v>21275251.5671446</v>
      </c>
      <c r="Q1617" s="1">
        <v>85016144.8933871</v>
      </c>
    </row>
    <row r="1618" spans="1:17">
      <c r="A1618" s="1" t="s">
        <v>6479</v>
      </c>
      <c r="B1618" s="1" t="s">
        <v>6480</v>
      </c>
      <c r="C1618" s="1" t="s">
        <v>6481</v>
      </c>
      <c r="D1618" s="1">
        <v>15542050.238517</v>
      </c>
      <c r="E1618" s="1">
        <v>20505029.1253057</v>
      </c>
      <c r="F1618" s="1">
        <v>43166734.6901639</v>
      </c>
      <c r="G1618" s="1">
        <v>2401444.28571429</v>
      </c>
      <c r="H1618" s="1">
        <v>2401444.28571429</v>
      </c>
      <c r="I1618" s="1">
        <v>6960826.73635721</v>
      </c>
      <c r="J1618" s="1">
        <v>34274183.4195279</v>
      </c>
      <c r="K1618" s="1">
        <v>38142098.6098273</v>
      </c>
      <c r="L1618" s="1">
        <v>65815390.1151544</v>
      </c>
      <c r="M1618" s="1">
        <v>13473202.9682966</v>
      </c>
      <c r="N1618" s="1">
        <v>72963688.6170877</v>
      </c>
      <c r="O1618" s="1">
        <v>2401444.28571429</v>
      </c>
      <c r="P1618" s="1">
        <v>44124200.5180101</v>
      </c>
      <c r="Q1618" s="1">
        <v>39861144.3162966</v>
      </c>
    </row>
    <row r="1619" spans="1:17">
      <c r="A1619" s="1" t="s">
        <v>6482</v>
      </c>
      <c r="B1619" s="1" t="s">
        <v>6483</v>
      </c>
      <c r="C1619" s="1" t="s">
        <v>6484</v>
      </c>
      <c r="D1619" s="1">
        <v>2401444.28571429</v>
      </c>
      <c r="E1619" s="1">
        <v>2401444.28571429</v>
      </c>
      <c r="F1619" s="1">
        <v>2401444.28571429</v>
      </c>
      <c r="G1619" s="1">
        <v>43374224.2937606</v>
      </c>
      <c r="H1619" s="1">
        <v>37400293.2559778</v>
      </c>
      <c r="I1619" s="1">
        <v>39631021.3089373</v>
      </c>
      <c r="J1619" s="1">
        <v>48515044.1690372</v>
      </c>
      <c r="K1619" s="1">
        <v>36179808.0507501</v>
      </c>
      <c r="L1619" s="1">
        <v>52055467.703847</v>
      </c>
      <c r="M1619" s="1">
        <v>2401444.28571429</v>
      </c>
      <c r="N1619" s="1">
        <v>2401444.28571429</v>
      </c>
      <c r="O1619" s="1">
        <v>28269572.9922483</v>
      </c>
      <c r="P1619" s="1">
        <v>35694719.0793845</v>
      </c>
      <c r="Q1619" s="1">
        <v>2401444.28571429</v>
      </c>
    </row>
    <row r="1620" spans="1:17">
      <c r="A1620" s="1" t="s">
        <v>6485</v>
      </c>
      <c r="B1620" s="1" t="s">
        <v>6486</v>
      </c>
      <c r="C1620" s="1" t="s">
        <v>6487</v>
      </c>
      <c r="D1620" s="1">
        <v>64734936.0145673</v>
      </c>
      <c r="E1620" s="1">
        <v>126963261.461054</v>
      </c>
      <c r="F1620" s="1">
        <v>75304026.6580204</v>
      </c>
      <c r="G1620" s="1">
        <v>2401444.28571429</v>
      </c>
      <c r="H1620" s="1">
        <v>34454012.8068674</v>
      </c>
      <c r="I1620" s="1">
        <v>63482630.6949807</v>
      </c>
      <c r="J1620" s="1">
        <v>129567650.478772</v>
      </c>
      <c r="K1620" s="1">
        <v>99294899.7410624</v>
      </c>
      <c r="L1620" s="1">
        <v>135286269.725892</v>
      </c>
      <c r="M1620" s="1">
        <v>102173932.107195</v>
      </c>
      <c r="N1620" s="1">
        <v>148709590.76937</v>
      </c>
      <c r="O1620" s="1">
        <v>9095475.92894936</v>
      </c>
      <c r="P1620" s="1">
        <v>162908425.993181</v>
      </c>
      <c r="Q1620" s="1">
        <v>177043674.29949</v>
      </c>
    </row>
    <row r="1621" spans="1:17">
      <c r="A1621" s="1" t="s">
        <v>6488</v>
      </c>
      <c r="B1621" s="1" t="s">
        <v>6489</v>
      </c>
      <c r="C1621" s="1" t="s">
        <v>6490</v>
      </c>
      <c r="D1621" s="1">
        <v>9482985.48263847</v>
      </c>
      <c r="E1621" s="1">
        <v>2401444.28571429</v>
      </c>
      <c r="F1621" s="1">
        <v>2401444.28571429</v>
      </c>
      <c r="G1621" s="1">
        <v>2401444.28571429</v>
      </c>
      <c r="H1621" s="1">
        <v>2401444.28571429</v>
      </c>
      <c r="I1621" s="1">
        <v>2401444.28571429</v>
      </c>
      <c r="J1621" s="1">
        <v>2401444.28571429</v>
      </c>
      <c r="K1621" s="1">
        <v>7249192.02736601</v>
      </c>
      <c r="L1621" s="1">
        <v>6550842.23729834</v>
      </c>
      <c r="M1621" s="1">
        <v>2401444.28571429</v>
      </c>
      <c r="N1621" s="1">
        <v>22387052.8420769</v>
      </c>
      <c r="O1621" s="1">
        <v>2401444.28571429</v>
      </c>
      <c r="P1621" s="1">
        <v>2401444.28571429</v>
      </c>
      <c r="Q1621" s="1">
        <v>2401444.28571429</v>
      </c>
    </row>
    <row r="1622" spans="1:17">
      <c r="A1622" s="1" t="s">
        <v>6491</v>
      </c>
      <c r="B1622" s="1" t="s">
        <v>6492</v>
      </c>
      <c r="C1622" s="1" t="s">
        <v>6493</v>
      </c>
      <c r="D1622" s="1">
        <v>29768399.824529</v>
      </c>
      <c r="E1622" s="1">
        <v>2401444.28571429</v>
      </c>
      <c r="F1622" s="1">
        <v>15467487.2847011</v>
      </c>
      <c r="G1622" s="1">
        <v>2401444.28571429</v>
      </c>
      <c r="H1622" s="1">
        <v>2401444.28571429</v>
      </c>
      <c r="I1622" s="1">
        <v>2401444.28571429</v>
      </c>
      <c r="J1622" s="1">
        <v>11468117.4689165</v>
      </c>
      <c r="K1622" s="1">
        <v>2401444.28571429</v>
      </c>
      <c r="L1622" s="1">
        <v>2401444.28571429</v>
      </c>
      <c r="M1622" s="1">
        <v>11910215.7617095</v>
      </c>
      <c r="N1622" s="1">
        <v>10509635.1231768</v>
      </c>
      <c r="O1622" s="1">
        <v>28129858.1909145</v>
      </c>
      <c r="P1622" s="1">
        <v>2401444.28571429</v>
      </c>
      <c r="Q1622" s="1">
        <v>16119701.9219277</v>
      </c>
    </row>
    <row r="1623" spans="1:17">
      <c r="A1623" s="1" t="s">
        <v>6494</v>
      </c>
      <c r="B1623" s="1" t="s">
        <v>6495</v>
      </c>
      <c r="C1623" s="1" t="s">
        <v>6496</v>
      </c>
      <c r="D1623" s="1">
        <v>78864090.7250108</v>
      </c>
      <c r="E1623" s="1">
        <v>2401444.28571429</v>
      </c>
      <c r="F1623" s="1">
        <v>13758253.3782595</v>
      </c>
      <c r="G1623" s="1">
        <v>2401444.28571429</v>
      </c>
      <c r="H1623" s="1">
        <v>2401444.28571429</v>
      </c>
      <c r="I1623" s="1">
        <v>2401444.28571429</v>
      </c>
      <c r="J1623" s="1">
        <v>13226659.2266635</v>
      </c>
      <c r="K1623" s="1">
        <v>26696341.7181947</v>
      </c>
      <c r="L1623" s="1">
        <v>7852462.54763121</v>
      </c>
      <c r="M1623" s="1">
        <v>12491811.5284899</v>
      </c>
      <c r="N1623" s="1">
        <v>13685831.1828742</v>
      </c>
      <c r="O1623" s="1">
        <v>14880389.7123962</v>
      </c>
      <c r="P1623" s="1">
        <v>2401444.28571429</v>
      </c>
      <c r="Q1623" s="1">
        <v>17808380.4840989</v>
      </c>
    </row>
    <row r="1624" spans="1:17">
      <c r="A1624" s="1" t="s">
        <v>6497</v>
      </c>
      <c r="B1624" s="1" t="s">
        <v>6498</v>
      </c>
      <c r="C1624" s="1" t="s">
        <v>6499</v>
      </c>
      <c r="D1624" s="1">
        <v>3394790791.4546</v>
      </c>
      <c r="E1624" s="1">
        <v>4911204728.816</v>
      </c>
      <c r="F1624" s="1">
        <v>4592557633.10251</v>
      </c>
      <c r="G1624" s="1">
        <v>1667094025.34435</v>
      </c>
      <c r="H1624" s="1">
        <v>3422636732.50892</v>
      </c>
      <c r="I1624" s="1">
        <v>4172301404.75612</v>
      </c>
      <c r="J1624" s="1">
        <v>5659356473.94463</v>
      </c>
      <c r="K1624" s="1">
        <v>5078465242.82236</v>
      </c>
      <c r="L1624" s="1">
        <v>6204214609.33888</v>
      </c>
      <c r="M1624" s="1">
        <v>3738266704.66972</v>
      </c>
      <c r="N1624" s="1">
        <v>4124449331.83166</v>
      </c>
      <c r="O1624" s="1">
        <v>3927624112.8942</v>
      </c>
      <c r="P1624" s="1">
        <v>6139042723.61136</v>
      </c>
      <c r="Q1624" s="1">
        <v>4369009848.41808</v>
      </c>
    </row>
    <row r="1625" spans="1:17">
      <c r="A1625" s="1" t="s">
        <v>6500</v>
      </c>
      <c r="B1625" s="1" t="s">
        <v>6501</v>
      </c>
      <c r="C1625" s="1" t="s">
        <v>6502</v>
      </c>
      <c r="D1625" s="1">
        <v>101726298.600347</v>
      </c>
      <c r="E1625" s="1">
        <v>68101185.4351703</v>
      </c>
      <c r="F1625" s="1">
        <v>74666580.0620472</v>
      </c>
      <c r="G1625" s="1">
        <v>83991591.5039461</v>
      </c>
      <c r="H1625" s="1">
        <v>52997080.4713956</v>
      </c>
      <c r="I1625" s="1">
        <v>41724387.6229177</v>
      </c>
      <c r="J1625" s="1">
        <v>54718292.7723394</v>
      </c>
      <c r="K1625" s="1">
        <v>102357960.089077</v>
      </c>
      <c r="L1625" s="1">
        <v>92908692.6618731</v>
      </c>
      <c r="M1625" s="1">
        <v>96225421.8102221</v>
      </c>
      <c r="N1625" s="1">
        <v>143144254.338563</v>
      </c>
      <c r="O1625" s="1">
        <v>92896977.6283609</v>
      </c>
      <c r="P1625" s="1">
        <v>121857522.804978</v>
      </c>
      <c r="Q1625" s="1">
        <v>102219079.211118</v>
      </c>
    </row>
    <row r="1626" spans="1:17">
      <c r="A1626" s="1" t="s">
        <v>6503</v>
      </c>
      <c r="B1626" s="1" t="s">
        <v>6504</v>
      </c>
      <c r="C1626" s="1" t="s">
        <v>6505</v>
      </c>
      <c r="D1626" s="1">
        <v>359699498.983725</v>
      </c>
      <c r="E1626" s="1">
        <v>137824655.976705</v>
      </c>
      <c r="F1626" s="1">
        <v>325112869.689421</v>
      </c>
      <c r="G1626" s="1">
        <v>778190890.322636</v>
      </c>
      <c r="H1626" s="1">
        <v>363950021.68586</v>
      </c>
      <c r="I1626" s="1">
        <v>222245597.765012</v>
      </c>
      <c r="J1626" s="1">
        <v>167059488.61452</v>
      </c>
      <c r="K1626" s="1">
        <v>130577689.298059</v>
      </c>
      <c r="L1626" s="1">
        <v>127610990.226172</v>
      </c>
      <c r="M1626" s="1">
        <v>188103257.452981</v>
      </c>
      <c r="N1626" s="1">
        <v>132684771.333197</v>
      </c>
      <c r="O1626" s="1">
        <v>152188487.537209</v>
      </c>
      <c r="P1626" s="1">
        <v>118182086.60401</v>
      </c>
      <c r="Q1626" s="1">
        <v>175291289.120125</v>
      </c>
    </row>
    <row r="1627" spans="1:17">
      <c r="A1627" s="1" t="s">
        <v>6506</v>
      </c>
      <c r="B1627" s="1" t="s">
        <v>6507</v>
      </c>
      <c r="C1627" s="1" t="s">
        <v>6508</v>
      </c>
      <c r="D1627" s="1">
        <v>28713499.3063976</v>
      </c>
      <c r="E1627" s="1">
        <v>51617916.0237262</v>
      </c>
      <c r="F1627" s="1">
        <v>19182955.5034052</v>
      </c>
      <c r="G1627" s="1">
        <v>4425309.09559039</v>
      </c>
      <c r="H1627" s="1">
        <v>2401444.28571429</v>
      </c>
      <c r="I1627" s="1">
        <v>24391772.1977984</v>
      </c>
      <c r="J1627" s="1">
        <v>50405872.0208603</v>
      </c>
      <c r="K1627" s="1">
        <v>2401444.28571429</v>
      </c>
      <c r="L1627" s="1">
        <v>2401444.28571429</v>
      </c>
      <c r="M1627" s="1">
        <v>11229309.2425432</v>
      </c>
      <c r="N1627" s="1">
        <v>2401444.28571429</v>
      </c>
      <c r="O1627" s="1">
        <v>69181212.3948667</v>
      </c>
      <c r="P1627" s="1">
        <v>2401444.28571429</v>
      </c>
      <c r="Q1627" s="1">
        <v>18173509.4251669</v>
      </c>
    </row>
    <row r="1628" spans="1:17">
      <c r="A1628" s="1" t="s">
        <v>6509</v>
      </c>
      <c r="B1628" s="1" t="s">
        <v>6510</v>
      </c>
      <c r="C1628" s="1" t="s">
        <v>6511</v>
      </c>
      <c r="D1628" s="1">
        <v>260280964.695189</v>
      </c>
      <c r="E1628" s="1">
        <v>112640863.386185</v>
      </c>
      <c r="F1628" s="1">
        <v>179456171.337158</v>
      </c>
      <c r="G1628" s="1">
        <v>148248516.395553</v>
      </c>
      <c r="H1628" s="1">
        <v>69514702.7263732</v>
      </c>
      <c r="I1628" s="1">
        <v>129597577.786589</v>
      </c>
      <c r="J1628" s="1">
        <v>191953708.959343</v>
      </c>
      <c r="K1628" s="1">
        <v>148290703.707262</v>
      </c>
      <c r="L1628" s="1">
        <v>184374052.231306</v>
      </c>
      <c r="M1628" s="1">
        <v>175947374.753343</v>
      </c>
      <c r="N1628" s="1">
        <v>192330498.639982</v>
      </c>
      <c r="O1628" s="1">
        <v>201409640.195337</v>
      </c>
      <c r="P1628" s="1">
        <v>157332500.039343</v>
      </c>
      <c r="Q1628" s="1">
        <v>105889215.999592</v>
      </c>
    </row>
    <row r="1629" spans="1:17">
      <c r="A1629" s="1" t="s">
        <v>6512</v>
      </c>
      <c r="B1629" s="1" t="s">
        <v>6513</v>
      </c>
      <c r="C1629" s="1" t="s">
        <v>6514</v>
      </c>
      <c r="D1629" s="1">
        <v>436093018.031975</v>
      </c>
      <c r="E1629" s="1">
        <v>400337163.059651</v>
      </c>
      <c r="F1629" s="1">
        <v>480479721.358868</v>
      </c>
      <c r="G1629" s="1">
        <v>381726616.265884</v>
      </c>
      <c r="H1629" s="1">
        <v>503430266.613628</v>
      </c>
      <c r="I1629" s="1">
        <v>371160086.798241</v>
      </c>
      <c r="J1629" s="1">
        <v>266974895.879241</v>
      </c>
      <c r="K1629" s="1">
        <v>385467578.198164</v>
      </c>
      <c r="L1629" s="1">
        <v>340729224.344234</v>
      </c>
      <c r="M1629" s="1">
        <v>254219255.281667</v>
      </c>
      <c r="N1629" s="1">
        <v>252860494.426535</v>
      </c>
      <c r="O1629" s="1">
        <v>396192083.905595</v>
      </c>
      <c r="P1629" s="1">
        <v>339029000</v>
      </c>
      <c r="Q1629" s="1">
        <v>344599412.940123</v>
      </c>
    </row>
    <row r="1630" spans="1:17">
      <c r="A1630" s="1" t="s">
        <v>6515</v>
      </c>
      <c r="B1630" s="1" t="s">
        <v>6516</v>
      </c>
      <c r="C1630" s="1" t="s">
        <v>6517</v>
      </c>
      <c r="D1630" s="1">
        <v>264067343.619707</v>
      </c>
      <c r="E1630" s="1">
        <v>58274230.5158667</v>
      </c>
      <c r="F1630" s="1">
        <v>28983381.7909135</v>
      </c>
      <c r="G1630" s="1">
        <v>9453475.43879274</v>
      </c>
      <c r="H1630" s="1">
        <v>2401444.28571429</v>
      </c>
      <c r="I1630" s="1">
        <v>10225774.6188353</v>
      </c>
      <c r="J1630" s="1">
        <v>88497756.6025966</v>
      </c>
      <c r="K1630" s="1">
        <v>44538805.9892837</v>
      </c>
      <c r="L1630" s="1">
        <v>33269497.7686936</v>
      </c>
      <c r="M1630" s="1">
        <v>24986163.4592298</v>
      </c>
      <c r="N1630" s="1">
        <v>18821677.0528575</v>
      </c>
      <c r="O1630" s="1">
        <v>147385477.584112</v>
      </c>
      <c r="P1630" s="1">
        <v>19031058.8736376</v>
      </c>
      <c r="Q1630" s="1">
        <v>22047808.7209464</v>
      </c>
    </row>
    <row r="1631" spans="1:17">
      <c r="A1631" s="1" t="s">
        <v>6518</v>
      </c>
      <c r="B1631" s="1" t="s">
        <v>6519</v>
      </c>
      <c r="C1631" s="1" t="s">
        <v>6520</v>
      </c>
      <c r="D1631" s="1">
        <v>2074708835.21678</v>
      </c>
      <c r="E1631" s="1">
        <v>933840068.827659</v>
      </c>
      <c r="F1631" s="1">
        <v>1359198047.32957</v>
      </c>
      <c r="G1631" s="1">
        <v>543183504.925415</v>
      </c>
      <c r="H1631" s="1">
        <v>454927574.183376</v>
      </c>
      <c r="I1631" s="1">
        <v>924551271.383593</v>
      </c>
      <c r="J1631" s="1">
        <v>1210492811.42744</v>
      </c>
      <c r="K1631" s="1">
        <v>1201553974.22939</v>
      </c>
      <c r="L1631" s="1">
        <v>1216670415.80894</v>
      </c>
      <c r="M1631" s="1">
        <v>1229532045.64417</v>
      </c>
      <c r="N1631" s="1">
        <v>1719046159.41395</v>
      </c>
      <c r="O1631" s="1">
        <v>1983315359.25184</v>
      </c>
      <c r="P1631" s="1">
        <v>1378901121.94002</v>
      </c>
      <c r="Q1631" s="1">
        <v>1467687331.85833</v>
      </c>
    </row>
    <row r="1632" spans="1:17">
      <c r="A1632" s="1" t="s">
        <v>6521</v>
      </c>
      <c r="B1632" s="1" t="s">
        <v>6522</v>
      </c>
      <c r="C1632" s="1" t="s">
        <v>6523</v>
      </c>
      <c r="D1632" s="1">
        <v>99581995.4912097</v>
      </c>
      <c r="E1632" s="1">
        <v>194921097.679622</v>
      </c>
      <c r="F1632" s="1">
        <v>105745805.205167</v>
      </c>
      <c r="G1632" s="1">
        <v>23305582.2310982</v>
      </c>
      <c r="H1632" s="1">
        <v>70818402.5928027</v>
      </c>
      <c r="I1632" s="1">
        <v>130185057.495874</v>
      </c>
      <c r="J1632" s="1">
        <v>140489413.32739</v>
      </c>
      <c r="K1632" s="1">
        <v>87267065.5274651</v>
      </c>
      <c r="L1632" s="1">
        <v>156793246.696839</v>
      </c>
      <c r="M1632" s="1">
        <v>66458934.5119627</v>
      </c>
      <c r="N1632" s="1">
        <v>124393503.788815</v>
      </c>
      <c r="O1632" s="1">
        <v>89969039.6578614</v>
      </c>
      <c r="P1632" s="1">
        <v>186513323.650988</v>
      </c>
      <c r="Q1632" s="1">
        <v>142931121.324285</v>
      </c>
    </row>
    <row r="1633" spans="1:17">
      <c r="A1633" s="1" t="s">
        <v>6524</v>
      </c>
      <c r="B1633" s="1" t="s">
        <v>6525</v>
      </c>
      <c r="C1633" s="1" t="s">
        <v>6526</v>
      </c>
      <c r="D1633" s="1">
        <v>2401444.28571429</v>
      </c>
      <c r="E1633" s="1">
        <v>8797759.07508575</v>
      </c>
      <c r="F1633" s="1">
        <v>2401444.28571429</v>
      </c>
      <c r="G1633" s="1">
        <v>2401444.28571429</v>
      </c>
      <c r="H1633" s="1">
        <v>2401444.28571429</v>
      </c>
      <c r="I1633" s="1">
        <v>2401444.28571429</v>
      </c>
      <c r="J1633" s="1">
        <v>9762432.31864074</v>
      </c>
      <c r="K1633" s="1">
        <v>10744710.9549898</v>
      </c>
      <c r="L1633" s="1">
        <v>2401444.28571429</v>
      </c>
      <c r="M1633" s="1">
        <v>2401444.28571429</v>
      </c>
      <c r="N1633" s="1">
        <v>2401444.28571429</v>
      </c>
      <c r="O1633" s="1">
        <v>2401444.28571429</v>
      </c>
      <c r="P1633" s="1">
        <v>2401444.28571429</v>
      </c>
      <c r="Q1633" s="1">
        <v>2401444.28571429</v>
      </c>
    </row>
    <row r="1634" spans="1:17">
      <c r="A1634" s="1" t="s">
        <v>6527</v>
      </c>
      <c r="B1634" s="1" t="s">
        <v>6528</v>
      </c>
      <c r="C1634" s="1" t="s">
        <v>6529</v>
      </c>
      <c r="D1634" s="1">
        <v>22656545.566902</v>
      </c>
      <c r="E1634" s="1">
        <v>15973322.7409536</v>
      </c>
      <c r="F1634" s="1">
        <v>22217488.2407386</v>
      </c>
      <c r="G1634" s="1">
        <v>2401444.28571429</v>
      </c>
      <c r="H1634" s="1">
        <v>8016978.51627618</v>
      </c>
      <c r="I1634" s="1">
        <v>12427673.7716283</v>
      </c>
      <c r="J1634" s="1">
        <v>19260527.4659784</v>
      </c>
      <c r="K1634" s="1">
        <v>23886700.9829653</v>
      </c>
      <c r="L1634" s="1">
        <v>24494947.2020464</v>
      </c>
      <c r="M1634" s="1">
        <v>30557952.4129287</v>
      </c>
      <c r="N1634" s="1">
        <v>29555996.0975102</v>
      </c>
      <c r="O1634" s="1">
        <v>33924287.4256108</v>
      </c>
      <c r="P1634" s="1">
        <v>2401444.28571429</v>
      </c>
      <c r="Q1634" s="1">
        <v>44344616.5982894</v>
      </c>
    </row>
    <row r="1635" spans="1:17">
      <c r="A1635" s="1" t="s">
        <v>6530</v>
      </c>
      <c r="B1635" s="1" t="s">
        <v>6531</v>
      </c>
      <c r="C1635" s="1" t="s">
        <v>6532</v>
      </c>
      <c r="D1635" s="1">
        <v>899849960.331803</v>
      </c>
      <c r="E1635" s="1">
        <v>1562334050.78027</v>
      </c>
      <c r="F1635" s="1">
        <v>1759850379.11744</v>
      </c>
      <c r="G1635" s="1">
        <v>2401444.28571429</v>
      </c>
      <c r="H1635" s="1">
        <v>492170401.17117</v>
      </c>
      <c r="I1635" s="1">
        <v>995796203.373051</v>
      </c>
      <c r="J1635" s="1">
        <v>1595639682.80492</v>
      </c>
      <c r="K1635" s="1">
        <v>2194281217.34699</v>
      </c>
      <c r="L1635" s="1">
        <v>2808275842.57975</v>
      </c>
      <c r="M1635" s="1">
        <v>1364269068.20198</v>
      </c>
      <c r="N1635" s="1">
        <v>2456123502.99309</v>
      </c>
      <c r="O1635" s="1">
        <v>1199654898.0369</v>
      </c>
      <c r="P1635" s="1">
        <v>2490568662.43516</v>
      </c>
      <c r="Q1635" s="1">
        <v>2433322262.39952</v>
      </c>
    </row>
    <row r="1636" spans="1:17">
      <c r="A1636" s="1" t="s">
        <v>6533</v>
      </c>
      <c r="B1636" s="1" t="s">
        <v>6534</v>
      </c>
      <c r="C1636" s="1" t="s">
        <v>6535</v>
      </c>
      <c r="D1636" s="1">
        <v>7109376.85833942</v>
      </c>
      <c r="E1636" s="1">
        <v>38895156.2876224</v>
      </c>
      <c r="F1636" s="1">
        <v>10013838.597253</v>
      </c>
      <c r="G1636" s="1">
        <v>2401444.28571429</v>
      </c>
      <c r="H1636" s="1">
        <v>2401444.28571429</v>
      </c>
      <c r="I1636" s="1">
        <v>2401444.28571429</v>
      </c>
      <c r="J1636" s="1">
        <v>11591814.9965778</v>
      </c>
      <c r="K1636" s="1">
        <v>19222713.0788999</v>
      </c>
      <c r="L1636" s="1">
        <v>7805286.34127795</v>
      </c>
      <c r="M1636" s="1">
        <v>17790330.7559866</v>
      </c>
      <c r="N1636" s="1">
        <v>5957536.61055754</v>
      </c>
      <c r="O1636" s="1">
        <v>15530794.5521487</v>
      </c>
      <c r="P1636" s="1">
        <v>46071679.7167337</v>
      </c>
      <c r="Q1636" s="1">
        <v>8102537.60743623</v>
      </c>
    </row>
    <row r="1637" spans="1:17">
      <c r="A1637" s="1" t="s">
        <v>6536</v>
      </c>
      <c r="B1637" s="1" t="s">
        <v>6537</v>
      </c>
      <c r="C1637" s="1" t="s">
        <v>6538</v>
      </c>
      <c r="D1637" s="1">
        <v>2401444.28571429</v>
      </c>
      <c r="E1637" s="1">
        <v>2401444.28571429</v>
      </c>
      <c r="F1637" s="1">
        <v>2401444.28571429</v>
      </c>
      <c r="G1637" s="1">
        <v>2401444.28571429</v>
      </c>
      <c r="H1637" s="1">
        <v>2401444.28571429</v>
      </c>
      <c r="I1637" s="1">
        <v>2401444.28571429</v>
      </c>
      <c r="J1637" s="1">
        <v>2401444.28571429</v>
      </c>
      <c r="K1637" s="1">
        <v>2401444.28571429</v>
      </c>
      <c r="L1637" s="1">
        <v>19509388.3136239</v>
      </c>
      <c r="M1637" s="1">
        <v>2401444.28571429</v>
      </c>
      <c r="N1637" s="1">
        <v>14756686.9914051</v>
      </c>
      <c r="O1637" s="1">
        <v>15837534.8574164</v>
      </c>
      <c r="P1637" s="1">
        <v>13422490.2299936</v>
      </c>
      <c r="Q1637" s="1">
        <v>28370057.8311912</v>
      </c>
    </row>
    <row r="1638" spans="1:17">
      <c r="A1638" s="1" t="s">
        <v>6539</v>
      </c>
      <c r="B1638" s="1" t="s">
        <v>6540</v>
      </c>
      <c r="C1638" s="1" t="s">
        <v>6541</v>
      </c>
      <c r="D1638" s="1">
        <v>2401444.28571429</v>
      </c>
      <c r="E1638" s="1">
        <v>2401444.28571429</v>
      </c>
      <c r="F1638" s="1">
        <v>236620537.723488</v>
      </c>
      <c r="G1638" s="1">
        <v>2401444.28571429</v>
      </c>
      <c r="H1638" s="1">
        <v>2401444.28571429</v>
      </c>
      <c r="I1638" s="1">
        <v>2401444.28571429</v>
      </c>
      <c r="J1638" s="1">
        <v>41553372.011178</v>
      </c>
      <c r="K1638" s="1">
        <v>2401444.28571429</v>
      </c>
      <c r="L1638" s="1">
        <v>2401444.28571429</v>
      </c>
      <c r="M1638" s="1">
        <v>2401444.28571429</v>
      </c>
      <c r="N1638" s="1">
        <v>47995958.38988</v>
      </c>
      <c r="O1638" s="1">
        <v>2401444.28571429</v>
      </c>
      <c r="P1638" s="1">
        <v>2401444.28571429</v>
      </c>
      <c r="Q1638" s="1">
        <v>2401444.28571429</v>
      </c>
    </row>
    <row r="1639" spans="1:17">
      <c r="A1639" s="1" t="s">
        <v>6542</v>
      </c>
      <c r="B1639" s="1" t="s">
        <v>6543</v>
      </c>
      <c r="C1639" s="1" t="s">
        <v>6544</v>
      </c>
      <c r="D1639" s="1">
        <v>657067790.195505</v>
      </c>
      <c r="E1639" s="1">
        <v>534406916.941145</v>
      </c>
      <c r="F1639" s="1">
        <v>730299948.206382</v>
      </c>
      <c r="G1639" s="1">
        <v>1806602653.86537</v>
      </c>
      <c r="H1639" s="1">
        <v>1081844114.37664</v>
      </c>
      <c r="I1639" s="1">
        <v>703229372.094541</v>
      </c>
      <c r="J1639" s="1">
        <v>467554044.525167</v>
      </c>
      <c r="K1639" s="1">
        <v>706144910.52364</v>
      </c>
      <c r="L1639" s="1">
        <v>552436094.313454</v>
      </c>
      <c r="M1639" s="1">
        <v>716992222.899281</v>
      </c>
      <c r="N1639" s="1">
        <v>551432453.789002</v>
      </c>
      <c r="O1639" s="1">
        <v>481629307.472192</v>
      </c>
      <c r="P1639" s="1">
        <v>576723956.526491</v>
      </c>
      <c r="Q1639" s="1">
        <v>638570261.192386</v>
      </c>
    </row>
    <row r="1640" spans="1:17">
      <c r="A1640" s="1" t="s">
        <v>6545</v>
      </c>
      <c r="B1640" s="1" t="s">
        <v>6546</v>
      </c>
      <c r="C1640" s="1" t="s">
        <v>6547</v>
      </c>
      <c r="D1640" s="1">
        <v>394503604.999121</v>
      </c>
      <c r="E1640" s="1">
        <v>886892729.580749</v>
      </c>
      <c r="F1640" s="1">
        <v>461060831.455539</v>
      </c>
      <c r="G1640" s="1">
        <v>10094537.2699989</v>
      </c>
      <c r="H1640" s="1">
        <v>414608409.521088</v>
      </c>
      <c r="I1640" s="1">
        <v>464956797.655394</v>
      </c>
      <c r="J1640" s="1">
        <v>684175217.711241</v>
      </c>
      <c r="K1640" s="1">
        <v>670769834.874107</v>
      </c>
      <c r="L1640" s="1">
        <v>837785402.030562</v>
      </c>
      <c r="M1640" s="1">
        <v>463965023.314184</v>
      </c>
      <c r="N1640" s="1">
        <v>623591414.618254</v>
      </c>
      <c r="O1640" s="1">
        <v>637085415.398593</v>
      </c>
      <c r="P1640" s="1">
        <v>813113313.23658</v>
      </c>
      <c r="Q1640" s="1">
        <v>662190968.240504</v>
      </c>
    </row>
    <row r="1641" spans="1:17">
      <c r="A1641" s="1" t="s">
        <v>6548</v>
      </c>
      <c r="B1641" s="1" t="s">
        <v>6549</v>
      </c>
      <c r="C1641" s="1" t="s">
        <v>6550</v>
      </c>
      <c r="D1641" s="1">
        <v>21578640.0220022</v>
      </c>
      <c r="E1641" s="1">
        <v>73564817.2676783</v>
      </c>
      <c r="F1641" s="1">
        <v>57727978.885664</v>
      </c>
      <c r="G1641" s="1">
        <v>7453166.28576311</v>
      </c>
      <c r="H1641" s="1">
        <v>2401444.28571429</v>
      </c>
      <c r="I1641" s="1">
        <v>50791991.9426946</v>
      </c>
      <c r="J1641" s="1">
        <v>45534426.129155</v>
      </c>
      <c r="K1641" s="1">
        <v>69461257.6969762</v>
      </c>
      <c r="L1641" s="1">
        <v>136856970.958647</v>
      </c>
      <c r="M1641" s="1">
        <v>72902953.8029787</v>
      </c>
      <c r="N1641" s="1">
        <v>95973715.2403461</v>
      </c>
      <c r="O1641" s="1">
        <v>59770336.6516164</v>
      </c>
      <c r="P1641" s="1">
        <v>89405128.2023372</v>
      </c>
      <c r="Q1641" s="1">
        <v>86227370.3995878</v>
      </c>
    </row>
    <row r="1642" spans="1:17">
      <c r="A1642" s="1" t="s">
        <v>6551</v>
      </c>
      <c r="B1642" s="1" t="s">
        <v>6552</v>
      </c>
      <c r="C1642" s="1" t="s">
        <v>6553</v>
      </c>
      <c r="D1642" s="1">
        <v>1570091005.56548</v>
      </c>
      <c r="E1642" s="1">
        <v>3169685421.96693</v>
      </c>
      <c r="F1642" s="1">
        <v>3256763028.60114</v>
      </c>
      <c r="G1642" s="1">
        <v>12101268.2509846</v>
      </c>
      <c r="H1642" s="1">
        <v>1705148806.82097</v>
      </c>
      <c r="I1642" s="1">
        <v>1977699988.49381</v>
      </c>
      <c r="J1642" s="1">
        <v>2507990785.40935</v>
      </c>
      <c r="K1642" s="1">
        <v>5957367248.97714</v>
      </c>
      <c r="L1642" s="1">
        <v>5099013576.87301</v>
      </c>
      <c r="M1642" s="1">
        <v>5889739371.13307</v>
      </c>
      <c r="N1642" s="1">
        <v>7229695242.77625</v>
      </c>
      <c r="O1642" s="1">
        <v>80938050.975507</v>
      </c>
      <c r="P1642" s="1">
        <v>6905537216.07799</v>
      </c>
      <c r="Q1642" s="1">
        <v>5263242022.17836</v>
      </c>
    </row>
    <row r="1643" spans="1:17">
      <c r="A1643" s="1" t="s">
        <v>6554</v>
      </c>
      <c r="B1643" s="1" t="s">
        <v>6555</v>
      </c>
      <c r="C1643" s="1" t="s">
        <v>6556</v>
      </c>
      <c r="D1643" s="1">
        <v>2555821849.78151</v>
      </c>
      <c r="E1643" s="1">
        <v>1653571498.76864</v>
      </c>
      <c r="F1643" s="1">
        <v>2600441722.81768</v>
      </c>
      <c r="G1643" s="1">
        <v>1517678436.64739</v>
      </c>
      <c r="H1643" s="1">
        <v>564446312.121093</v>
      </c>
      <c r="I1643" s="1">
        <v>1829832994.75204</v>
      </c>
      <c r="J1643" s="1">
        <v>1505479564.78786</v>
      </c>
      <c r="K1643" s="1">
        <v>1900325092.19526</v>
      </c>
      <c r="L1643" s="1">
        <v>1943791355.28141</v>
      </c>
      <c r="M1643" s="1">
        <v>2203627287.19342</v>
      </c>
      <c r="N1643" s="1">
        <v>1910820067.01905</v>
      </c>
      <c r="O1643" s="1">
        <v>3362666376.9635</v>
      </c>
      <c r="P1643" s="1">
        <v>2163644546.86717</v>
      </c>
      <c r="Q1643" s="1">
        <v>1949798223.86588</v>
      </c>
    </row>
    <row r="1644" spans="1:17">
      <c r="A1644" s="1" t="s">
        <v>6557</v>
      </c>
      <c r="B1644" s="1" t="s">
        <v>6558</v>
      </c>
      <c r="C1644" s="1" t="s">
        <v>6559</v>
      </c>
      <c r="D1644" s="1">
        <v>2401444.28571429</v>
      </c>
      <c r="E1644" s="1">
        <v>2401444.28571429</v>
      </c>
      <c r="F1644" s="1">
        <v>2401444.28571429</v>
      </c>
      <c r="G1644" s="1">
        <v>2401444.28571429</v>
      </c>
      <c r="H1644" s="1">
        <v>2401444.28571429</v>
      </c>
      <c r="I1644" s="1">
        <v>2401444.28571429</v>
      </c>
      <c r="J1644" s="1">
        <v>9889092.32452802</v>
      </c>
      <c r="K1644" s="1">
        <v>2401444.28571429</v>
      </c>
      <c r="L1644" s="1">
        <v>2401444.28571429</v>
      </c>
      <c r="M1644" s="1">
        <v>2401444.28571429</v>
      </c>
      <c r="N1644" s="1">
        <v>14821259.4631435</v>
      </c>
      <c r="O1644" s="1">
        <v>10914508.0236436</v>
      </c>
      <c r="P1644" s="1">
        <v>2401444.28571429</v>
      </c>
      <c r="Q1644" s="1">
        <v>2401444.28571429</v>
      </c>
    </row>
    <row r="1645" spans="1:17">
      <c r="A1645" s="1" t="s">
        <v>6560</v>
      </c>
      <c r="B1645" s="1" t="s">
        <v>6561</v>
      </c>
      <c r="C1645" s="1" t="s">
        <v>6562</v>
      </c>
      <c r="D1645" s="1">
        <v>6428023.05560014</v>
      </c>
      <c r="E1645" s="1">
        <v>185494869.841901</v>
      </c>
      <c r="F1645" s="1">
        <v>8165276.42848573</v>
      </c>
      <c r="G1645" s="1">
        <v>2401444.28571429</v>
      </c>
      <c r="H1645" s="1">
        <v>2401444.28571429</v>
      </c>
      <c r="I1645" s="1">
        <v>12373421.4638607</v>
      </c>
      <c r="J1645" s="1">
        <v>9364321.41031976</v>
      </c>
      <c r="K1645" s="1">
        <v>91062687.4431712</v>
      </c>
      <c r="L1645" s="1">
        <v>41903638.5776334</v>
      </c>
      <c r="M1645" s="1">
        <v>7542249.24684449</v>
      </c>
      <c r="N1645" s="1">
        <v>50711209.2668759</v>
      </c>
      <c r="O1645" s="1">
        <v>16649120.7633498</v>
      </c>
      <c r="P1645" s="1">
        <v>44648337.6047677</v>
      </c>
      <c r="Q1645" s="1">
        <v>181068354.940095</v>
      </c>
    </row>
    <row r="1646" spans="1:17">
      <c r="A1646" s="1" t="s">
        <v>6563</v>
      </c>
      <c r="B1646" s="1" t="s">
        <v>6564</v>
      </c>
      <c r="C1646" s="1" t="s">
        <v>6565</v>
      </c>
      <c r="D1646" s="1">
        <v>57738885.556528</v>
      </c>
      <c r="E1646" s="1">
        <v>2401444.28571429</v>
      </c>
      <c r="F1646" s="1">
        <v>2401444.28571429</v>
      </c>
      <c r="G1646" s="1">
        <v>40425083.127988</v>
      </c>
      <c r="H1646" s="1">
        <v>2401444.28571429</v>
      </c>
      <c r="I1646" s="1">
        <v>2401444.28571429</v>
      </c>
      <c r="J1646" s="1">
        <v>2401444.28571429</v>
      </c>
      <c r="K1646" s="1">
        <v>2401444.28571429</v>
      </c>
      <c r="L1646" s="1">
        <v>12963480.2341412</v>
      </c>
      <c r="M1646" s="1">
        <v>14310281.8168563</v>
      </c>
      <c r="N1646" s="1">
        <v>46886919.985005</v>
      </c>
      <c r="O1646" s="1">
        <v>18974014.1577959</v>
      </c>
      <c r="P1646" s="1">
        <v>2401444.28571429</v>
      </c>
      <c r="Q1646" s="1">
        <v>2401444.28571429</v>
      </c>
    </row>
    <row r="1647" spans="1:17">
      <c r="A1647" s="1" t="s">
        <v>6563</v>
      </c>
      <c r="B1647" s="1" t="s">
        <v>6564</v>
      </c>
      <c r="C1647" s="1" t="s">
        <v>6566</v>
      </c>
      <c r="D1647" s="1">
        <v>57738885.556528</v>
      </c>
      <c r="E1647" s="1">
        <v>2401444.28571429</v>
      </c>
      <c r="F1647" s="1">
        <v>2401444.28571429</v>
      </c>
      <c r="G1647" s="1">
        <v>40425083.127988</v>
      </c>
      <c r="H1647" s="1">
        <v>2401444.28571429</v>
      </c>
      <c r="I1647" s="1">
        <v>2401444.28571429</v>
      </c>
      <c r="J1647" s="1">
        <v>2401444.28571429</v>
      </c>
      <c r="K1647" s="1">
        <v>2401444.28571429</v>
      </c>
      <c r="L1647" s="1">
        <v>12963480.2341412</v>
      </c>
      <c r="M1647" s="1">
        <v>14310281.8168563</v>
      </c>
      <c r="N1647" s="1">
        <v>46886919.985005</v>
      </c>
      <c r="O1647" s="1">
        <v>18974014.1577959</v>
      </c>
      <c r="P1647" s="1">
        <v>2401444.28571429</v>
      </c>
      <c r="Q1647" s="1">
        <v>2401444.28571429</v>
      </c>
    </row>
    <row r="1648" spans="1:17">
      <c r="A1648" s="1" t="s">
        <v>6567</v>
      </c>
      <c r="B1648" s="1" t="s">
        <v>6568</v>
      </c>
      <c r="C1648" s="1" t="s">
        <v>6569</v>
      </c>
      <c r="D1648" s="1">
        <v>108051195.583141</v>
      </c>
      <c r="E1648" s="1">
        <v>115943048.359854</v>
      </c>
      <c r="F1648" s="1">
        <v>104111808.506068</v>
      </c>
      <c r="G1648" s="1">
        <v>29516480.7758031</v>
      </c>
      <c r="H1648" s="1">
        <v>26619226.4409151</v>
      </c>
      <c r="I1648" s="1">
        <v>64691778.6971962</v>
      </c>
      <c r="J1648" s="1">
        <v>104496945.178221</v>
      </c>
      <c r="K1648" s="1">
        <v>79121662.8582132</v>
      </c>
      <c r="L1648" s="1">
        <v>80931924.746636</v>
      </c>
      <c r="M1648" s="1">
        <v>48983988.7247207</v>
      </c>
      <c r="N1648" s="1">
        <v>91091224.8367458</v>
      </c>
      <c r="O1648" s="1">
        <v>97044826.9003869</v>
      </c>
      <c r="P1648" s="1">
        <v>87195105.0664452</v>
      </c>
      <c r="Q1648" s="1">
        <v>89085208.4761565</v>
      </c>
    </row>
    <row r="1649" spans="1:17">
      <c r="A1649" s="1" t="s">
        <v>6570</v>
      </c>
      <c r="B1649" s="1" t="s">
        <v>6571</v>
      </c>
      <c r="C1649" s="1" t="s">
        <v>6572</v>
      </c>
      <c r="D1649" s="1">
        <v>2484812285.09471</v>
      </c>
      <c r="E1649" s="1">
        <v>2810464694.10876</v>
      </c>
      <c r="F1649" s="1">
        <v>3156612354.02336</v>
      </c>
      <c r="G1649" s="1">
        <v>1408298375.09549</v>
      </c>
      <c r="H1649" s="1">
        <v>385665596.225682</v>
      </c>
      <c r="I1649" s="1">
        <v>2735935710.97734</v>
      </c>
      <c r="J1649" s="1">
        <v>2646008589.74924</v>
      </c>
      <c r="K1649" s="1">
        <v>789171694.90371</v>
      </c>
      <c r="L1649" s="1">
        <v>1701488698.23831</v>
      </c>
      <c r="M1649" s="1">
        <v>601734018.893995</v>
      </c>
      <c r="N1649" s="1">
        <v>1953827154.51258</v>
      </c>
      <c r="O1649" s="1">
        <v>1102734096.32151</v>
      </c>
      <c r="P1649" s="1">
        <v>1523447290.60733</v>
      </c>
      <c r="Q1649" s="1">
        <v>2402998103.38462</v>
      </c>
    </row>
    <row r="1650" spans="1:17">
      <c r="A1650" s="1" t="s">
        <v>6573</v>
      </c>
      <c r="B1650" s="1" t="s">
        <v>6574</v>
      </c>
      <c r="C1650" s="1" t="s">
        <v>6575</v>
      </c>
      <c r="D1650" s="1">
        <v>19898558.7031217</v>
      </c>
      <c r="E1650" s="1">
        <v>12484344.1930733</v>
      </c>
      <c r="F1650" s="1">
        <v>2401444.28571429</v>
      </c>
      <c r="G1650" s="1">
        <v>2401444.28571429</v>
      </c>
      <c r="H1650" s="1">
        <v>2401444.28571429</v>
      </c>
      <c r="I1650" s="1">
        <v>8395874.14580246</v>
      </c>
      <c r="J1650" s="1">
        <v>16367540.9540726</v>
      </c>
      <c r="K1650" s="1">
        <v>13335761.9003328</v>
      </c>
      <c r="L1650" s="1">
        <v>2401444.28571429</v>
      </c>
      <c r="M1650" s="1">
        <v>13019528.3708463</v>
      </c>
      <c r="N1650" s="1">
        <v>17857140.2580847</v>
      </c>
      <c r="O1650" s="1">
        <v>13579597.8522928</v>
      </c>
      <c r="P1650" s="1">
        <v>2401444.28571429</v>
      </c>
      <c r="Q1650" s="1">
        <v>15916309.4395458</v>
      </c>
    </row>
    <row r="1651" spans="1:17">
      <c r="A1651" s="1" t="s">
        <v>6576</v>
      </c>
      <c r="B1651" s="1" t="s">
        <v>6577</v>
      </c>
      <c r="C1651" s="1" t="s">
        <v>6578</v>
      </c>
      <c r="D1651" s="1">
        <v>12268708.9593562</v>
      </c>
      <c r="E1651" s="1">
        <v>5939046.46213343</v>
      </c>
      <c r="F1651" s="1">
        <v>9453338.13418425</v>
      </c>
      <c r="G1651" s="1">
        <v>2401444.28571429</v>
      </c>
      <c r="H1651" s="1">
        <v>2401444.28571429</v>
      </c>
      <c r="I1651" s="1">
        <v>2401444.28571429</v>
      </c>
      <c r="J1651" s="1">
        <v>2401444.28571429</v>
      </c>
      <c r="K1651" s="1">
        <v>2401444.28571429</v>
      </c>
      <c r="L1651" s="1">
        <v>2401444.28571429</v>
      </c>
      <c r="M1651" s="1">
        <v>2401444.28571429</v>
      </c>
      <c r="N1651" s="1">
        <v>2401444.28571429</v>
      </c>
      <c r="O1651" s="1">
        <v>2401444.28571429</v>
      </c>
      <c r="P1651" s="1">
        <v>2401444.28571429</v>
      </c>
      <c r="Q1651" s="1">
        <v>2401444.28571429</v>
      </c>
    </row>
    <row r="1652" spans="1:17">
      <c r="A1652" s="1" t="s">
        <v>6579</v>
      </c>
      <c r="B1652" s="1" t="s">
        <v>6580</v>
      </c>
      <c r="C1652" s="1" t="s">
        <v>6581</v>
      </c>
      <c r="D1652" s="1">
        <v>25632348.5527798</v>
      </c>
      <c r="E1652" s="1">
        <v>156401500.832709</v>
      </c>
      <c r="F1652" s="1">
        <v>69747428.2730954</v>
      </c>
      <c r="G1652" s="1">
        <v>2401444.28571429</v>
      </c>
      <c r="H1652" s="1">
        <v>81231299.0375602</v>
      </c>
      <c r="I1652" s="1">
        <v>82581009.2458817</v>
      </c>
      <c r="J1652" s="1">
        <v>123615949.318233</v>
      </c>
      <c r="K1652" s="1">
        <v>110332563.164341</v>
      </c>
      <c r="L1652" s="1">
        <v>267083366.209821</v>
      </c>
      <c r="M1652" s="1">
        <v>75993958.2178216</v>
      </c>
      <c r="N1652" s="1">
        <v>123718695.709863</v>
      </c>
      <c r="O1652" s="1">
        <v>147078962.797356</v>
      </c>
      <c r="P1652" s="1">
        <v>222300142.857143</v>
      </c>
      <c r="Q1652" s="1">
        <v>131285281.855394</v>
      </c>
    </row>
    <row r="1653" spans="1:17">
      <c r="A1653" s="1" t="s">
        <v>6582</v>
      </c>
      <c r="B1653" s="1" t="s">
        <v>6583</v>
      </c>
      <c r="C1653" s="1" t="s">
        <v>6584</v>
      </c>
      <c r="D1653" s="1">
        <v>80415102.7010005</v>
      </c>
      <c r="E1653" s="1">
        <v>198978334.6177</v>
      </c>
      <c r="F1653" s="1">
        <v>134460620.624414</v>
      </c>
      <c r="G1653" s="1">
        <v>37970385.2629569</v>
      </c>
      <c r="H1653" s="1">
        <v>180520209.658107</v>
      </c>
      <c r="I1653" s="1">
        <v>130635866.105194</v>
      </c>
      <c r="J1653" s="1">
        <v>68825657.8107124</v>
      </c>
      <c r="K1653" s="1">
        <v>168874534.414733</v>
      </c>
      <c r="L1653" s="1">
        <v>130936339.143672</v>
      </c>
      <c r="M1653" s="1">
        <v>170298308.775534</v>
      </c>
      <c r="N1653" s="1">
        <v>122515444.809423</v>
      </c>
      <c r="O1653" s="1">
        <v>111756926.690408</v>
      </c>
      <c r="P1653" s="1">
        <v>102346556.557673</v>
      </c>
      <c r="Q1653" s="1">
        <v>126919710.635317</v>
      </c>
    </row>
    <row r="1654" spans="1:17">
      <c r="A1654" s="1" t="s">
        <v>6585</v>
      </c>
      <c r="B1654" s="1" t="s">
        <v>6586</v>
      </c>
      <c r="C1654" s="1" t="s">
        <v>6587</v>
      </c>
      <c r="D1654" s="1">
        <v>4527762915.0896</v>
      </c>
      <c r="E1654" s="1">
        <v>6467240213.63832</v>
      </c>
      <c r="F1654" s="1">
        <v>5946619908.32895</v>
      </c>
      <c r="G1654" s="1">
        <v>4809439556.49246</v>
      </c>
      <c r="H1654" s="1">
        <v>2749755794.11135</v>
      </c>
      <c r="I1654" s="1">
        <v>5389128870.57583</v>
      </c>
      <c r="J1654" s="1">
        <v>6190908260.17085</v>
      </c>
      <c r="K1654" s="1">
        <v>8968270528.79693</v>
      </c>
      <c r="L1654" s="1">
        <v>8275571999.53769</v>
      </c>
      <c r="M1654" s="1">
        <v>9164725504.20167</v>
      </c>
      <c r="N1654" s="1">
        <v>9177735356.80582</v>
      </c>
      <c r="O1654" s="1">
        <v>6530817125.49104</v>
      </c>
      <c r="P1654" s="1">
        <v>9799138210.96346</v>
      </c>
      <c r="Q1654" s="1">
        <v>8906814756.39284</v>
      </c>
    </row>
    <row r="1655" spans="1:17">
      <c r="A1655" s="1" t="s">
        <v>6588</v>
      </c>
      <c r="B1655" s="1" t="s">
        <v>6589</v>
      </c>
      <c r="C1655" s="1" t="s">
        <v>6590</v>
      </c>
      <c r="D1655" s="1">
        <v>886213699.73581</v>
      </c>
      <c r="E1655" s="1">
        <v>66806057.8203439</v>
      </c>
      <c r="F1655" s="1">
        <v>75170540.8704131</v>
      </c>
      <c r="G1655" s="1">
        <v>340235583.495839</v>
      </c>
      <c r="H1655" s="1">
        <v>41953119.0969984</v>
      </c>
      <c r="I1655" s="1">
        <v>445866657.654353</v>
      </c>
      <c r="J1655" s="1">
        <v>62747360.045874</v>
      </c>
      <c r="K1655" s="1">
        <v>13619695.9989346</v>
      </c>
      <c r="L1655" s="1">
        <v>7388671.52371219</v>
      </c>
      <c r="M1655" s="1">
        <v>8207337.51348718</v>
      </c>
      <c r="N1655" s="1">
        <v>2401444.28571429</v>
      </c>
      <c r="O1655" s="1">
        <v>313633282.398234</v>
      </c>
      <c r="P1655" s="1">
        <v>28975119.7106137</v>
      </c>
      <c r="Q1655" s="1">
        <v>21924005.2983902</v>
      </c>
    </row>
    <row r="1656" spans="1:17">
      <c r="A1656" s="1" t="s">
        <v>6591</v>
      </c>
      <c r="B1656" s="1" t="s">
        <v>6592</v>
      </c>
      <c r="C1656" s="1" t="s">
        <v>6593</v>
      </c>
      <c r="D1656" s="1">
        <v>147559192.063396</v>
      </c>
      <c r="E1656" s="1">
        <v>261059153.284457</v>
      </c>
      <c r="F1656" s="1">
        <v>144188280.000914</v>
      </c>
      <c r="G1656" s="1">
        <v>115667408.523122</v>
      </c>
      <c r="H1656" s="1">
        <v>2401444.28571429</v>
      </c>
      <c r="I1656" s="1">
        <v>119244653.870917</v>
      </c>
      <c r="J1656" s="1">
        <v>214743969.075664</v>
      </c>
      <c r="K1656" s="1">
        <v>92326082.7221726</v>
      </c>
      <c r="L1656" s="1">
        <v>42646010.0849819</v>
      </c>
      <c r="M1656" s="1">
        <v>37258323.9230915</v>
      </c>
      <c r="N1656" s="1">
        <v>69091681.5371237</v>
      </c>
      <c r="O1656" s="1">
        <v>58510303.3279756</v>
      </c>
      <c r="P1656" s="1">
        <v>78308473.1109751</v>
      </c>
      <c r="Q1656" s="1">
        <v>135862022.634818</v>
      </c>
    </row>
    <row r="1657" spans="1:17">
      <c r="A1657" s="1" t="s">
        <v>6594</v>
      </c>
      <c r="B1657" s="1" t="s">
        <v>6595</v>
      </c>
      <c r="C1657" s="1" t="s">
        <v>6596</v>
      </c>
      <c r="D1657" s="1">
        <v>22154425.8057095</v>
      </c>
      <c r="E1657" s="1">
        <v>2401444.28571429</v>
      </c>
      <c r="F1657" s="1">
        <v>28233276.2223758</v>
      </c>
      <c r="G1657" s="1">
        <v>43175218.2185075</v>
      </c>
      <c r="H1657" s="1">
        <v>2401444.28571429</v>
      </c>
      <c r="I1657" s="1">
        <v>34638614.9107112</v>
      </c>
      <c r="J1657" s="1">
        <v>2401444.28571429</v>
      </c>
      <c r="K1657" s="1">
        <v>10644497.7185766</v>
      </c>
      <c r="L1657" s="1">
        <v>2401444.28571429</v>
      </c>
      <c r="M1657" s="1">
        <v>17301747.4240708</v>
      </c>
      <c r="N1657" s="1">
        <v>40941103.8709742</v>
      </c>
      <c r="O1657" s="1">
        <v>2401444.28571429</v>
      </c>
      <c r="P1657" s="1">
        <v>15579774.1493268</v>
      </c>
      <c r="Q1657" s="1">
        <v>27885213.1591703</v>
      </c>
    </row>
    <row r="1658" spans="1:17">
      <c r="A1658" s="1" t="s">
        <v>6597</v>
      </c>
      <c r="B1658" s="1" t="s">
        <v>6598</v>
      </c>
      <c r="C1658" s="1" t="s">
        <v>6599</v>
      </c>
      <c r="D1658" s="1">
        <v>129525979.53096</v>
      </c>
      <c r="E1658" s="1">
        <v>32773874.0402744</v>
      </c>
      <c r="F1658" s="1">
        <v>34141447.9090012</v>
      </c>
      <c r="G1658" s="1">
        <v>2401444.28571429</v>
      </c>
      <c r="H1658" s="1">
        <v>12365589.4872242</v>
      </c>
      <c r="I1658" s="1">
        <v>2401444.28571429</v>
      </c>
      <c r="J1658" s="1">
        <v>42579500.1558069</v>
      </c>
      <c r="K1658" s="1">
        <v>15456201.403075</v>
      </c>
      <c r="L1658" s="1">
        <v>37478131.463063</v>
      </c>
      <c r="M1658" s="1">
        <v>18001770.6868982</v>
      </c>
      <c r="N1658" s="1">
        <v>17699420.3288971</v>
      </c>
      <c r="O1658" s="1">
        <v>18849947.0839664</v>
      </c>
      <c r="P1658" s="1">
        <v>17416838.5215947</v>
      </c>
      <c r="Q1658" s="1">
        <v>15172065.6074177</v>
      </c>
    </row>
    <row r="1659" spans="1:17">
      <c r="A1659" s="1" t="s">
        <v>6600</v>
      </c>
      <c r="B1659" s="1" t="s">
        <v>6601</v>
      </c>
      <c r="C1659" s="1" t="s">
        <v>6602</v>
      </c>
      <c r="D1659" s="1">
        <v>65024942.3737478</v>
      </c>
      <c r="E1659" s="1">
        <v>8101964.77863844</v>
      </c>
      <c r="F1659" s="1">
        <v>2401444.28571429</v>
      </c>
      <c r="G1659" s="1">
        <v>2401444.28571429</v>
      </c>
      <c r="H1659" s="1">
        <v>2401444.28571429</v>
      </c>
      <c r="I1659" s="1">
        <v>18920332.4324324</v>
      </c>
      <c r="J1659" s="1">
        <v>12551962.8948537</v>
      </c>
      <c r="K1659" s="1">
        <v>25692414.5287394</v>
      </c>
      <c r="L1659" s="1">
        <v>24636822.5922817</v>
      </c>
      <c r="M1659" s="1">
        <v>35223624.904314</v>
      </c>
      <c r="N1659" s="1">
        <v>40756254.1275334</v>
      </c>
      <c r="O1659" s="1">
        <v>37064675.1780858</v>
      </c>
      <c r="P1659" s="1">
        <v>51125874.8432127</v>
      </c>
      <c r="Q1659" s="1">
        <v>2401444.28571429</v>
      </c>
    </row>
    <row r="1660" spans="1:17">
      <c r="A1660" s="1" t="s">
        <v>6603</v>
      </c>
      <c r="B1660" s="1" t="s">
        <v>6604</v>
      </c>
      <c r="C1660" s="1" t="s">
        <v>6605</v>
      </c>
      <c r="D1660" s="1">
        <v>662716023.646023</v>
      </c>
      <c r="E1660" s="1">
        <v>692561607.421121</v>
      </c>
      <c r="F1660" s="1">
        <v>526054240.481523</v>
      </c>
      <c r="G1660" s="1">
        <v>101718456.617934</v>
      </c>
      <c r="H1660" s="1">
        <v>1319347194.65209</v>
      </c>
      <c r="I1660" s="1">
        <v>237690983.424282</v>
      </c>
      <c r="J1660" s="1">
        <v>574822850.960661</v>
      </c>
      <c r="K1660" s="1">
        <v>550091580.985787</v>
      </c>
      <c r="L1660" s="1">
        <v>534878715.395893</v>
      </c>
      <c r="M1660" s="1">
        <v>359884283.126206</v>
      </c>
      <c r="N1660" s="1">
        <v>412510403.68803</v>
      </c>
      <c r="O1660" s="1">
        <v>474764107.570401</v>
      </c>
      <c r="P1660" s="1">
        <v>486143077.944862</v>
      </c>
      <c r="Q1660" s="1">
        <v>504597280.77906</v>
      </c>
    </row>
    <row r="1661" spans="1:17">
      <c r="A1661" s="1" t="s">
        <v>6606</v>
      </c>
      <c r="B1661" s="1" t="s">
        <v>6607</v>
      </c>
      <c r="C1661" s="1" t="s">
        <v>6608</v>
      </c>
      <c r="D1661" s="1">
        <v>19446031.2045923</v>
      </c>
      <c r="E1661" s="1">
        <v>2401444.28571429</v>
      </c>
      <c r="F1661" s="1">
        <v>13236786.7880187</v>
      </c>
      <c r="G1661" s="1">
        <v>2401444.28571429</v>
      </c>
      <c r="H1661" s="1">
        <v>1608747477.02277</v>
      </c>
      <c r="I1661" s="1">
        <v>2401444.28571429</v>
      </c>
      <c r="J1661" s="1">
        <v>2401444.28571429</v>
      </c>
      <c r="K1661" s="1">
        <v>2401444.28571429</v>
      </c>
      <c r="L1661" s="1">
        <v>2401444.28571429</v>
      </c>
      <c r="M1661" s="1">
        <v>2401444.28571429</v>
      </c>
      <c r="N1661" s="1">
        <v>2401444.28571429</v>
      </c>
      <c r="O1661" s="1">
        <v>2401444.28571429</v>
      </c>
      <c r="P1661" s="1">
        <v>2401444.28571429</v>
      </c>
      <c r="Q1661" s="1">
        <v>2401444.28571429</v>
      </c>
    </row>
    <row r="1662" spans="1:17">
      <c r="A1662" s="1" t="s">
        <v>6609</v>
      </c>
      <c r="B1662" s="1" t="s">
        <v>6610</v>
      </c>
      <c r="C1662" s="1" t="s">
        <v>6611</v>
      </c>
      <c r="D1662" s="1">
        <v>389016563.230895</v>
      </c>
      <c r="E1662" s="1">
        <v>243396852.96417</v>
      </c>
      <c r="F1662" s="1">
        <v>125428349.844692</v>
      </c>
      <c r="G1662" s="1">
        <v>19343671.0965726</v>
      </c>
      <c r="H1662" s="1">
        <v>9814295.23996251</v>
      </c>
      <c r="I1662" s="1">
        <v>126700361.18291</v>
      </c>
      <c r="J1662" s="1">
        <v>235413158.988168</v>
      </c>
      <c r="K1662" s="1">
        <v>123532830.686592</v>
      </c>
      <c r="L1662" s="1">
        <v>120234772.143344</v>
      </c>
      <c r="M1662" s="1">
        <v>96607733.1994741</v>
      </c>
      <c r="N1662" s="1">
        <v>102999842.938405</v>
      </c>
      <c r="O1662" s="1">
        <v>161503970.956894</v>
      </c>
      <c r="P1662" s="1">
        <v>217929410.491345</v>
      </c>
      <c r="Q1662" s="1">
        <v>131744518.815546</v>
      </c>
    </row>
    <row r="1663" spans="1:17">
      <c r="A1663" s="1" t="s">
        <v>6612</v>
      </c>
      <c r="B1663" s="1" t="s">
        <v>6613</v>
      </c>
      <c r="C1663" s="1" t="s">
        <v>6614</v>
      </c>
      <c r="D1663" s="1">
        <v>8619611.05241176</v>
      </c>
      <c r="E1663" s="1">
        <v>2401444.28571429</v>
      </c>
      <c r="F1663" s="1">
        <v>7003061.66853303</v>
      </c>
      <c r="G1663" s="1">
        <v>13727013.3086728</v>
      </c>
      <c r="H1663" s="1">
        <v>2401444.28571429</v>
      </c>
      <c r="I1663" s="1">
        <v>2401444.28571429</v>
      </c>
      <c r="J1663" s="1">
        <v>2401444.28571429</v>
      </c>
      <c r="K1663" s="1">
        <v>2401444.28571429</v>
      </c>
      <c r="L1663" s="1">
        <v>2401444.28571429</v>
      </c>
      <c r="M1663" s="1">
        <v>2401444.28571429</v>
      </c>
      <c r="N1663" s="1">
        <v>2401444.28571429</v>
      </c>
      <c r="O1663" s="1">
        <v>2401444.28571429</v>
      </c>
      <c r="P1663" s="1">
        <v>2401444.28571429</v>
      </c>
      <c r="Q1663" s="1">
        <v>2401444.28571429</v>
      </c>
    </row>
    <row r="1664" spans="1:17">
      <c r="A1664" s="1" t="s">
        <v>6615</v>
      </c>
      <c r="B1664" s="1" t="s">
        <v>6616</v>
      </c>
      <c r="C1664" s="1" t="s">
        <v>6617</v>
      </c>
      <c r="D1664" s="1">
        <v>1176925932.75922</v>
      </c>
      <c r="E1664" s="1">
        <v>714191086.778502</v>
      </c>
      <c r="F1664" s="1">
        <v>655522710.377768</v>
      </c>
      <c r="G1664" s="1">
        <v>174430706.205018</v>
      </c>
      <c r="H1664" s="1">
        <v>227192293.984915</v>
      </c>
      <c r="I1664" s="1">
        <v>538615471.072829</v>
      </c>
      <c r="J1664" s="1">
        <v>1156751498.44082</v>
      </c>
      <c r="K1664" s="1">
        <v>708999248.711698</v>
      </c>
      <c r="L1664" s="1">
        <v>812343367.861401</v>
      </c>
      <c r="M1664" s="1">
        <v>496403837.106503</v>
      </c>
      <c r="N1664" s="1">
        <v>651121000.456473</v>
      </c>
      <c r="O1664" s="1">
        <v>495404154.380142</v>
      </c>
      <c r="P1664" s="1">
        <v>764784383.537332</v>
      </c>
      <c r="Q1664" s="1">
        <v>872347064.742362</v>
      </c>
    </row>
    <row r="1665" spans="1:17">
      <c r="A1665" s="1" t="s">
        <v>6618</v>
      </c>
      <c r="B1665" s="1" t="s">
        <v>6619</v>
      </c>
      <c r="C1665" s="1" t="s">
        <v>6620</v>
      </c>
      <c r="D1665" s="1">
        <v>7141651042.95107</v>
      </c>
      <c r="E1665" s="1">
        <v>8705264607.38327</v>
      </c>
      <c r="F1665" s="1">
        <v>8011427862.51342</v>
      </c>
      <c r="G1665" s="1">
        <v>5431539258.15063</v>
      </c>
      <c r="H1665" s="1">
        <v>5280415242.8936</v>
      </c>
      <c r="I1665" s="1">
        <v>7956778401.2148</v>
      </c>
      <c r="J1665" s="1">
        <v>10429090412.382</v>
      </c>
      <c r="K1665" s="1">
        <v>10266258556.9796</v>
      </c>
      <c r="L1665" s="1">
        <v>11907258363.445</v>
      </c>
      <c r="M1665" s="1">
        <v>8002213680.68685</v>
      </c>
      <c r="N1665" s="1">
        <v>10524978451.9789</v>
      </c>
      <c r="O1665" s="1">
        <v>8929907104.41267</v>
      </c>
      <c r="P1665" s="1">
        <v>11061409110.64</v>
      </c>
      <c r="Q1665" s="1">
        <v>9787455775.7557</v>
      </c>
    </row>
    <row r="1666" spans="1:17">
      <c r="A1666" s="1" t="s">
        <v>6621</v>
      </c>
      <c r="B1666" s="1" t="s">
        <v>6622</v>
      </c>
      <c r="C1666" s="1" t="s">
        <v>6623</v>
      </c>
      <c r="D1666" s="1">
        <v>40228040.8329772</v>
      </c>
      <c r="E1666" s="1">
        <v>6236811.7466438</v>
      </c>
      <c r="F1666" s="1">
        <v>15140001.4616804</v>
      </c>
      <c r="G1666" s="1">
        <v>35697609.5736859</v>
      </c>
      <c r="H1666" s="1">
        <v>68887353.1696261</v>
      </c>
      <c r="I1666" s="1">
        <v>9030097.17698168</v>
      </c>
      <c r="J1666" s="1">
        <v>55842913.8490654</v>
      </c>
      <c r="K1666" s="1">
        <v>2401444.28571429</v>
      </c>
      <c r="L1666" s="1">
        <v>2401444.28571429</v>
      </c>
      <c r="M1666" s="1">
        <v>2401444.28571429</v>
      </c>
      <c r="N1666" s="1">
        <v>2401444.28571429</v>
      </c>
      <c r="O1666" s="1">
        <v>2401444.28571429</v>
      </c>
      <c r="P1666" s="1">
        <v>10491811.4585009</v>
      </c>
      <c r="Q1666" s="1">
        <v>11867428.6524261</v>
      </c>
    </row>
    <row r="1667" spans="1:17">
      <c r="A1667" s="1" t="s">
        <v>6624</v>
      </c>
      <c r="B1667" s="1" t="s">
        <v>6625</v>
      </c>
      <c r="C1667" s="1" t="s">
        <v>6626</v>
      </c>
      <c r="D1667" s="1">
        <v>288762830.32072</v>
      </c>
      <c r="E1667" s="1">
        <v>258639984.729573</v>
      </c>
      <c r="F1667" s="1">
        <v>206772828.086554</v>
      </c>
      <c r="G1667" s="1">
        <v>65934897.6463552</v>
      </c>
      <c r="H1667" s="1">
        <v>38188230.7787791</v>
      </c>
      <c r="I1667" s="1">
        <v>233169263.029649</v>
      </c>
      <c r="J1667" s="1">
        <v>301487354.496922</v>
      </c>
      <c r="K1667" s="1">
        <v>124289574.808908</v>
      </c>
      <c r="L1667" s="1">
        <v>223494545.654184</v>
      </c>
      <c r="M1667" s="1">
        <v>89738706.5797979</v>
      </c>
      <c r="N1667" s="1">
        <v>185812676.95426</v>
      </c>
      <c r="O1667" s="1">
        <v>205564300.780325</v>
      </c>
      <c r="P1667" s="1">
        <v>131638220.348546</v>
      </c>
      <c r="Q1667" s="1">
        <v>208690954.05637</v>
      </c>
    </row>
    <row r="1668" spans="1:17">
      <c r="A1668" s="1" t="s">
        <v>6627</v>
      </c>
      <c r="B1668" s="1" t="s">
        <v>6628</v>
      </c>
      <c r="C1668" s="1" t="s">
        <v>6629</v>
      </c>
      <c r="D1668" s="1">
        <v>362350608.589055</v>
      </c>
      <c r="E1668" s="1">
        <v>214376650.231129</v>
      </c>
      <c r="F1668" s="1">
        <v>158694889.551196</v>
      </c>
      <c r="G1668" s="1">
        <v>53893804.2297541</v>
      </c>
      <c r="H1668" s="1">
        <v>2401444.28571429</v>
      </c>
      <c r="I1668" s="1">
        <v>50572434.1981354</v>
      </c>
      <c r="J1668" s="1">
        <v>405007087.78496</v>
      </c>
      <c r="K1668" s="1">
        <v>146566142.49519</v>
      </c>
      <c r="L1668" s="1">
        <v>138049291.861328</v>
      </c>
      <c r="M1668" s="1">
        <v>141911348.957862</v>
      </c>
      <c r="N1668" s="1">
        <v>162639450.166546</v>
      </c>
      <c r="O1668" s="1">
        <v>136920513.791357</v>
      </c>
      <c r="P1668" s="1">
        <v>119785396.740689</v>
      </c>
      <c r="Q1668" s="1">
        <v>146586678.67556</v>
      </c>
    </row>
    <row r="1669" spans="1:17">
      <c r="A1669" s="1" t="s">
        <v>6630</v>
      </c>
      <c r="B1669" s="1" t="s">
        <v>6631</v>
      </c>
      <c r="C1669" s="1" t="s">
        <v>6632</v>
      </c>
      <c r="D1669" s="1">
        <v>17405694.2881578</v>
      </c>
      <c r="E1669" s="1">
        <v>103216972.499035</v>
      </c>
      <c r="F1669" s="1">
        <v>53967807.2822634</v>
      </c>
      <c r="G1669" s="1">
        <v>2401444.28571429</v>
      </c>
      <c r="H1669" s="1">
        <v>2401444.28571429</v>
      </c>
      <c r="I1669" s="1">
        <v>45885680.7956567</v>
      </c>
      <c r="J1669" s="1">
        <v>90255115.008881</v>
      </c>
      <c r="K1669" s="1">
        <v>77141152.1400963</v>
      </c>
      <c r="L1669" s="1">
        <v>68978175.9015257</v>
      </c>
      <c r="M1669" s="1">
        <v>59904511.1651948</v>
      </c>
      <c r="N1669" s="1">
        <v>79523756.6732575</v>
      </c>
      <c r="O1669" s="1">
        <v>22789328.1814959</v>
      </c>
      <c r="P1669" s="1">
        <v>84941081.7198519</v>
      </c>
      <c r="Q1669" s="1">
        <v>25213637.4789534</v>
      </c>
    </row>
    <row r="1670" spans="1:17">
      <c r="A1670" s="1" t="s">
        <v>6633</v>
      </c>
      <c r="B1670" s="1" t="s">
        <v>6634</v>
      </c>
      <c r="C1670" s="1" t="s">
        <v>6635</v>
      </c>
      <c r="D1670" s="1">
        <v>54729774.5061253</v>
      </c>
      <c r="E1670" s="1">
        <v>2401444.28571429</v>
      </c>
      <c r="F1670" s="1">
        <v>86394942.232957</v>
      </c>
      <c r="G1670" s="1">
        <v>11058702.704814</v>
      </c>
      <c r="H1670" s="1">
        <v>2401444.28571429</v>
      </c>
      <c r="I1670" s="1">
        <v>20807787.0577069</v>
      </c>
      <c r="J1670" s="1">
        <v>19306006.2258221</v>
      </c>
      <c r="K1670" s="1">
        <v>20452290.5726789</v>
      </c>
      <c r="L1670" s="1">
        <v>20079800.449242</v>
      </c>
      <c r="M1670" s="1">
        <v>18963254.5977905</v>
      </c>
      <c r="N1670" s="1">
        <v>39133564.2666157</v>
      </c>
      <c r="O1670" s="1">
        <v>66374737.9783148</v>
      </c>
      <c r="P1670" s="1">
        <v>17609733.666725</v>
      </c>
      <c r="Q1670" s="1">
        <v>15385451.1028187</v>
      </c>
    </row>
    <row r="1671" spans="1:17">
      <c r="A1671" s="1" t="s">
        <v>6636</v>
      </c>
      <c r="B1671" s="1" t="s">
        <v>6637</v>
      </c>
      <c r="C1671" s="1" t="s">
        <v>6638</v>
      </c>
      <c r="D1671" s="1">
        <v>194759915.570269</v>
      </c>
      <c r="E1671" s="1">
        <v>346681845.751085</v>
      </c>
      <c r="F1671" s="1">
        <v>201470649.697191</v>
      </c>
      <c r="G1671" s="1">
        <v>24107779.5113261</v>
      </c>
      <c r="H1671" s="1">
        <v>29168894.1317281</v>
      </c>
      <c r="I1671" s="1">
        <v>126983229.255158</v>
      </c>
      <c r="J1671" s="1">
        <v>274168419.018795</v>
      </c>
      <c r="K1671" s="1">
        <v>123313031.552778</v>
      </c>
      <c r="L1671" s="1">
        <v>155017867.983064</v>
      </c>
      <c r="M1671" s="1">
        <v>119833063.974173</v>
      </c>
      <c r="N1671" s="1">
        <v>189434364.391338</v>
      </c>
      <c r="O1671" s="1">
        <v>158704150.037372</v>
      </c>
      <c r="P1671" s="1">
        <v>161287189.583843</v>
      </c>
      <c r="Q1671" s="1">
        <v>214015906.082294</v>
      </c>
    </row>
    <row r="1672" spans="1:17">
      <c r="A1672" s="1" t="s">
        <v>6639</v>
      </c>
      <c r="B1672" s="1" t="s">
        <v>6640</v>
      </c>
      <c r="C1672" s="1" t="s">
        <v>6641</v>
      </c>
      <c r="D1672" s="1">
        <v>164842707.397105</v>
      </c>
      <c r="E1672" s="1">
        <v>37753163.2953229</v>
      </c>
      <c r="F1672" s="1">
        <v>23463127.9555271</v>
      </c>
      <c r="G1672" s="1">
        <v>37775120.6181037</v>
      </c>
      <c r="H1672" s="1">
        <v>2401444.28571429</v>
      </c>
      <c r="I1672" s="1">
        <v>24872609.7320179</v>
      </c>
      <c r="J1672" s="1">
        <v>26684972.5607313</v>
      </c>
      <c r="K1672" s="1">
        <v>23509238.5074726</v>
      </c>
      <c r="L1672" s="1">
        <v>20042810.9253717</v>
      </c>
      <c r="M1672" s="1">
        <v>47919805.1299872</v>
      </c>
      <c r="N1672" s="1">
        <v>43746971.5574127</v>
      </c>
      <c r="O1672" s="1">
        <v>31857252.4566537</v>
      </c>
      <c r="P1672" s="1">
        <v>26032290.737017</v>
      </c>
      <c r="Q1672" s="1">
        <v>22558562.9854247</v>
      </c>
    </row>
    <row r="1673" spans="1:17">
      <c r="A1673" s="1" t="s">
        <v>6642</v>
      </c>
      <c r="B1673" s="1" t="s">
        <v>6643</v>
      </c>
      <c r="C1673" s="1" t="s">
        <v>6644</v>
      </c>
      <c r="D1673" s="1">
        <v>7895317149.51814</v>
      </c>
      <c r="E1673" s="1">
        <v>7915949158.67842</v>
      </c>
      <c r="F1673" s="1">
        <v>7421255645.70621</v>
      </c>
      <c r="G1673" s="1">
        <v>9521240871.62855</v>
      </c>
      <c r="H1673" s="1">
        <v>3155796993.18495</v>
      </c>
      <c r="I1673" s="1">
        <v>8311330994.066</v>
      </c>
      <c r="J1673" s="1">
        <v>9089845459.59147</v>
      </c>
      <c r="K1673" s="1">
        <v>4836486129.07228</v>
      </c>
      <c r="L1673" s="1">
        <v>4081969534.27258</v>
      </c>
      <c r="M1673" s="1">
        <v>4127697135.58501</v>
      </c>
      <c r="N1673" s="1">
        <v>5121030881.87992</v>
      </c>
      <c r="O1673" s="1">
        <v>4182292550.55439</v>
      </c>
      <c r="P1673" s="1">
        <v>5077578193.39045</v>
      </c>
      <c r="Q1673" s="1">
        <v>4272647207.12755</v>
      </c>
    </row>
    <row r="1674" spans="1:17">
      <c r="A1674" s="1" t="s">
        <v>6645</v>
      </c>
      <c r="B1674" s="1" t="s">
        <v>6646</v>
      </c>
      <c r="C1674" s="1" t="s">
        <v>6647</v>
      </c>
      <c r="D1674" s="1">
        <v>26543380.3224065</v>
      </c>
      <c r="E1674" s="1">
        <v>2401444.28571429</v>
      </c>
      <c r="F1674" s="1">
        <v>10912284.0402678</v>
      </c>
      <c r="G1674" s="1">
        <v>2401444.28571429</v>
      </c>
      <c r="H1674" s="1">
        <v>2401444.28571429</v>
      </c>
      <c r="I1674" s="1">
        <v>2401444.28571429</v>
      </c>
      <c r="J1674" s="1">
        <v>2401444.28571429</v>
      </c>
      <c r="K1674" s="1">
        <v>2401444.28571429</v>
      </c>
      <c r="L1674" s="1">
        <v>2401444.28571429</v>
      </c>
      <c r="M1674" s="1">
        <v>2401444.28571429</v>
      </c>
      <c r="N1674" s="1">
        <v>2401444.28571429</v>
      </c>
      <c r="O1674" s="1">
        <v>9656346.74935581</v>
      </c>
      <c r="P1674" s="1">
        <v>2401444.28571429</v>
      </c>
      <c r="Q1674" s="1">
        <v>2401444.28571429</v>
      </c>
    </row>
    <row r="1675" spans="1:17">
      <c r="A1675" s="1" t="s">
        <v>6648</v>
      </c>
      <c r="B1675" s="1" t="s">
        <v>6649</v>
      </c>
      <c r="C1675" s="1" t="s">
        <v>6650</v>
      </c>
      <c r="D1675" s="1">
        <v>174429135.419679</v>
      </c>
      <c r="E1675" s="1">
        <v>228027017.693403</v>
      </c>
      <c r="F1675" s="1">
        <v>275224677.628722</v>
      </c>
      <c r="G1675" s="1">
        <v>260776591.900636</v>
      </c>
      <c r="H1675" s="1">
        <v>272349026.002389</v>
      </c>
      <c r="I1675" s="1">
        <v>103602558.543029</v>
      </c>
      <c r="J1675" s="1">
        <v>207814054.919715</v>
      </c>
      <c r="K1675" s="1">
        <v>185484081.071532</v>
      </c>
      <c r="L1675" s="1">
        <v>201898639.137285</v>
      </c>
      <c r="M1675" s="1">
        <v>131464176.185656</v>
      </c>
      <c r="N1675" s="1">
        <v>121655447.083658</v>
      </c>
      <c r="O1675" s="1">
        <v>90249849.5108529</v>
      </c>
      <c r="P1675" s="1">
        <v>226578017.800315</v>
      </c>
      <c r="Q1675" s="1">
        <v>152621787.5706</v>
      </c>
    </row>
    <row r="1676" spans="1:17">
      <c r="A1676" s="1" t="s">
        <v>6651</v>
      </c>
      <c r="B1676" s="1" t="s">
        <v>6652</v>
      </c>
      <c r="C1676" s="1" t="s">
        <v>6653</v>
      </c>
      <c r="D1676" s="1">
        <v>191639854.6636</v>
      </c>
      <c r="E1676" s="1">
        <v>210002513.663312</v>
      </c>
      <c r="F1676" s="1">
        <v>219323798.325601</v>
      </c>
      <c r="G1676" s="1">
        <v>2401444.28571429</v>
      </c>
      <c r="H1676" s="1">
        <v>5903248.28004469</v>
      </c>
      <c r="I1676" s="1">
        <v>65727980.1844757</v>
      </c>
      <c r="J1676" s="1">
        <v>217164989.575404</v>
      </c>
      <c r="K1676" s="1">
        <v>121834946.535803</v>
      </c>
      <c r="L1676" s="1">
        <v>36817055.7875271</v>
      </c>
      <c r="M1676" s="1">
        <v>18751603.1784171</v>
      </c>
      <c r="N1676" s="1">
        <v>19355754.0388404</v>
      </c>
      <c r="O1676" s="1">
        <v>193247395.67468</v>
      </c>
      <c r="P1676" s="1">
        <v>112867423.318179</v>
      </c>
      <c r="Q1676" s="1">
        <v>117383189.555957</v>
      </c>
    </row>
    <row r="1677" spans="1:17">
      <c r="A1677" s="1" t="s">
        <v>6654</v>
      </c>
      <c r="B1677" s="1" t="s">
        <v>6655</v>
      </c>
      <c r="C1677" s="1" t="s">
        <v>6656</v>
      </c>
      <c r="D1677" s="1">
        <v>367001227.114223</v>
      </c>
      <c r="E1677" s="1">
        <v>673936495.559139</v>
      </c>
      <c r="F1677" s="1">
        <v>644032852.746418</v>
      </c>
      <c r="G1677" s="1">
        <v>94063994.9051391</v>
      </c>
      <c r="H1677" s="1">
        <v>323053022.66336</v>
      </c>
      <c r="I1677" s="1">
        <v>386415440.132137</v>
      </c>
      <c r="J1677" s="1">
        <v>701699599.273495</v>
      </c>
      <c r="K1677" s="1">
        <v>586563269.977354</v>
      </c>
      <c r="L1677" s="1">
        <v>726578040.799815</v>
      </c>
      <c r="M1677" s="1">
        <v>494274850.927213</v>
      </c>
      <c r="N1677" s="1">
        <v>739679016.832739</v>
      </c>
      <c r="O1677" s="1">
        <v>852414574.829385</v>
      </c>
      <c r="P1677" s="1">
        <v>745732267.701229</v>
      </c>
      <c r="Q1677" s="1">
        <v>775106625.789489</v>
      </c>
    </row>
    <row r="1678" spans="1:17">
      <c r="A1678" s="1" t="s">
        <v>6657</v>
      </c>
      <c r="B1678" s="1" t="s">
        <v>6658</v>
      </c>
      <c r="C1678" s="1" t="s">
        <v>6659</v>
      </c>
      <c r="D1678" s="1">
        <v>21029202.250067</v>
      </c>
      <c r="E1678" s="1">
        <v>2401444.28571429</v>
      </c>
      <c r="F1678" s="1">
        <v>16867629.8992161</v>
      </c>
      <c r="G1678" s="1">
        <v>2401444.28571429</v>
      </c>
      <c r="H1678" s="1">
        <v>12113914.1074032</v>
      </c>
      <c r="I1678" s="1">
        <v>2401444.28571429</v>
      </c>
      <c r="J1678" s="1">
        <v>29707178.3508505</v>
      </c>
      <c r="K1678" s="1">
        <v>615875888.887943</v>
      </c>
      <c r="L1678" s="1">
        <v>2401444.28571429</v>
      </c>
      <c r="M1678" s="1">
        <v>2401444.28571429</v>
      </c>
      <c r="N1678" s="1">
        <v>17504403.3718497</v>
      </c>
      <c r="O1678" s="1">
        <v>27801275.6210785</v>
      </c>
      <c r="P1678" s="1">
        <v>2401444.28571429</v>
      </c>
      <c r="Q1678" s="1">
        <v>18390080.9754955</v>
      </c>
    </row>
    <row r="1679" spans="1:17">
      <c r="A1679" s="1" t="s">
        <v>6660</v>
      </c>
      <c r="B1679" s="1" t="s">
        <v>6661</v>
      </c>
      <c r="C1679" s="1" t="s">
        <v>6662</v>
      </c>
      <c r="D1679" s="1">
        <v>11836630.0114254</v>
      </c>
      <c r="E1679" s="1">
        <v>2401444.28571429</v>
      </c>
      <c r="F1679" s="1">
        <v>2401444.28571429</v>
      </c>
      <c r="G1679" s="1">
        <v>14606259.7231213</v>
      </c>
      <c r="H1679" s="1">
        <v>2401444.28571429</v>
      </c>
      <c r="I1679" s="1">
        <v>11311387.5178057</v>
      </c>
      <c r="J1679" s="1">
        <v>2401444.28571429</v>
      </c>
      <c r="K1679" s="1">
        <v>2401444.28571429</v>
      </c>
      <c r="L1679" s="1">
        <v>2401444.28571429</v>
      </c>
      <c r="M1679" s="1">
        <v>2401444.28571429</v>
      </c>
      <c r="N1679" s="1">
        <v>2401444.28571429</v>
      </c>
      <c r="O1679" s="1">
        <v>2401444.28571429</v>
      </c>
      <c r="P1679" s="1">
        <v>2401444.28571429</v>
      </c>
      <c r="Q1679" s="1">
        <v>573229104.167343</v>
      </c>
    </row>
    <row r="1680" spans="1:17">
      <c r="A1680" s="1" t="s">
        <v>6663</v>
      </c>
      <c r="B1680" s="1" t="s">
        <v>6664</v>
      </c>
      <c r="C1680" s="1" t="s">
        <v>6665</v>
      </c>
      <c r="D1680" s="1">
        <v>14846159.126561</v>
      </c>
      <c r="E1680" s="1">
        <v>2401444.28571429</v>
      </c>
      <c r="F1680" s="1">
        <v>36514777.9595265</v>
      </c>
      <c r="G1680" s="1">
        <v>2401444.28571429</v>
      </c>
      <c r="H1680" s="1">
        <v>2401444.28571429</v>
      </c>
      <c r="I1680" s="1">
        <v>9482337.68426505</v>
      </c>
      <c r="J1680" s="1">
        <v>22332227.5354238</v>
      </c>
      <c r="K1680" s="1">
        <v>2401444.28571429</v>
      </c>
      <c r="L1680" s="1">
        <v>2401444.28571429</v>
      </c>
      <c r="M1680" s="1">
        <v>2401444.28571429</v>
      </c>
      <c r="N1680" s="1">
        <v>2401444.28571429</v>
      </c>
      <c r="O1680" s="1">
        <v>2401444.28571429</v>
      </c>
      <c r="P1680" s="1">
        <v>2401444.28571429</v>
      </c>
      <c r="Q1680" s="1">
        <v>5931291.26125384</v>
      </c>
    </row>
    <row r="1681" spans="1:17">
      <c r="A1681" s="1" t="s">
        <v>6666</v>
      </c>
      <c r="B1681" s="1" t="s">
        <v>6667</v>
      </c>
      <c r="C1681" s="1" t="s">
        <v>6668</v>
      </c>
      <c r="D1681" s="1">
        <v>27514121.6373474</v>
      </c>
      <c r="E1681" s="1">
        <v>34876867.1424596</v>
      </c>
      <c r="F1681" s="1">
        <v>47686480.2454464</v>
      </c>
      <c r="G1681" s="1">
        <v>2401444.28571429</v>
      </c>
      <c r="H1681" s="1">
        <v>2401444.28571429</v>
      </c>
      <c r="I1681" s="1">
        <v>2401444.28571429</v>
      </c>
      <c r="J1681" s="1">
        <v>2401444.28571429</v>
      </c>
      <c r="K1681" s="1">
        <v>2401444.28571429</v>
      </c>
      <c r="L1681" s="1">
        <v>2401444.28571429</v>
      </c>
      <c r="M1681" s="1">
        <v>2401444.28571429</v>
      </c>
      <c r="N1681" s="1">
        <v>22291565.389705</v>
      </c>
      <c r="O1681" s="1">
        <v>57819193.002933</v>
      </c>
      <c r="P1681" s="1">
        <v>2401444.28571429</v>
      </c>
      <c r="Q1681" s="1">
        <v>29739444.1848182</v>
      </c>
    </row>
    <row r="1682" spans="1:17">
      <c r="A1682" s="1" t="s">
        <v>6669</v>
      </c>
      <c r="B1682" s="1" t="s">
        <v>6670</v>
      </c>
      <c r="C1682" s="1" t="s">
        <v>6671</v>
      </c>
      <c r="D1682" s="1">
        <v>32550255.8816643</v>
      </c>
      <c r="E1682" s="1">
        <v>40292466.4981941</v>
      </c>
      <c r="F1682" s="1">
        <v>36243817.9114199</v>
      </c>
      <c r="G1682" s="1">
        <v>2401444.28571429</v>
      </c>
      <c r="H1682" s="1">
        <v>2401444.28571429</v>
      </c>
      <c r="I1682" s="1">
        <v>15495970.9750398</v>
      </c>
      <c r="J1682" s="1">
        <v>46739327.201218</v>
      </c>
      <c r="K1682" s="1">
        <v>61639789.8634892</v>
      </c>
      <c r="L1682" s="1">
        <v>66655517.999489</v>
      </c>
      <c r="M1682" s="1">
        <v>31391390.148286</v>
      </c>
      <c r="N1682" s="1">
        <v>23395188.8553268</v>
      </c>
      <c r="O1682" s="1">
        <v>18775376.4234225</v>
      </c>
      <c r="P1682" s="1">
        <v>45167812.8277088</v>
      </c>
      <c r="Q1682" s="1">
        <v>35055778.3505842</v>
      </c>
    </row>
    <row r="1683" spans="1:17">
      <c r="A1683" s="1" t="s">
        <v>6672</v>
      </c>
      <c r="B1683" s="1" t="s">
        <v>6673</v>
      </c>
      <c r="C1683" s="1" t="s">
        <v>6674</v>
      </c>
      <c r="D1683" s="1">
        <v>2728281330.59396</v>
      </c>
      <c r="E1683" s="1">
        <v>6579618015.39347</v>
      </c>
      <c r="F1683" s="1">
        <v>4963297697.45412</v>
      </c>
      <c r="G1683" s="1">
        <v>2045140531.16079</v>
      </c>
      <c r="H1683" s="1">
        <v>8065169215.72698</v>
      </c>
      <c r="I1683" s="1">
        <v>4287135491.30531</v>
      </c>
      <c r="J1683" s="1">
        <v>4584584372.12035</v>
      </c>
      <c r="K1683" s="1">
        <v>5909831999.73912</v>
      </c>
      <c r="L1683" s="1">
        <v>6266960842.70142</v>
      </c>
      <c r="M1683" s="1">
        <v>4934737276.41056</v>
      </c>
      <c r="N1683" s="1">
        <v>5339638884.66448</v>
      </c>
      <c r="O1683" s="1">
        <v>6120909236.96048</v>
      </c>
      <c r="P1683" s="1">
        <v>6409698867.98391</v>
      </c>
      <c r="Q1683" s="1">
        <v>6389550530.11152</v>
      </c>
    </row>
    <row r="1684" spans="1:17">
      <c r="A1684" s="1" t="s">
        <v>6675</v>
      </c>
      <c r="B1684" s="1" t="s">
        <v>6676</v>
      </c>
      <c r="C1684" s="1" t="s">
        <v>6677</v>
      </c>
      <c r="D1684" s="1">
        <v>188119603.780579</v>
      </c>
      <c r="E1684" s="1">
        <v>89104681.7027463</v>
      </c>
      <c r="F1684" s="1">
        <v>83334557.5202253</v>
      </c>
      <c r="G1684" s="1">
        <v>6795467.33126504</v>
      </c>
      <c r="H1684" s="1">
        <v>8728897.22391433</v>
      </c>
      <c r="I1684" s="1">
        <v>83609530.7387206</v>
      </c>
      <c r="J1684" s="1">
        <v>140025486.621082</v>
      </c>
      <c r="K1684" s="1">
        <v>113076595.466343</v>
      </c>
      <c r="L1684" s="1">
        <v>36763748.3976933</v>
      </c>
      <c r="M1684" s="1">
        <v>80096437.3141564</v>
      </c>
      <c r="N1684" s="1">
        <v>71297846.6451596</v>
      </c>
      <c r="O1684" s="1">
        <v>74118781.454793</v>
      </c>
      <c r="P1684" s="1">
        <v>71054090.4318937</v>
      </c>
      <c r="Q1684" s="1">
        <v>58972729.4797373</v>
      </c>
    </row>
    <row r="1685" spans="1:17">
      <c r="A1685" s="1" t="s">
        <v>6678</v>
      </c>
      <c r="B1685" s="1" t="s">
        <v>6679</v>
      </c>
      <c r="C1685" s="1" t="s">
        <v>6680</v>
      </c>
      <c r="D1685" s="1">
        <v>29281228.6370161</v>
      </c>
      <c r="E1685" s="1">
        <v>20419785.9571512</v>
      </c>
      <c r="F1685" s="1">
        <v>2401444.28571429</v>
      </c>
      <c r="G1685" s="1">
        <v>2401444.28571429</v>
      </c>
      <c r="H1685" s="1">
        <v>2401444.28571429</v>
      </c>
      <c r="I1685" s="1">
        <v>35778656.12606</v>
      </c>
      <c r="J1685" s="1">
        <v>2401444.28571429</v>
      </c>
      <c r="K1685" s="1">
        <v>2401444.28571429</v>
      </c>
      <c r="L1685" s="1">
        <v>2401444.28571429</v>
      </c>
      <c r="M1685" s="1">
        <v>2401444.28571429</v>
      </c>
      <c r="N1685" s="1">
        <v>2401444.28571429</v>
      </c>
      <c r="O1685" s="1">
        <v>2401444.28571429</v>
      </c>
      <c r="P1685" s="1">
        <v>2401444.28571429</v>
      </c>
      <c r="Q1685" s="1">
        <v>10361035.1141503</v>
      </c>
    </row>
    <row r="1686" spans="1:17">
      <c r="A1686" s="1" t="s">
        <v>6681</v>
      </c>
      <c r="B1686" s="1" t="s">
        <v>6682</v>
      </c>
      <c r="C1686" s="1" t="s">
        <v>6683</v>
      </c>
      <c r="D1686" s="1">
        <v>318241317.133942</v>
      </c>
      <c r="E1686" s="1">
        <v>75165610.6361069</v>
      </c>
      <c r="F1686" s="1">
        <v>21314785.9085403</v>
      </c>
      <c r="G1686" s="1">
        <v>51637625.2990431</v>
      </c>
      <c r="H1686" s="1">
        <v>2401444.28571429</v>
      </c>
      <c r="I1686" s="1">
        <v>23236088.1578534</v>
      </c>
      <c r="J1686" s="1">
        <v>80231185.0217796</v>
      </c>
      <c r="K1686" s="1">
        <v>12336252.1619481</v>
      </c>
      <c r="L1686" s="1">
        <v>10746945.1949656</v>
      </c>
      <c r="M1686" s="1">
        <v>22538751.7475006</v>
      </c>
      <c r="N1686" s="1">
        <v>26295997.9177852</v>
      </c>
      <c r="O1686" s="1">
        <v>61682342.1621541</v>
      </c>
      <c r="P1686" s="1">
        <v>2401444.28571429</v>
      </c>
      <c r="Q1686" s="1">
        <v>14603642.696406</v>
      </c>
    </row>
    <row r="1687" spans="1:17">
      <c r="A1687" s="1" t="s">
        <v>6684</v>
      </c>
      <c r="B1687" s="1" t="s">
        <v>6685</v>
      </c>
      <c r="C1687" s="1" t="s">
        <v>6686</v>
      </c>
      <c r="D1687" s="1">
        <v>190918216.054516</v>
      </c>
      <c r="E1687" s="1">
        <v>39418944.6069857</v>
      </c>
      <c r="F1687" s="1">
        <v>103955001.578319</v>
      </c>
      <c r="G1687" s="1">
        <v>34787964.8738921</v>
      </c>
      <c r="H1687" s="1">
        <v>10740833.8669</v>
      </c>
      <c r="I1687" s="1">
        <v>27143395.2962499</v>
      </c>
      <c r="J1687" s="1">
        <v>10946298.1307899</v>
      </c>
      <c r="K1687" s="1">
        <v>46028822.8753702</v>
      </c>
      <c r="L1687" s="1">
        <v>109217476.628464</v>
      </c>
      <c r="M1687" s="1">
        <v>92297500.9048154</v>
      </c>
      <c r="N1687" s="1">
        <v>95822304.9296133</v>
      </c>
      <c r="O1687" s="1">
        <v>74877741.612898</v>
      </c>
      <c r="P1687" s="1">
        <v>122082252.519671</v>
      </c>
      <c r="Q1687" s="1">
        <v>2401444.28571429</v>
      </c>
    </row>
    <row r="1688" spans="1:17">
      <c r="A1688" s="1" t="s">
        <v>6687</v>
      </c>
      <c r="B1688" s="1" t="s">
        <v>6688</v>
      </c>
      <c r="C1688" s="1" t="s">
        <v>6689</v>
      </c>
      <c r="D1688" s="1">
        <v>27629697.4058668</v>
      </c>
      <c r="E1688" s="1">
        <v>68944367.6791109</v>
      </c>
      <c r="F1688" s="1">
        <v>44187434.2962269</v>
      </c>
      <c r="G1688" s="1">
        <v>10663676.5254044</v>
      </c>
      <c r="H1688" s="1">
        <v>18705963.682606</v>
      </c>
      <c r="I1688" s="1">
        <v>24430822.8869801</v>
      </c>
      <c r="J1688" s="1">
        <v>28094660.4260429</v>
      </c>
      <c r="K1688" s="1">
        <v>51458186.5669309</v>
      </c>
      <c r="L1688" s="1">
        <v>57398199.5620118</v>
      </c>
      <c r="M1688" s="1">
        <v>45275562.9091718</v>
      </c>
      <c r="N1688" s="1">
        <v>52379765.3409239</v>
      </c>
      <c r="O1688" s="1">
        <v>35005302.140593</v>
      </c>
      <c r="P1688" s="1">
        <v>30631512.9584135</v>
      </c>
      <c r="Q1688" s="1">
        <v>34306420.9921588</v>
      </c>
    </row>
    <row r="1689" spans="1:17">
      <c r="A1689" s="1" t="s">
        <v>6690</v>
      </c>
      <c r="B1689" s="1" t="s">
        <v>6691</v>
      </c>
      <c r="C1689" s="1" t="s">
        <v>6692</v>
      </c>
      <c r="D1689" s="1">
        <v>7745392.98121221</v>
      </c>
      <c r="E1689" s="1">
        <v>2401444.28571429</v>
      </c>
      <c r="F1689" s="1">
        <v>7872504.44052761</v>
      </c>
      <c r="G1689" s="1">
        <v>2401444.28571429</v>
      </c>
      <c r="H1689" s="1">
        <v>2401444.28571429</v>
      </c>
      <c r="I1689" s="1">
        <v>2401444.28571429</v>
      </c>
      <c r="J1689" s="1">
        <v>2401444.28571429</v>
      </c>
      <c r="K1689" s="1">
        <v>2401444.28571429</v>
      </c>
      <c r="L1689" s="1">
        <v>2401444.28571429</v>
      </c>
      <c r="M1689" s="1">
        <v>2401444.28571429</v>
      </c>
      <c r="N1689" s="1">
        <v>2401444.28571429</v>
      </c>
      <c r="O1689" s="1">
        <v>2401444.28571429</v>
      </c>
      <c r="P1689" s="1">
        <v>6040313.63258437</v>
      </c>
      <c r="Q1689" s="1">
        <v>2401444.28571429</v>
      </c>
    </row>
    <row r="1690" spans="1:17">
      <c r="A1690" s="1" t="s">
        <v>6693</v>
      </c>
      <c r="B1690" s="1" t="s">
        <v>6694</v>
      </c>
      <c r="C1690" s="1" t="s">
        <v>6695</v>
      </c>
      <c r="D1690" s="1">
        <v>286558069.585594</v>
      </c>
      <c r="E1690" s="1">
        <v>128107673.194694</v>
      </c>
      <c r="F1690" s="1">
        <v>161045540.70263</v>
      </c>
      <c r="G1690" s="1">
        <v>186201141.412689</v>
      </c>
      <c r="H1690" s="1">
        <v>138813154.545269</v>
      </c>
      <c r="I1690" s="1">
        <v>157213343.470121</v>
      </c>
      <c r="J1690" s="1">
        <v>105986326.339828</v>
      </c>
      <c r="K1690" s="1">
        <v>182953083.99963</v>
      </c>
      <c r="L1690" s="1">
        <v>208168957.150157</v>
      </c>
      <c r="M1690" s="1">
        <v>246054494.650087</v>
      </c>
      <c r="N1690" s="1">
        <v>264617301.632502</v>
      </c>
      <c r="O1690" s="1">
        <v>249273206.576706</v>
      </c>
      <c r="P1690" s="1">
        <v>225791794.894212</v>
      </c>
      <c r="Q1690" s="1">
        <v>220000115.994026</v>
      </c>
    </row>
    <row r="1691" spans="1:17">
      <c r="A1691" s="1" t="s">
        <v>6696</v>
      </c>
      <c r="B1691" s="1" t="s">
        <v>6697</v>
      </c>
      <c r="C1691" s="1" t="s">
        <v>6698</v>
      </c>
      <c r="D1691" s="1">
        <v>613764692.909184</v>
      </c>
      <c r="E1691" s="1">
        <v>319273977.366945</v>
      </c>
      <c r="F1691" s="1">
        <v>413238162.485431</v>
      </c>
      <c r="G1691" s="1">
        <v>129116824.304267</v>
      </c>
      <c r="H1691" s="1">
        <v>100514837.117715</v>
      </c>
      <c r="I1691" s="1">
        <v>250556017.305128</v>
      </c>
      <c r="J1691" s="1">
        <v>324279987.655084</v>
      </c>
      <c r="K1691" s="1">
        <v>259354203.827873</v>
      </c>
      <c r="L1691" s="1">
        <v>266720318.986179</v>
      </c>
      <c r="M1691" s="1">
        <v>274873961.027731</v>
      </c>
      <c r="N1691" s="1">
        <v>288380925.150542</v>
      </c>
      <c r="O1691" s="1">
        <v>602194027.120595</v>
      </c>
      <c r="P1691" s="1">
        <v>334756900.769365</v>
      </c>
      <c r="Q1691" s="1">
        <v>316605883.226728</v>
      </c>
    </row>
    <row r="1692" spans="1:17">
      <c r="A1692" s="1" t="s">
        <v>6699</v>
      </c>
      <c r="B1692" s="1" t="s">
        <v>6700</v>
      </c>
      <c r="C1692" s="1" t="s">
        <v>6701</v>
      </c>
      <c r="D1692" s="1">
        <v>2401444.28571429</v>
      </c>
      <c r="E1692" s="1">
        <v>2401444.28571429</v>
      </c>
      <c r="F1692" s="1">
        <v>2401444.28571429</v>
      </c>
      <c r="G1692" s="1">
        <v>101290286.974</v>
      </c>
      <c r="H1692" s="1">
        <v>9474968.73364148</v>
      </c>
      <c r="I1692" s="1">
        <v>2401444.28571429</v>
      </c>
      <c r="J1692" s="1">
        <v>2401444.28571429</v>
      </c>
      <c r="K1692" s="1">
        <v>2401444.28571429</v>
      </c>
      <c r="L1692" s="1">
        <v>2401444.28571429</v>
      </c>
      <c r="M1692" s="1">
        <v>2401444.28571429</v>
      </c>
      <c r="N1692" s="1">
        <v>2401444.28571429</v>
      </c>
      <c r="O1692" s="1">
        <v>14106397.8444956</v>
      </c>
      <c r="P1692" s="1">
        <v>2401444.28571429</v>
      </c>
      <c r="Q1692" s="1">
        <v>7594645.89975865</v>
      </c>
    </row>
    <row r="1693" spans="1:17">
      <c r="A1693" s="1" t="s">
        <v>6702</v>
      </c>
      <c r="B1693" s="1" t="s">
        <v>6703</v>
      </c>
      <c r="C1693" s="1" t="s">
        <v>6704</v>
      </c>
      <c r="D1693" s="1">
        <v>57925882.2757192</v>
      </c>
      <c r="E1693" s="1">
        <v>76878868.5093587</v>
      </c>
      <c r="F1693" s="1">
        <v>47606418.0799643</v>
      </c>
      <c r="G1693" s="1">
        <v>2401444.28571429</v>
      </c>
      <c r="H1693" s="1">
        <v>29249153.5475717</v>
      </c>
      <c r="I1693" s="1">
        <v>35890766.3029525</v>
      </c>
      <c r="J1693" s="1">
        <v>53659048.9184774</v>
      </c>
      <c r="K1693" s="1">
        <v>2401444.28571429</v>
      </c>
      <c r="L1693" s="1">
        <v>26707682.0151106</v>
      </c>
      <c r="M1693" s="1">
        <v>2401444.28571429</v>
      </c>
      <c r="N1693" s="1">
        <v>25159626.4974326</v>
      </c>
      <c r="O1693" s="1">
        <v>2401444.28571429</v>
      </c>
      <c r="P1693" s="1">
        <v>26647112.8285831</v>
      </c>
      <c r="Q1693" s="1">
        <v>29264878.3040266</v>
      </c>
    </row>
    <row r="1694" spans="1:17">
      <c r="A1694" s="1" t="s">
        <v>6705</v>
      </c>
      <c r="B1694" s="1" t="s">
        <v>6706</v>
      </c>
      <c r="C1694" s="1" t="s">
        <v>6707</v>
      </c>
      <c r="D1694" s="1">
        <v>46865910.7933691</v>
      </c>
      <c r="E1694" s="1">
        <v>68240574.888316</v>
      </c>
      <c r="F1694" s="1">
        <v>94192784.1750082</v>
      </c>
      <c r="G1694" s="1">
        <v>2401444.28571429</v>
      </c>
      <c r="H1694" s="1">
        <v>252655188.231717</v>
      </c>
      <c r="I1694" s="1">
        <v>58384187.6490006</v>
      </c>
      <c r="J1694" s="1">
        <v>36538402.2430633</v>
      </c>
      <c r="K1694" s="1">
        <v>158083068.299996</v>
      </c>
      <c r="L1694" s="1">
        <v>45202757.5781079</v>
      </c>
      <c r="M1694" s="1">
        <v>160761232.75221</v>
      </c>
      <c r="N1694" s="1">
        <v>76493608.0948774</v>
      </c>
      <c r="O1694" s="1">
        <v>64499870.8767869</v>
      </c>
      <c r="P1694" s="1">
        <v>100380142.857143</v>
      </c>
      <c r="Q1694" s="1">
        <v>31277900.7086269</v>
      </c>
    </row>
    <row r="1695" spans="1:17">
      <c r="A1695" s="1" t="s">
        <v>6708</v>
      </c>
      <c r="B1695" s="1" t="s">
        <v>6709</v>
      </c>
      <c r="C1695" s="1" t="s">
        <v>6710</v>
      </c>
      <c r="D1695" s="1">
        <v>556235481.693764</v>
      </c>
      <c r="E1695" s="1">
        <v>313688053.151194</v>
      </c>
      <c r="F1695" s="1">
        <v>370923149.838883</v>
      </c>
      <c r="G1695" s="1">
        <v>38542893.6713441</v>
      </c>
      <c r="H1695" s="1">
        <v>4297517.84285686</v>
      </c>
      <c r="I1695" s="1">
        <v>196130117.011092</v>
      </c>
      <c r="J1695" s="1">
        <v>216852684.618963</v>
      </c>
      <c r="K1695" s="1">
        <v>231938214.48913</v>
      </c>
      <c r="L1695" s="1">
        <v>235070875.976349</v>
      </c>
      <c r="M1695" s="1">
        <v>263815253.560129</v>
      </c>
      <c r="N1695" s="1">
        <v>344551586.825668</v>
      </c>
      <c r="O1695" s="1">
        <v>287788249.834882</v>
      </c>
      <c r="P1695" s="1">
        <v>282413191.280527</v>
      </c>
      <c r="Q1695" s="1">
        <v>251653421.688475</v>
      </c>
    </row>
    <row r="1696" spans="1:17">
      <c r="A1696" s="1" t="s">
        <v>6711</v>
      </c>
      <c r="B1696" s="1" t="s">
        <v>6712</v>
      </c>
      <c r="C1696" s="1" t="s">
        <v>6713</v>
      </c>
      <c r="D1696" s="1">
        <v>409559932.74797</v>
      </c>
      <c r="E1696" s="1">
        <v>60163801.5861027</v>
      </c>
      <c r="F1696" s="1">
        <v>2401444.28571429</v>
      </c>
      <c r="G1696" s="1">
        <v>57877792.4331216</v>
      </c>
      <c r="H1696" s="1">
        <v>2401444.28571429</v>
      </c>
      <c r="I1696" s="1">
        <v>7372528.02720174</v>
      </c>
      <c r="J1696" s="1">
        <v>80615192.6079631</v>
      </c>
      <c r="K1696" s="1">
        <v>2401444.28571429</v>
      </c>
      <c r="L1696" s="1">
        <v>7201818.41192788</v>
      </c>
      <c r="M1696" s="1">
        <v>2401444.28571429</v>
      </c>
      <c r="N1696" s="1">
        <v>2401444.28571429</v>
      </c>
      <c r="O1696" s="1">
        <v>43075909.7661898</v>
      </c>
      <c r="P1696" s="1">
        <v>4561914.7978959</v>
      </c>
      <c r="Q1696" s="1">
        <v>2401444.28571429</v>
      </c>
    </row>
    <row r="1697" spans="1:17">
      <c r="A1697" s="1" t="s">
        <v>6714</v>
      </c>
      <c r="B1697" s="1" t="s">
        <v>6715</v>
      </c>
      <c r="C1697" s="1" t="s">
        <v>6716</v>
      </c>
      <c r="D1697" s="1">
        <v>88069927.948398</v>
      </c>
      <c r="E1697" s="1">
        <v>137258385.512119</v>
      </c>
      <c r="F1697" s="1">
        <v>160845342.840574</v>
      </c>
      <c r="G1697" s="1">
        <v>7946102.64053947</v>
      </c>
      <c r="H1697" s="1">
        <v>83635593.5372055</v>
      </c>
      <c r="I1697" s="1">
        <v>104893408.370423</v>
      </c>
      <c r="J1697" s="1">
        <v>127940693.879181</v>
      </c>
      <c r="K1697" s="1">
        <v>204339183.437606</v>
      </c>
      <c r="L1697" s="1">
        <v>148105377.073752</v>
      </c>
      <c r="M1697" s="1">
        <v>166954748.835729</v>
      </c>
      <c r="N1697" s="1">
        <v>216940177.515391</v>
      </c>
      <c r="O1697" s="1">
        <v>171717474.432068</v>
      </c>
      <c r="P1697" s="1">
        <v>171275876.941627</v>
      </c>
      <c r="Q1697" s="1">
        <v>269763954.46416</v>
      </c>
    </row>
    <row r="1698" spans="1:17">
      <c r="A1698" s="1" t="s">
        <v>6717</v>
      </c>
      <c r="B1698" s="1" t="s">
        <v>6718</v>
      </c>
      <c r="C1698" s="1" t="s">
        <v>6719</v>
      </c>
      <c r="D1698" s="1">
        <v>295674545.825401</v>
      </c>
      <c r="E1698" s="1">
        <v>87652565.3703746</v>
      </c>
      <c r="F1698" s="1">
        <v>68065726.4000617</v>
      </c>
      <c r="G1698" s="1">
        <v>19433029.3544691</v>
      </c>
      <c r="H1698" s="1">
        <v>2401444.28571429</v>
      </c>
      <c r="I1698" s="1">
        <v>50469296.7403264</v>
      </c>
      <c r="J1698" s="1">
        <v>157706484.310243</v>
      </c>
      <c r="K1698" s="1">
        <v>48883678.7940005</v>
      </c>
      <c r="L1698" s="1">
        <v>44656423.0339198</v>
      </c>
      <c r="M1698" s="1">
        <v>17609924.3289219</v>
      </c>
      <c r="N1698" s="1">
        <v>39225171.0255704</v>
      </c>
      <c r="O1698" s="1">
        <v>137411817.084748</v>
      </c>
      <c r="P1698" s="1">
        <v>64368923.2142857</v>
      </c>
      <c r="Q1698" s="1">
        <v>52875444.4027056</v>
      </c>
    </row>
    <row r="1699" spans="1:17">
      <c r="A1699" s="1" t="s">
        <v>6720</v>
      </c>
      <c r="B1699" s="1" t="s">
        <v>6721</v>
      </c>
      <c r="C1699" s="1" t="s">
        <v>6722</v>
      </c>
      <c r="D1699" s="1">
        <v>66161866.3473512</v>
      </c>
      <c r="E1699" s="1">
        <v>43143070.1954092</v>
      </c>
      <c r="F1699" s="1">
        <v>21772395.7255411</v>
      </c>
      <c r="G1699" s="1">
        <v>25148878.6329364</v>
      </c>
      <c r="H1699" s="1">
        <v>17194927.6105136</v>
      </c>
      <c r="I1699" s="1">
        <v>31763967.0718077</v>
      </c>
      <c r="J1699" s="1">
        <v>40209532.3521949</v>
      </c>
      <c r="K1699" s="1">
        <v>7452528.45308232</v>
      </c>
      <c r="L1699" s="1">
        <v>19319730.0764046</v>
      </c>
      <c r="M1699" s="1">
        <v>2401444.28571429</v>
      </c>
      <c r="N1699" s="1">
        <v>2401444.28571429</v>
      </c>
      <c r="O1699" s="1">
        <v>36471648.4138062</v>
      </c>
      <c r="P1699" s="1">
        <v>9699308.21752055</v>
      </c>
      <c r="Q1699" s="1">
        <v>34425672.1269939</v>
      </c>
    </row>
    <row r="1700" spans="1:17">
      <c r="A1700" s="1" t="s">
        <v>6723</v>
      </c>
      <c r="B1700" s="1" t="s">
        <v>6724</v>
      </c>
      <c r="C1700" s="1" t="s">
        <v>6725</v>
      </c>
      <c r="D1700" s="1">
        <v>319842385.180384</v>
      </c>
      <c r="E1700" s="1">
        <v>446071512.220885</v>
      </c>
      <c r="F1700" s="1">
        <v>412545195.840094</v>
      </c>
      <c r="G1700" s="1">
        <v>24236421.8441922</v>
      </c>
      <c r="H1700" s="1">
        <v>1347617276.69569</v>
      </c>
      <c r="I1700" s="1">
        <v>409807900.83812</v>
      </c>
      <c r="J1700" s="1">
        <v>530745943.5467</v>
      </c>
      <c r="K1700" s="1">
        <v>552996639.668161</v>
      </c>
      <c r="L1700" s="1">
        <v>696276264.900723</v>
      </c>
      <c r="M1700" s="1">
        <v>899568017.527862</v>
      </c>
      <c r="N1700" s="1">
        <v>505081122.370254</v>
      </c>
      <c r="O1700" s="1">
        <v>777343280.294994</v>
      </c>
      <c r="P1700" s="1">
        <v>834698038.270094</v>
      </c>
      <c r="Q1700" s="1">
        <v>723461907.851832</v>
      </c>
    </row>
    <row r="1701" spans="1:17">
      <c r="A1701" s="1" t="s">
        <v>6726</v>
      </c>
      <c r="B1701" s="1" t="s">
        <v>6727</v>
      </c>
      <c r="C1701" s="1" t="s">
        <v>6728</v>
      </c>
      <c r="D1701" s="1">
        <v>411498175.3741</v>
      </c>
      <c r="E1701" s="1">
        <v>201376335.163437</v>
      </c>
      <c r="F1701" s="1">
        <v>223206400.255959</v>
      </c>
      <c r="G1701" s="1">
        <v>1473271361.1636</v>
      </c>
      <c r="H1701" s="1">
        <v>312875821.21956</v>
      </c>
      <c r="I1701" s="1">
        <v>481227818.87109</v>
      </c>
      <c r="J1701" s="1">
        <v>386260274.486171</v>
      </c>
      <c r="K1701" s="1">
        <v>542936400.970073</v>
      </c>
      <c r="L1701" s="1">
        <v>319867627.637054</v>
      </c>
      <c r="M1701" s="1">
        <v>686412506.658534</v>
      </c>
      <c r="N1701" s="1">
        <v>450544024.545478</v>
      </c>
      <c r="O1701" s="1">
        <v>563010259.369763</v>
      </c>
      <c r="P1701" s="1">
        <v>359475765.627732</v>
      </c>
      <c r="Q1701" s="1">
        <v>544303372.815521</v>
      </c>
    </row>
    <row r="1702" spans="1:17">
      <c r="A1702" s="1" t="s">
        <v>6729</v>
      </c>
      <c r="B1702" s="1" t="s">
        <v>6730</v>
      </c>
      <c r="C1702" s="1" t="s">
        <v>6731</v>
      </c>
      <c r="D1702" s="1">
        <v>514506796.20267</v>
      </c>
      <c r="E1702" s="1">
        <v>329097730.506402</v>
      </c>
      <c r="F1702" s="1">
        <v>314333814.820105</v>
      </c>
      <c r="G1702" s="1">
        <v>121454483.427079</v>
      </c>
      <c r="H1702" s="1">
        <v>313542669.016349</v>
      </c>
      <c r="I1702" s="1">
        <v>196957668.775598</v>
      </c>
      <c r="J1702" s="1">
        <v>451618838.220106</v>
      </c>
      <c r="K1702" s="1">
        <v>103347018.018447</v>
      </c>
      <c r="L1702" s="1">
        <v>90285600.9939898</v>
      </c>
      <c r="M1702" s="1">
        <v>73171862.4005878</v>
      </c>
      <c r="N1702" s="1">
        <v>63729106.0637596</v>
      </c>
      <c r="O1702" s="1">
        <v>452302592.498041</v>
      </c>
      <c r="P1702" s="1">
        <v>153802320.570321</v>
      </c>
      <c r="Q1702" s="1">
        <v>120941865.935892</v>
      </c>
    </row>
    <row r="1703" spans="1:17">
      <c r="A1703" s="1" t="s">
        <v>6732</v>
      </c>
      <c r="B1703" s="1" t="s">
        <v>6733</v>
      </c>
      <c r="C1703" s="1" t="s">
        <v>6734</v>
      </c>
      <c r="D1703" s="1">
        <v>547196761.658276</v>
      </c>
      <c r="E1703" s="1">
        <v>620185284.828385</v>
      </c>
      <c r="F1703" s="1">
        <v>213927434.787577</v>
      </c>
      <c r="G1703" s="1">
        <v>319216859.620643</v>
      </c>
      <c r="H1703" s="1">
        <v>2401444.28571429</v>
      </c>
      <c r="I1703" s="1">
        <v>840590058.887743</v>
      </c>
      <c r="J1703" s="1">
        <v>1027349044.44726</v>
      </c>
      <c r="K1703" s="1">
        <v>82744249.9027312</v>
      </c>
      <c r="L1703" s="1">
        <v>80022076.3309974</v>
      </c>
      <c r="M1703" s="1">
        <v>42641964.8248166</v>
      </c>
      <c r="N1703" s="1">
        <v>105823884.204259</v>
      </c>
      <c r="O1703" s="1">
        <v>609508817.74905</v>
      </c>
      <c r="P1703" s="1">
        <v>147503319.476307</v>
      </c>
      <c r="Q1703" s="1">
        <v>116827664.445583</v>
      </c>
    </row>
    <row r="1704" spans="1:17">
      <c r="A1704" s="1" t="s">
        <v>6735</v>
      </c>
      <c r="B1704" s="1" t="s">
        <v>6736</v>
      </c>
      <c r="C1704" s="1" t="s">
        <v>6737</v>
      </c>
      <c r="D1704" s="1">
        <v>2401444.28571429</v>
      </c>
      <c r="E1704" s="1">
        <v>2401444.28571429</v>
      </c>
      <c r="F1704" s="1">
        <v>2401444.28571429</v>
      </c>
      <c r="G1704" s="1">
        <v>9120383.28955984</v>
      </c>
      <c r="H1704" s="1">
        <v>21607720.1173563</v>
      </c>
      <c r="I1704" s="1">
        <v>46082137.7496146</v>
      </c>
      <c r="J1704" s="1">
        <v>2401444.28571429</v>
      </c>
      <c r="K1704" s="1">
        <v>2401444.28571429</v>
      </c>
      <c r="L1704" s="1">
        <v>2401444.28571429</v>
      </c>
      <c r="M1704" s="1">
        <v>2401444.28571429</v>
      </c>
      <c r="N1704" s="1">
        <v>2401444.28571429</v>
      </c>
      <c r="O1704" s="1">
        <v>2401444.28571429</v>
      </c>
      <c r="P1704" s="1">
        <v>2401444.28571429</v>
      </c>
      <c r="Q1704" s="1">
        <v>2401444.28571429</v>
      </c>
    </row>
    <row r="1705" spans="1:17">
      <c r="A1705" s="1" t="s">
        <v>6738</v>
      </c>
      <c r="B1705" s="1" t="s">
        <v>6739</v>
      </c>
      <c r="C1705" s="1" t="s">
        <v>6740</v>
      </c>
      <c r="D1705" s="1">
        <v>495907305.497903</v>
      </c>
      <c r="E1705" s="1">
        <v>449500877.625522</v>
      </c>
      <c r="F1705" s="1">
        <v>344662766.631625</v>
      </c>
      <c r="G1705" s="1">
        <v>197001839.100712</v>
      </c>
      <c r="H1705" s="1">
        <v>2401444.28571429</v>
      </c>
      <c r="I1705" s="1">
        <v>325675301.811302</v>
      </c>
      <c r="J1705" s="1">
        <v>500660585.230283</v>
      </c>
      <c r="K1705" s="1">
        <v>325201206.410559</v>
      </c>
      <c r="L1705" s="1">
        <v>363809191.917902</v>
      </c>
      <c r="M1705" s="1">
        <v>254728313.76579</v>
      </c>
      <c r="N1705" s="1">
        <v>284409300.29245</v>
      </c>
      <c r="O1705" s="1">
        <v>214564031.390575</v>
      </c>
      <c r="P1705" s="1">
        <v>347442808.299819</v>
      </c>
      <c r="Q1705" s="1">
        <v>203728818.001396</v>
      </c>
    </row>
    <row r="1706" spans="1:17">
      <c r="A1706" s="1" t="s">
        <v>6741</v>
      </c>
      <c r="B1706" s="1" t="s">
        <v>6742</v>
      </c>
      <c r="C1706" s="1" t="s">
        <v>6743</v>
      </c>
      <c r="D1706" s="1">
        <v>63487664.6081821</v>
      </c>
      <c r="E1706" s="1">
        <v>27104499.5684074</v>
      </c>
      <c r="F1706" s="1">
        <v>42892519.3709006</v>
      </c>
      <c r="G1706" s="1">
        <v>2401444.28571429</v>
      </c>
      <c r="H1706" s="1">
        <v>7970656.61214647</v>
      </c>
      <c r="I1706" s="1">
        <v>18069607.0945326</v>
      </c>
      <c r="J1706" s="1">
        <v>41482301.8341814</v>
      </c>
      <c r="K1706" s="1">
        <v>2401444.28571429</v>
      </c>
      <c r="L1706" s="1">
        <v>25898398.5278731</v>
      </c>
      <c r="M1706" s="1">
        <v>23352262.4970231</v>
      </c>
      <c r="N1706" s="1">
        <v>18860078.3720468</v>
      </c>
      <c r="O1706" s="1">
        <v>10838652.2199645</v>
      </c>
      <c r="P1706" s="1">
        <v>19577056.7951856</v>
      </c>
      <c r="Q1706" s="1">
        <v>20639114.0288646</v>
      </c>
    </row>
    <row r="1707" spans="1:17">
      <c r="A1707" s="1" t="s">
        <v>6744</v>
      </c>
      <c r="B1707" s="1" t="s">
        <v>6745</v>
      </c>
      <c r="C1707" s="1" t="s">
        <v>6746</v>
      </c>
      <c r="D1707" s="1">
        <v>529633121.727013</v>
      </c>
      <c r="E1707" s="1">
        <v>321826384.443927</v>
      </c>
      <c r="F1707" s="1">
        <v>409814404.038211</v>
      </c>
      <c r="G1707" s="1">
        <v>215959868.18268</v>
      </c>
      <c r="H1707" s="1">
        <v>18991094.6947582</v>
      </c>
      <c r="I1707" s="1">
        <v>266939655.573302</v>
      </c>
      <c r="J1707" s="1">
        <v>424076822.735124</v>
      </c>
      <c r="K1707" s="1">
        <v>294028269.673294</v>
      </c>
      <c r="L1707" s="1">
        <v>355850390.867947</v>
      </c>
      <c r="M1707" s="1">
        <v>353386098.595511</v>
      </c>
      <c r="N1707" s="1">
        <v>403656988.654595</v>
      </c>
      <c r="O1707" s="1">
        <v>318030502.231963</v>
      </c>
      <c r="P1707" s="1">
        <v>296800795.322609</v>
      </c>
      <c r="Q1707" s="1">
        <v>456496067.179825</v>
      </c>
    </row>
    <row r="1708" spans="1:17">
      <c r="A1708" s="1" t="s">
        <v>6747</v>
      </c>
      <c r="B1708" s="1" t="s">
        <v>6748</v>
      </c>
      <c r="C1708" s="1" t="s">
        <v>6749</v>
      </c>
      <c r="D1708" s="1">
        <v>9644912.07085227</v>
      </c>
      <c r="E1708" s="1">
        <v>17956055.0731057</v>
      </c>
      <c r="F1708" s="1">
        <v>2401444.28571429</v>
      </c>
      <c r="G1708" s="1">
        <v>2401444.28571429</v>
      </c>
      <c r="H1708" s="1">
        <v>2401444.28571429</v>
      </c>
      <c r="I1708" s="1">
        <v>2401444.28571429</v>
      </c>
      <c r="J1708" s="1">
        <v>2401444.28571429</v>
      </c>
      <c r="K1708" s="1">
        <v>2401444.28571429</v>
      </c>
      <c r="L1708" s="1">
        <v>12768430.3060442</v>
      </c>
      <c r="M1708" s="1">
        <v>2401444.28571429</v>
      </c>
      <c r="N1708" s="1">
        <v>2401444.28571429</v>
      </c>
      <c r="O1708" s="1">
        <v>2401444.28571429</v>
      </c>
      <c r="P1708" s="1">
        <v>2401444.28571429</v>
      </c>
      <c r="Q1708" s="1">
        <v>2401444.28571429</v>
      </c>
    </row>
    <row r="1709" spans="1:17">
      <c r="A1709" s="1" t="s">
        <v>6750</v>
      </c>
      <c r="B1709" s="1" t="s">
        <v>6751</v>
      </c>
      <c r="C1709" s="1" t="s">
        <v>6752</v>
      </c>
      <c r="D1709" s="1">
        <v>83359158.2322597</v>
      </c>
      <c r="E1709" s="1">
        <v>17203316.1845323</v>
      </c>
      <c r="F1709" s="1">
        <v>7321873.83355806</v>
      </c>
      <c r="G1709" s="1">
        <v>2401444.28571429</v>
      </c>
      <c r="H1709" s="1">
        <v>30282443.3632401</v>
      </c>
      <c r="I1709" s="1">
        <v>2401444.28571429</v>
      </c>
      <c r="J1709" s="1">
        <v>2401444.28571429</v>
      </c>
      <c r="K1709" s="1">
        <v>63536921.4222166</v>
      </c>
      <c r="L1709" s="1">
        <v>58328568.4167944</v>
      </c>
      <c r="M1709" s="1">
        <v>2401444.28571429</v>
      </c>
      <c r="N1709" s="1">
        <v>2401444.28571429</v>
      </c>
      <c r="O1709" s="1">
        <v>128826890.493047</v>
      </c>
      <c r="P1709" s="1">
        <v>2401444.28571429</v>
      </c>
      <c r="Q1709" s="1">
        <v>2401444.28571429</v>
      </c>
    </row>
    <row r="1710" spans="1:17">
      <c r="A1710" s="1" t="s">
        <v>6753</v>
      </c>
      <c r="B1710" s="1" t="s">
        <v>6754</v>
      </c>
      <c r="C1710" s="1" t="s">
        <v>6755</v>
      </c>
      <c r="D1710" s="1">
        <v>2456321422.23249</v>
      </c>
      <c r="E1710" s="1">
        <v>2352918088.78881</v>
      </c>
      <c r="F1710" s="1">
        <v>2369537104.86322</v>
      </c>
      <c r="G1710" s="1">
        <v>1325100405.08213</v>
      </c>
      <c r="H1710" s="1">
        <v>7467177191.52805</v>
      </c>
      <c r="I1710" s="1">
        <v>2506810185.12497</v>
      </c>
      <c r="J1710" s="1">
        <v>2378929595.09119</v>
      </c>
      <c r="K1710" s="1">
        <v>3008153146.61107</v>
      </c>
      <c r="L1710" s="1">
        <v>2667015734.81641</v>
      </c>
      <c r="M1710" s="1">
        <v>3348482653.88747</v>
      </c>
      <c r="N1710" s="1">
        <v>2825016077.95046</v>
      </c>
      <c r="O1710" s="1">
        <v>3400361167.12888</v>
      </c>
      <c r="P1710" s="1">
        <v>2711264229.1572</v>
      </c>
      <c r="Q1710" s="1">
        <v>3703243374.55298</v>
      </c>
    </row>
    <row r="1711" spans="1:17">
      <c r="A1711" s="1" t="s">
        <v>6756</v>
      </c>
      <c r="B1711" s="1" t="s">
        <v>6757</v>
      </c>
      <c r="C1711" s="1" t="s">
        <v>6758</v>
      </c>
      <c r="D1711" s="1">
        <v>869909969.596534</v>
      </c>
      <c r="E1711" s="1">
        <v>323082112.111851</v>
      </c>
      <c r="F1711" s="1">
        <v>253026291.464794</v>
      </c>
      <c r="G1711" s="1">
        <v>106982537.437224</v>
      </c>
      <c r="H1711" s="1">
        <v>8348938.97363213</v>
      </c>
      <c r="I1711" s="1">
        <v>329446019.622846</v>
      </c>
      <c r="J1711" s="1">
        <v>358459202.119419</v>
      </c>
      <c r="K1711" s="1">
        <v>272788347.702097</v>
      </c>
      <c r="L1711" s="1">
        <v>435300604.000901</v>
      </c>
      <c r="M1711" s="1">
        <v>309384443.864185</v>
      </c>
      <c r="N1711" s="1">
        <v>466257691.471325</v>
      </c>
      <c r="O1711" s="1">
        <v>596949752.49573</v>
      </c>
      <c r="P1711" s="1">
        <v>473324043.259311</v>
      </c>
      <c r="Q1711" s="1">
        <v>371341983.703089</v>
      </c>
    </row>
    <row r="1712" spans="1:17">
      <c r="A1712" s="1" t="s">
        <v>6759</v>
      </c>
      <c r="B1712" s="1" t="s">
        <v>6760</v>
      </c>
      <c r="C1712" s="1" t="s">
        <v>6761</v>
      </c>
      <c r="D1712" s="1">
        <v>28332134.5781847</v>
      </c>
      <c r="E1712" s="1">
        <v>24414085.5779933</v>
      </c>
      <c r="F1712" s="1">
        <v>31435912.5485637</v>
      </c>
      <c r="G1712" s="1">
        <v>2401444.28571429</v>
      </c>
      <c r="H1712" s="1">
        <v>2401444.28571429</v>
      </c>
      <c r="I1712" s="1">
        <v>2401444.28571429</v>
      </c>
      <c r="J1712" s="1">
        <v>26041761.9919025</v>
      </c>
      <c r="K1712" s="1">
        <v>23272178.9764366</v>
      </c>
      <c r="L1712" s="1">
        <v>18590121.3987639</v>
      </c>
      <c r="M1712" s="1">
        <v>15361890.3789046</v>
      </c>
      <c r="N1712" s="1">
        <v>44746261.9336364</v>
      </c>
      <c r="O1712" s="1">
        <v>20089249.6443359</v>
      </c>
      <c r="P1712" s="1">
        <v>31576278.3120592</v>
      </c>
      <c r="Q1712" s="1">
        <v>13482297.1904932</v>
      </c>
    </row>
    <row r="1713" spans="1:17">
      <c r="A1713" s="1" t="s">
        <v>6762</v>
      </c>
      <c r="B1713" s="1" t="s">
        <v>6763</v>
      </c>
      <c r="C1713" s="1" t="s">
        <v>6764</v>
      </c>
      <c r="D1713" s="1">
        <v>1221227783.55802</v>
      </c>
      <c r="E1713" s="1">
        <v>142862653.244137</v>
      </c>
      <c r="F1713" s="1">
        <v>182801837.585986</v>
      </c>
      <c r="G1713" s="1">
        <v>195089119.86048</v>
      </c>
      <c r="H1713" s="1">
        <v>197403891.994036</v>
      </c>
      <c r="I1713" s="1">
        <v>228208932.926003</v>
      </c>
      <c r="J1713" s="1">
        <v>313059040.151444</v>
      </c>
      <c r="K1713" s="1">
        <v>82590569.2327511</v>
      </c>
      <c r="L1713" s="1">
        <v>67164166.6666667</v>
      </c>
      <c r="M1713" s="1">
        <v>213252019.349845</v>
      </c>
      <c r="N1713" s="1">
        <v>35141847.3432717</v>
      </c>
      <c r="O1713" s="1">
        <v>487137214.273455</v>
      </c>
      <c r="P1713" s="1">
        <v>154461902.053098</v>
      </c>
      <c r="Q1713" s="1">
        <v>118599340.695933</v>
      </c>
    </row>
    <row r="1714" spans="1:17">
      <c r="A1714" s="1" t="s">
        <v>6765</v>
      </c>
      <c r="B1714" s="1" t="s">
        <v>6766</v>
      </c>
      <c r="C1714" s="1" t="s">
        <v>6767</v>
      </c>
      <c r="D1714" s="1">
        <v>1047327390.32106</v>
      </c>
      <c r="E1714" s="1">
        <v>477870957.567635</v>
      </c>
      <c r="F1714" s="1">
        <v>459452626.774954</v>
      </c>
      <c r="G1714" s="1">
        <v>183550044.368322</v>
      </c>
      <c r="H1714" s="1">
        <v>141256833.570718</v>
      </c>
      <c r="I1714" s="1">
        <v>284434440.35889</v>
      </c>
      <c r="J1714" s="1">
        <v>743017077.805526</v>
      </c>
      <c r="K1714" s="1">
        <v>471401969.193851</v>
      </c>
      <c r="L1714" s="1">
        <v>677533248.959778</v>
      </c>
      <c r="M1714" s="1">
        <v>433424197.627229</v>
      </c>
      <c r="N1714" s="1">
        <v>629873798.330562</v>
      </c>
      <c r="O1714" s="1">
        <v>737723013.193619</v>
      </c>
      <c r="P1714" s="1">
        <v>648324586.151425</v>
      </c>
      <c r="Q1714" s="1">
        <v>737028673.101631</v>
      </c>
    </row>
    <row r="1715" spans="1:17">
      <c r="A1715" s="1" t="s">
        <v>6768</v>
      </c>
      <c r="B1715" s="1" t="s">
        <v>6769</v>
      </c>
      <c r="C1715" s="1" t="s">
        <v>6770</v>
      </c>
      <c r="D1715" s="1">
        <v>26656971235.285</v>
      </c>
      <c r="E1715" s="1">
        <v>36418337103.9949</v>
      </c>
      <c r="F1715" s="1">
        <v>27593753744.8295</v>
      </c>
      <c r="G1715" s="1">
        <v>11078906057.5498</v>
      </c>
      <c r="H1715" s="1">
        <v>22797189725.343</v>
      </c>
      <c r="I1715" s="1">
        <v>26748939789.5283</v>
      </c>
      <c r="J1715" s="1">
        <v>30812138335.4033</v>
      </c>
      <c r="K1715" s="1">
        <v>30458768795.4722</v>
      </c>
      <c r="L1715" s="1">
        <v>32082592926.491</v>
      </c>
      <c r="M1715" s="1">
        <v>25444259999.2021</v>
      </c>
      <c r="N1715" s="1">
        <v>28498072962.7624</v>
      </c>
      <c r="O1715" s="1">
        <v>41456005484.8025</v>
      </c>
      <c r="P1715" s="1">
        <v>34948417388.5294</v>
      </c>
      <c r="Q1715" s="1">
        <v>34111877436.1876</v>
      </c>
    </row>
    <row r="1716" spans="1:17">
      <c r="A1716" s="1" t="s">
        <v>6771</v>
      </c>
      <c r="B1716" s="1" t="s">
        <v>6772</v>
      </c>
      <c r="C1716" s="1" t="s">
        <v>6773</v>
      </c>
      <c r="D1716" s="1">
        <v>99254889.0077724</v>
      </c>
      <c r="E1716" s="1">
        <v>167751098.646541</v>
      </c>
      <c r="F1716" s="1">
        <v>97797964.5456727</v>
      </c>
      <c r="G1716" s="1">
        <v>17391069.3136585</v>
      </c>
      <c r="H1716" s="1">
        <v>83235821.0559626</v>
      </c>
      <c r="I1716" s="1">
        <v>62648391.8457977</v>
      </c>
      <c r="J1716" s="1">
        <v>153797319.324621</v>
      </c>
      <c r="K1716" s="1">
        <v>160551796.131657</v>
      </c>
      <c r="L1716" s="1">
        <v>326813795.179697</v>
      </c>
      <c r="M1716" s="1">
        <v>128613498.258818</v>
      </c>
      <c r="N1716" s="1">
        <v>224080535.538378</v>
      </c>
      <c r="O1716" s="1">
        <v>156242403.125572</v>
      </c>
      <c r="P1716" s="1">
        <v>271772439.86711</v>
      </c>
      <c r="Q1716" s="1">
        <v>338082603.682054</v>
      </c>
    </row>
    <row r="1717" spans="1:17">
      <c r="A1717" s="1" t="s">
        <v>6774</v>
      </c>
      <c r="B1717" s="1" t="s">
        <v>6775</v>
      </c>
      <c r="C1717" s="1" t="s">
        <v>6776</v>
      </c>
      <c r="D1717" s="1">
        <v>220816311.686035</v>
      </c>
      <c r="E1717" s="1">
        <v>279577068.850374</v>
      </c>
      <c r="F1717" s="1">
        <v>328374094.419179</v>
      </c>
      <c r="G1717" s="1">
        <v>353875393.785265</v>
      </c>
      <c r="H1717" s="1">
        <v>164530661.255113</v>
      </c>
      <c r="I1717" s="1">
        <v>254429632.631554</v>
      </c>
      <c r="J1717" s="1">
        <v>286377804.381625</v>
      </c>
      <c r="K1717" s="1">
        <v>221179800.958641</v>
      </c>
      <c r="L1717" s="1">
        <v>177090962.11524</v>
      </c>
      <c r="M1717" s="1">
        <v>261051521.962024</v>
      </c>
      <c r="N1717" s="1">
        <v>227214600.149517</v>
      </c>
      <c r="O1717" s="1">
        <v>176165815.497836</v>
      </c>
      <c r="P1717" s="1">
        <v>200989966.182025</v>
      </c>
      <c r="Q1717" s="1">
        <v>297820517.442009</v>
      </c>
    </row>
    <row r="1718" spans="1:17">
      <c r="A1718" s="1" t="s">
        <v>6777</v>
      </c>
      <c r="B1718" s="1" t="s">
        <v>6778</v>
      </c>
      <c r="C1718" s="1" t="s">
        <v>6779</v>
      </c>
      <c r="D1718" s="1">
        <v>4930079.22788171</v>
      </c>
      <c r="E1718" s="1">
        <v>2401444.28571429</v>
      </c>
      <c r="F1718" s="1">
        <v>5045067.05447128</v>
      </c>
      <c r="G1718" s="1">
        <v>2401444.28571429</v>
      </c>
      <c r="H1718" s="1">
        <v>2401444.28571429</v>
      </c>
      <c r="I1718" s="1">
        <v>2401444.28571429</v>
      </c>
      <c r="J1718" s="1">
        <v>2401444.28571429</v>
      </c>
      <c r="K1718" s="1">
        <v>2401444.28571429</v>
      </c>
      <c r="L1718" s="1">
        <v>2401444.28571429</v>
      </c>
      <c r="M1718" s="1">
        <v>2401444.28571429</v>
      </c>
      <c r="N1718" s="1">
        <v>2401444.28571429</v>
      </c>
      <c r="O1718" s="1">
        <v>2401444.28571429</v>
      </c>
      <c r="P1718" s="1">
        <v>2401444.28571429</v>
      </c>
      <c r="Q1718" s="1">
        <v>3981317.05542968</v>
      </c>
    </row>
    <row r="1719" spans="1:17">
      <c r="A1719" s="1" t="s">
        <v>6780</v>
      </c>
      <c r="B1719" s="1" t="s">
        <v>6781</v>
      </c>
      <c r="C1719" s="1" t="s">
        <v>6782</v>
      </c>
      <c r="D1719" s="1">
        <v>2401444.28571429</v>
      </c>
      <c r="E1719" s="1">
        <v>34941505.0428185</v>
      </c>
      <c r="F1719" s="1">
        <v>2401444.28571429</v>
      </c>
      <c r="G1719" s="1">
        <v>2401444.28571429</v>
      </c>
      <c r="H1719" s="1">
        <v>2401444.28571429</v>
      </c>
      <c r="I1719" s="1">
        <v>2401444.28571429</v>
      </c>
      <c r="J1719" s="1">
        <v>7046953.98835121</v>
      </c>
      <c r="K1719" s="1">
        <v>32108762.4719353</v>
      </c>
      <c r="L1719" s="1">
        <v>64644329.7692046</v>
      </c>
      <c r="M1719" s="1">
        <v>65601438.312815</v>
      </c>
      <c r="N1719" s="1">
        <v>23643222.0137675</v>
      </c>
      <c r="O1719" s="1">
        <v>2401444.28571429</v>
      </c>
      <c r="P1719" s="1">
        <v>2401444.28571429</v>
      </c>
      <c r="Q1719" s="1">
        <v>52025659.5741165</v>
      </c>
    </row>
    <row r="1720" spans="1:17">
      <c r="A1720" s="1" t="s">
        <v>6783</v>
      </c>
      <c r="B1720" s="1" t="s">
        <v>6784</v>
      </c>
      <c r="C1720" s="1" t="s">
        <v>6785</v>
      </c>
      <c r="D1720" s="1">
        <v>75025330.5940862</v>
      </c>
      <c r="E1720" s="1">
        <v>191748161.857627</v>
      </c>
      <c r="F1720" s="1">
        <v>185255300.526773</v>
      </c>
      <c r="G1720" s="1">
        <v>15149364.5678367</v>
      </c>
      <c r="H1720" s="1">
        <v>101043011.569921</v>
      </c>
      <c r="I1720" s="1">
        <v>139101341.44772</v>
      </c>
      <c r="J1720" s="1">
        <v>133256964.114327</v>
      </c>
      <c r="K1720" s="1">
        <v>250277996.967913</v>
      </c>
      <c r="L1720" s="1">
        <v>302531044.528798</v>
      </c>
      <c r="M1720" s="1">
        <v>205559637.750849</v>
      </c>
      <c r="N1720" s="1">
        <v>259229978.110383</v>
      </c>
      <c r="O1720" s="1">
        <v>126990660.339323</v>
      </c>
      <c r="P1720" s="1">
        <v>275193753.208603</v>
      </c>
      <c r="Q1720" s="1">
        <v>260532966.905233</v>
      </c>
    </row>
    <row r="1721" spans="1:17">
      <c r="A1721" s="1" t="s">
        <v>6786</v>
      </c>
      <c r="B1721" s="1" t="s">
        <v>6787</v>
      </c>
      <c r="C1721" s="1" t="s">
        <v>6788</v>
      </c>
      <c r="D1721" s="1">
        <v>2275765626.21249</v>
      </c>
      <c r="E1721" s="1">
        <v>1183954487.19987</v>
      </c>
      <c r="F1721" s="1">
        <v>1214998780.8922</v>
      </c>
      <c r="G1721" s="1">
        <v>1899813960.74171</v>
      </c>
      <c r="H1721" s="1">
        <v>483001566.251833</v>
      </c>
      <c r="I1721" s="1">
        <v>1570606735.78021</v>
      </c>
      <c r="J1721" s="1">
        <v>1307956021.64826</v>
      </c>
      <c r="K1721" s="1">
        <v>832972858.307914</v>
      </c>
      <c r="L1721" s="1">
        <v>862929442.009149</v>
      </c>
      <c r="M1721" s="1">
        <v>842849161.075159</v>
      </c>
      <c r="N1721" s="1">
        <v>1024382447.89999</v>
      </c>
      <c r="O1721" s="1">
        <v>1568687718.30371</v>
      </c>
      <c r="P1721" s="1">
        <v>896640788.861689</v>
      </c>
      <c r="Q1721" s="1">
        <v>953522496.924181</v>
      </c>
    </row>
    <row r="1722" spans="1:17">
      <c r="A1722" s="1" t="s">
        <v>6789</v>
      </c>
      <c r="B1722" s="1" t="s">
        <v>6790</v>
      </c>
      <c r="C1722" s="1" t="s">
        <v>6791</v>
      </c>
      <c r="D1722" s="1">
        <v>74592791.05507</v>
      </c>
      <c r="E1722" s="1">
        <v>2401444.28571429</v>
      </c>
      <c r="F1722" s="1">
        <v>50951124.4930335</v>
      </c>
      <c r="G1722" s="1">
        <v>2401444.28571429</v>
      </c>
      <c r="H1722" s="1">
        <v>7927590.73814262</v>
      </c>
      <c r="I1722" s="1">
        <v>85437910.7462543</v>
      </c>
      <c r="J1722" s="1">
        <v>23923465.3952822</v>
      </c>
      <c r="K1722" s="1">
        <v>12038708.706267</v>
      </c>
      <c r="L1722" s="1">
        <v>21958547.1278317</v>
      </c>
      <c r="M1722" s="1">
        <v>2401444.28571429</v>
      </c>
      <c r="N1722" s="1">
        <v>111066288.417262</v>
      </c>
      <c r="O1722" s="1">
        <v>19288001.8349336</v>
      </c>
      <c r="P1722" s="1">
        <v>23123420.2710264</v>
      </c>
      <c r="Q1722" s="1">
        <v>26268311.5285515</v>
      </c>
    </row>
    <row r="1723" spans="1:17">
      <c r="A1723" s="1" t="s">
        <v>6792</v>
      </c>
      <c r="B1723" s="1" t="s">
        <v>6793</v>
      </c>
      <c r="C1723" s="1" t="s">
        <v>6794</v>
      </c>
      <c r="D1723" s="1">
        <v>30268118.5627841</v>
      </c>
      <c r="E1723" s="1">
        <v>37439435.4201213</v>
      </c>
      <c r="F1723" s="1">
        <v>30924716.9592865</v>
      </c>
      <c r="G1723" s="1">
        <v>8724761.72842582</v>
      </c>
      <c r="H1723" s="1">
        <v>2401444.28571429</v>
      </c>
      <c r="I1723" s="1">
        <v>34470761.0791977</v>
      </c>
      <c r="J1723" s="1">
        <v>33257269.3233973</v>
      </c>
      <c r="K1723" s="1">
        <v>42795509.8142984</v>
      </c>
      <c r="L1723" s="1">
        <v>46209304.7996204</v>
      </c>
      <c r="M1723" s="1">
        <v>57916221.3319538</v>
      </c>
      <c r="N1723" s="1">
        <v>60019377.4119949</v>
      </c>
      <c r="O1723" s="1">
        <v>40831059.5262997</v>
      </c>
      <c r="P1723" s="1">
        <v>75149150.1159876</v>
      </c>
      <c r="Q1723" s="1">
        <v>133472115.828204</v>
      </c>
    </row>
    <row r="1724" spans="1:17">
      <c r="A1724" s="1" t="s">
        <v>6795</v>
      </c>
      <c r="B1724" s="1" t="s">
        <v>6796</v>
      </c>
      <c r="C1724" s="1" t="s">
        <v>6797</v>
      </c>
      <c r="D1724" s="1">
        <v>2832526909.64391</v>
      </c>
      <c r="E1724" s="1">
        <v>2034806834.75683</v>
      </c>
      <c r="F1724" s="1">
        <v>2018618471.70167</v>
      </c>
      <c r="G1724" s="1">
        <v>2757856105.87776</v>
      </c>
      <c r="H1724" s="1">
        <v>1250088331.11771</v>
      </c>
      <c r="I1724" s="1">
        <v>1377373349.64946</v>
      </c>
      <c r="J1724" s="1">
        <v>2085667500</v>
      </c>
      <c r="K1724" s="1">
        <v>1763259091.72519</v>
      </c>
      <c r="L1724" s="1">
        <v>1547157071.4012</v>
      </c>
      <c r="M1724" s="1">
        <v>1864515487.09666</v>
      </c>
      <c r="N1724" s="1">
        <v>1714698421.21524</v>
      </c>
      <c r="O1724" s="1">
        <v>1784376904.45542</v>
      </c>
      <c r="P1724" s="1">
        <v>1860169929.65553</v>
      </c>
      <c r="Q1724" s="1">
        <v>1774419273.08343</v>
      </c>
    </row>
    <row r="1725" spans="1:17">
      <c r="A1725" s="1" t="s">
        <v>6798</v>
      </c>
      <c r="B1725" s="1" t="s">
        <v>6799</v>
      </c>
      <c r="C1725" s="1" t="s">
        <v>6800</v>
      </c>
      <c r="D1725" s="1">
        <v>68961775.2292241</v>
      </c>
      <c r="E1725" s="1">
        <v>53750088.6309429</v>
      </c>
      <c r="F1725" s="1">
        <v>55818114.4973947</v>
      </c>
      <c r="G1725" s="1">
        <v>553698489.55611</v>
      </c>
      <c r="H1725" s="1">
        <v>214655847.288335</v>
      </c>
      <c r="I1725" s="1">
        <v>73811189.9862337</v>
      </c>
      <c r="J1725" s="1">
        <v>93391600.8758575</v>
      </c>
      <c r="K1725" s="1">
        <v>12549240.2287393</v>
      </c>
      <c r="L1725" s="1">
        <v>2401444.28571429</v>
      </c>
      <c r="M1725" s="1">
        <v>2401444.28571429</v>
      </c>
      <c r="N1725" s="1">
        <v>2401444.28571429</v>
      </c>
      <c r="O1725" s="1">
        <v>32079241.9811088</v>
      </c>
      <c r="P1725" s="1">
        <v>2401444.28571429</v>
      </c>
      <c r="Q1725" s="1">
        <v>16825858.0138463</v>
      </c>
    </row>
    <row r="1726" spans="1:17">
      <c r="A1726" s="1" t="s">
        <v>6801</v>
      </c>
      <c r="B1726" s="1" t="s">
        <v>6802</v>
      </c>
      <c r="C1726" s="1" t="s">
        <v>6803</v>
      </c>
      <c r="D1726" s="1">
        <v>2401444.28571429</v>
      </c>
      <c r="E1726" s="1">
        <v>39805846.677589</v>
      </c>
      <c r="F1726" s="1">
        <v>15746817.1468946</v>
      </c>
      <c r="G1726" s="1">
        <v>2401444.28571429</v>
      </c>
      <c r="H1726" s="1">
        <v>2401444.28571429</v>
      </c>
      <c r="I1726" s="1">
        <v>2401444.28571429</v>
      </c>
      <c r="J1726" s="1">
        <v>2401444.28571429</v>
      </c>
      <c r="K1726" s="1">
        <v>2401444.28571429</v>
      </c>
      <c r="L1726" s="1">
        <v>19037103.8731538</v>
      </c>
      <c r="M1726" s="1">
        <v>2401444.28571429</v>
      </c>
      <c r="N1726" s="1">
        <v>16964267.7904852</v>
      </c>
      <c r="O1726" s="1">
        <v>2401444.28571429</v>
      </c>
      <c r="P1726" s="1">
        <v>2401444.28571429</v>
      </c>
      <c r="Q1726" s="1">
        <v>20235031.9363337</v>
      </c>
    </row>
    <row r="1727" spans="1:17">
      <c r="A1727" s="1" t="s">
        <v>6804</v>
      </c>
      <c r="B1727" s="1" t="s">
        <v>6805</v>
      </c>
      <c r="C1727" s="1" t="s">
        <v>6806</v>
      </c>
      <c r="D1727" s="1">
        <v>33444127.391415</v>
      </c>
      <c r="E1727" s="1">
        <v>14090248.7116962</v>
      </c>
      <c r="F1727" s="1">
        <v>2401444.28571429</v>
      </c>
      <c r="G1727" s="1">
        <v>55850498.5744298</v>
      </c>
      <c r="H1727" s="1">
        <v>2401444.28571429</v>
      </c>
      <c r="I1727" s="1">
        <v>2401444.28571429</v>
      </c>
      <c r="J1727" s="1">
        <v>2401444.28571429</v>
      </c>
      <c r="K1727" s="1">
        <v>2401444.28571429</v>
      </c>
      <c r="L1727" s="1">
        <v>2401444.28571429</v>
      </c>
      <c r="M1727" s="1">
        <v>2401444.28571429</v>
      </c>
      <c r="N1727" s="1">
        <v>2401444.28571429</v>
      </c>
      <c r="O1727" s="1">
        <v>2401444.28571429</v>
      </c>
      <c r="P1727" s="1">
        <v>2401444.28571429</v>
      </c>
      <c r="Q1727" s="1">
        <v>2401444.28571429</v>
      </c>
    </row>
    <row r="1728" spans="1:17">
      <c r="A1728" s="1" t="s">
        <v>6807</v>
      </c>
      <c r="B1728" s="1" t="s">
        <v>6808</v>
      </c>
      <c r="C1728" s="1" t="s">
        <v>6809</v>
      </c>
      <c r="D1728" s="1">
        <v>401630497.409727</v>
      </c>
      <c r="E1728" s="1">
        <v>2401444.28571429</v>
      </c>
      <c r="F1728" s="1">
        <v>2401444.28571429</v>
      </c>
      <c r="G1728" s="1">
        <v>2401444.28571429</v>
      </c>
      <c r="H1728" s="1">
        <v>2401444.28571429</v>
      </c>
      <c r="I1728" s="1">
        <v>2401444.28571429</v>
      </c>
      <c r="J1728" s="1">
        <v>6403152.20154627</v>
      </c>
      <c r="K1728" s="1">
        <v>2401444.28571429</v>
      </c>
      <c r="L1728" s="1">
        <v>2401444.28571429</v>
      </c>
      <c r="M1728" s="1">
        <v>2401444.28571429</v>
      </c>
      <c r="N1728" s="1">
        <v>2401444.28571429</v>
      </c>
      <c r="O1728" s="1">
        <v>19602075.925828</v>
      </c>
      <c r="P1728" s="1">
        <v>2401444.28571429</v>
      </c>
      <c r="Q1728" s="1">
        <v>2401444.28571429</v>
      </c>
    </row>
    <row r="1729" spans="1:17">
      <c r="A1729" s="1" t="s">
        <v>6810</v>
      </c>
      <c r="B1729" s="1" t="s">
        <v>6811</v>
      </c>
      <c r="C1729" s="1" t="s">
        <v>6812</v>
      </c>
      <c r="D1729" s="1">
        <v>543320774.344073</v>
      </c>
      <c r="E1729" s="1">
        <v>172379604.792097</v>
      </c>
      <c r="F1729" s="1">
        <v>321746783.260393</v>
      </c>
      <c r="G1729" s="1">
        <v>387300459.511077</v>
      </c>
      <c r="H1729" s="1">
        <v>2401444.28571429</v>
      </c>
      <c r="I1729" s="1">
        <v>109440712.089056</v>
      </c>
      <c r="J1729" s="1">
        <v>185219856.603988</v>
      </c>
      <c r="K1729" s="1">
        <v>113312074.49301</v>
      </c>
      <c r="L1729" s="1">
        <v>93812437.0939485</v>
      </c>
      <c r="M1729" s="1">
        <v>164977686.794718</v>
      </c>
      <c r="N1729" s="1">
        <v>143383264.000675</v>
      </c>
      <c r="O1729" s="1">
        <v>138982239.119754</v>
      </c>
      <c r="P1729" s="1">
        <v>129501838.472926</v>
      </c>
      <c r="Q1729" s="1">
        <v>88196971.5440668</v>
      </c>
    </row>
    <row r="1730" spans="1:17">
      <c r="A1730" s="1" t="s">
        <v>6813</v>
      </c>
      <c r="B1730" s="1" t="s">
        <v>6814</v>
      </c>
      <c r="C1730" s="1" t="s">
        <v>6815</v>
      </c>
      <c r="D1730" s="1">
        <v>32961382.6122622</v>
      </c>
      <c r="E1730" s="1">
        <v>81189790.545851</v>
      </c>
      <c r="F1730" s="1">
        <v>83891619.468885</v>
      </c>
      <c r="G1730" s="1">
        <v>19099482.1076756</v>
      </c>
      <c r="H1730" s="1">
        <v>2401444.28571429</v>
      </c>
      <c r="I1730" s="1">
        <v>70342581.7964489</v>
      </c>
      <c r="J1730" s="1">
        <v>89987113.5648847</v>
      </c>
      <c r="K1730" s="1">
        <v>31424738.7669574</v>
      </c>
      <c r="L1730" s="1">
        <v>87499834.9478064</v>
      </c>
      <c r="M1730" s="1">
        <v>51367914.598471</v>
      </c>
      <c r="N1730" s="1">
        <v>46290909.6467182</v>
      </c>
      <c r="O1730" s="1">
        <v>57107657.5625858</v>
      </c>
      <c r="P1730" s="1">
        <v>72074371.7629831</v>
      </c>
      <c r="Q1730" s="1">
        <v>44078820.3510202</v>
      </c>
    </row>
    <row r="1731" spans="1:17">
      <c r="A1731" s="1" t="s">
        <v>6816</v>
      </c>
      <c r="B1731" s="1" t="s">
        <v>6817</v>
      </c>
      <c r="C1731" s="1" t="s">
        <v>6818</v>
      </c>
      <c r="D1731" s="1">
        <v>18320447.8667177</v>
      </c>
      <c r="E1731" s="1">
        <v>2401444.28571429</v>
      </c>
      <c r="F1731" s="1">
        <v>2401444.28571429</v>
      </c>
      <c r="G1731" s="1">
        <v>15907277.9998363</v>
      </c>
      <c r="H1731" s="1">
        <v>2401444.28571429</v>
      </c>
      <c r="I1731" s="1">
        <v>2401444.28571429</v>
      </c>
      <c r="J1731" s="1">
        <v>2401444.28571429</v>
      </c>
      <c r="K1731" s="1">
        <v>2401444.28571429</v>
      </c>
      <c r="L1731" s="1">
        <v>2401444.28571429</v>
      </c>
      <c r="M1731" s="1">
        <v>2401444.28571429</v>
      </c>
      <c r="N1731" s="1">
        <v>2401444.28571429</v>
      </c>
      <c r="O1731" s="1">
        <v>2401444.28571429</v>
      </c>
      <c r="P1731" s="1">
        <v>58634288.6145597</v>
      </c>
      <c r="Q1731" s="1">
        <v>2401444.28571429</v>
      </c>
    </row>
    <row r="1732" spans="1:17">
      <c r="A1732" s="1" t="s">
        <v>6819</v>
      </c>
      <c r="B1732" s="1" t="s">
        <v>6820</v>
      </c>
      <c r="C1732" s="1" t="s">
        <v>6821</v>
      </c>
      <c r="D1732" s="1">
        <v>59177608.9014009</v>
      </c>
      <c r="E1732" s="1">
        <v>601179250.08045</v>
      </c>
      <c r="F1732" s="1">
        <v>572583720.118114</v>
      </c>
      <c r="G1732" s="1">
        <v>23868154.1514213</v>
      </c>
      <c r="H1732" s="1">
        <v>442073748.705112</v>
      </c>
      <c r="I1732" s="1">
        <v>1153645862.75408</v>
      </c>
      <c r="J1732" s="1">
        <v>65805877.1787929</v>
      </c>
      <c r="K1732" s="1">
        <v>664381654.573184</v>
      </c>
      <c r="L1732" s="1">
        <v>304047189.204808</v>
      </c>
      <c r="M1732" s="1">
        <v>644808360.311736</v>
      </c>
      <c r="N1732" s="1">
        <v>726462486.687188</v>
      </c>
      <c r="O1732" s="1">
        <v>988711149.077217</v>
      </c>
      <c r="P1732" s="1">
        <v>966266519.87527</v>
      </c>
      <c r="Q1732" s="1">
        <v>569202588.75694</v>
      </c>
    </row>
    <row r="1733" spans="1:17">
      <c r="A1733" s="1" t="s">
        <v>6822</v>
      </c>
      <c r="B1733" s="1" t="s">
        <v>6823</v>
      </c>
      <c r="C1733" s="1" t="s">
        <v>6824</v>
      </c>
      <c r="D1733" s="1">
        <v>10934197.6003674</v>
      </c>
      <c r="E1733" s="1">
        <v>12181970.2928015</v>
      </c>
      <c r="F1733" s="1">
        <v>17003092.3732203</v>
      </c>
      <c r="G1733" s="1">
        <v>2401444.28571429</v>
      </c>
      <c r="H1733" s="1">
        <v>2401444.28571429</v>
      </c>
      <c r="I1733" s="1">
        <v>10477634.8327353</v>
      </c>
      <c r="J1733" s="1">
        <v>12481167.1431743</v>
      </c>
      <c r="K1733" s="1">
        <v>8730833.8282985</v>
      </c>
      <c r="L1733" s="1">
        <v>22616551.142115</v>
      </c>
      <c r="M1733" s="1">
        <v>9582141.67305384</v>
      </c>
      <c r="N1733" s="1">
        <v>12830266.8426729</v>
      </c>
      <c r="O1733" s="1">
        <v>10269610.2001612</v>
      </c>
      <c r="P1733" s="1">
        <v>43420495.5481728</v>
      </c>
      <c r="Q1733" s="1">
        <v>20770466.3414783</v>
      </c>
    </row>
    <row r="1734" spans="1:17">
      <c r="A1734" s="1" t="s">
        <v>6825</v>
      </c>
      <c r="B1734" s="1" t="s">
        <v>6826</v>
      </c>
      <c r="C1734" s="1" t="s">
        <v>6827</v>
      </c>
      <c r="D1734" s="1">
        <v>222277639.483533</v>
      </c>
      <c r="E1734" s="1">
        <v>429866123.935216</v>
      </c>
      <c r="F1734" s="1">
        <v>266110963.755323</v>
      </c>
      <c r="G1734" s="1">
        <v>35207584.0124327</v>
      </c>
      <c r="H1734" s="1">
        <v>584973325.296346</v>
      </c>
      <c r="I1734" s="1">
        <v>249182293.862953</v>
      </c>
      <c r="J1734" s="1">
        <v>251214628.971407</v>
      </c>
      <c r="K1734" s="1">
        <v>257386992.254982</v>
      </c>
      <c r="L1734" s="1">
        <v>439644350.901526</v>
      </c>
      <c r="M1734" s="1">
        <v>231580269.117566</v>
      </c>
      <c r="N1734" s="1">
        <v>444788656.1126</v>
      </c>
      <c r="O1734" s="1">
        <v>408301631.551364</v>
      </c>
      <c r="P1734" s="1">
        <v>388737330.841639</v>
      </c>
      <c r="Q1734" s="1">
        <v>328764685.29861</v>
      </c>
    </row>
    <row r="1735" spans="1:17">
      <c r="A1735" s="1" t="s">
        <v>6828</v>
      </c>
      <c r="B1735" s="1" t="s">
        <v>6829</v>
      </c>
      <c r="C1735" s="1" t="s">
        <v>6830</v>
      </c>
      <c r="D1735" s="1">
        <v>24072383.9555886</v>
      </c>
      <c r="E1735" s="1">
        <v>37377078.3161643</v>
      </c>
      <c r="F1735" s="1">
        <v>11458950.4059922</v>
      </c>
      <c r="G1735" s="1">
        <v>2401444.28571429</v>
      </c>
      <c r="H1735" s="1">
        <v>2401444.28571429</v>
      </c>
      <c r="I1735" s="1">
        <v>13884564.3425142</v>
      </c>
      <c r="J1735" s="1">
        <v>7378383.17334745</v>
      </c>
      <c r="K1735" s="1">
        <v>2401444.28571429</v>
      </c>
      <c r="L1735" s="1">
        <v>2401444.28571429</v>
      </c>
      <c r="M1735" s="1">
        <v>8559944.1632969</v>
      </c>
      <c r="N1735" s="1">
        <v>2401444.28571429</v>
      </c>
      <c r="O1735" s="1">
        <v>17046808.0479018</v>
      </c>
      <c r="P1735" s="1">
        <v>10416166.6229236</v>
      </c>
      <c r="Q1735" s="1">
        <v>15798350.7793814</v>
      </c>
    </row>
    <row r="1736" spans="1:17">
      <c r="A1736" s="1" t="s">
        <v>6831</v>
      </c>
      <c r="B1736" s="1" t="s">
        <v>6832</v>
      </c>
      <c r="C1736" s="1" t="s">
        <v>6833</v>
      </c>
      <c r="D1736" s="1">
        <v>1138039327.06665</v>
      </c>
      <c r="E1736" s="1">
        <v>1345469299.32554</v>
      </c>
      <c r="F1736" s="1">
        <v>1009130091.61963</v>
      </c>
      <c r="G1736" s="1">
        <v>1773899491.64474</v>
      </c>
      <c r="H1736" s="1">
        <v>334101001.717135</v>
      </c>
      <c r="I1736" s="1">
        <v>1168101750.78434</v>
      </c>
      <c r="J1736" s="1">
        <v>1398734973.29581</v>
      </c>
      <c r="K1736" s="1">
        <v>382240374.823949</v>
      </c>
      <c r="L1736" s="1">
        <v>390326203.661459</v>
      </c>
      <c r="M1736" s="1">
        <v>473374962.320961</v>
      </c>
      <c r="N1736" s="1">
        <v>413214779.735494</v>
      </c>
      <c r="O1736" s="1">
        <v>634612359.946028</v>
      </c>
      <c r="P1736" s="1">
        <v>322719788.191409</v>
      </c>
      <c r="Q1736" s="1">
        <v>626666417.114656</v>
      </c>
    </row>
    <row r="1737" spans="1:17">
      <c r="A1737" s="1" t="s">
        <v>6834</v>
      </c>
      <c r="B1737" s="1" t="s">
        <v>6835</v>
      </c>
      <c r="C1737" s="1" t="s">
        <v>6836</v>
      </c>
      <c r="D1737" s="1">
        <v>627630331.91423</v>
      </c>
      <c r="E1737" s="1">
        <v>642094314.47198</v>
      </c>
      <c r="F1737" s="1">
        <v>588550708.966565</v>
      </c>
      <c r="G1737" s="1">
        <v>166907997.914381</v>
      </c>
      <c r="H1737" s="1">
        <v>39796580.8083129</v>
      </c>
      <c r="I1737" s="1">
        <v>554831677.519028</v>
      </c>
      <c r="J1737" s="1">
        <v>777825135.654968</v>
      </c>
      <c r="K1737" s="1">
        <v>368768619.376815</v>
      </c>
      <c r="L1737" s="1">
        <v>343462178.443682</v>
      </c>
      <c r="M1737" s="1">
        <v>371284571.022741</v>
      </c>
      <c r="N1737" s="1">
        <v>511837121.357972</v>
      </c>
      <c r="O1737" s="1">
        <v>323869671.180492</v>
      </c>
      <c r="P1737" s="1">
        <v>386814272.629247</v>
      </c>
      <c r="Q1737" s="1">
        <v>512586886.540843</v>
      </c>
    </row>
    <row r="1738" spans="1:17">
      <c r="A1738" s="1" t="s">
        <v>6837</v>
      </c>
      <c r="B1738" s="1" t="s">
        <v>6838</v>
      </c>
      <c r="C1738" s="1" t="s">
        <v>6839</v>
      </c>
      <c r="D1738" s="1">
        <v>2401444.28571429</v>
      </c>
      <c r="E1738" s="1">
        <v>2401444.28571429</v>
      </c>
      <c r="F1738" s="1">
        <v>2401444.28571429</v>
      </c>
      <c r="G1738" s="1">
        <v>27748798.7911911</v>
      </c>
      <c r="H1738" s="1">
        <v>21781244.999444</v>
      </c>
      <c r="I1738" s="1">
        <v>2401444.28571429</v>
      </c>
      <c r="J1738" s="1">
        <v>2401444.28571429</v>
      </c>
      <c r="K1738" s="1">
        <v>2401444.28571429</v>
      </c>
      <c r="L1738" s="1">
        <v>2401444.28571429</v>
      </c>
      <c r="M1738" s="1">
        <v>2401444.28571429</v>
      </c>
      <c r="N1738" s="1">
        <v>2401444.28571429</v>
      </c>
      <c r="O1738" s="1">
        <v>2401444.28571429</v>
      </c>
      <c r="P1738" s="1">
        <v>2401444.28571429</v>
      </c>
      <c r="Q1738" s="1">
        <v>43221066.699947</v>
      </c>
    </row>
    <row r="1739" spans="1:17">
      <c r="A1739" s="1" t="s">
        <v>6840</v>
      </c>
      <c r="B1739" s="1" t="s">
        <v>6841</v>
      </c>
      <c r="C1739" s="1" t="s">
        <v>6842</v>
      </c>
      <c r="D1739" s="1">
        <v>63229902.8833983</v>
      </c>
      <c r="E1739" s="1">
        <v>2401444.28571429</v>
      </c>
      <c r="F1739" s="1">
        <v>41094755.3937084</v>
      </c>
      <c r="G1739" s="1">
        <v>143992388.745666</v>
      </c>
      <c r="H1739" s="1">
        <v>11366572.6670547</v>
      </c>
      <c r="I1739" s="1">
        <v>2401444.28571429</v>
      </c>
      <c r="J1739" s="1">
        <v>2401444.28571429</v>
      </c>
      <c r="K1739" s="1">
        <v>2401444.28571429</v>
      </c>
      <c r="L1739" s="1">
        <v>18553482.0230187</v>
      </c>
      <c r="M1739" s="1">
        <v>42334642.8824566</v>
      </c>
      <c r="N1739" s="1">
        <v>26677725.6912334</v>
      </c>
      <c r="O1739" s="1">
        <v>22368625.5025365</v>
      </c>
      <c r="P1739" s="1">
        <v>26705690.2946319</v>
      </c>
      <c r="Q1739" s="1">
        <v>30082043.9083133</v>
      </c>
    </row>
    <row r="1740" spans="1:17">
      <c r="A1740" s="1" t="s">
        <v>6843</v>
      </c>
      <c r="B1740" s="1" t="s">
        <v>6844</v>
      </c>
      <c r="C1740" s="1" t="s">
        <v>6845</v>
      </c>
      <c r="D1740" s="1">
        <v>8928852602.69589</v>
      </c>
      <c r="E1740" s="1">
        <v>1567794826.07103</v>
      </c>
      <c r="F1740" s="1">
        <v>3534217198.99102</v>
      </c>
      <c r="G1740" s="1">
        <v>3415659886.15542</v>
      </c>
      <c r="H1740" s="1">
        <v>5607744923.82679</v>
      </c>
      <c r="I1740" s="1">
        <v>1021142649.13685</v>
      </c>
      <c r="J1740" s="1">
        <v>2606458077.19788</v>
      </c>
      <c r="K1740" s="1">
        <v>764439166.671734</v>
      </c>
      <c r="L1740" s="1">
        <v>732259228.149256</v>
      </c>
      <c r="M1740" s="1">
        <v>1454797856.70422</v>
      </c>
      <c r="N1740" s="1">
        <v>860684518.400239</v>
      </c>
      <c r="O1740" s="1">
        <v>4966556960.94984</v>
      </c>
      <c r="P1740" s="1">
        <v>1123784740.19934</v>
      </c>
      <c r="Q1740" s="1">
        <v>1105558665.7042</v>
      </c>
    </row>
    <row r="1741" spans="1:17">
      <c r="A1741" s="1" t="s">
        <v>6846</v>
      </c>
      <c r="B1741" s="1" t="s">
        <v>6847</v>
      </c>
      <c r="C1741" s="1" t="s">
        <v>6848</v>
      </c>
      <c r="D1741" s="1">
        <v>28272526.2023702</v>
      </c>
      <c r="E1741" s="1">
        <v>27355516.6209519</v>
      </c>
      <c r="F1741" s="1">
        <v>10601064.6368105</v>
      </c>
      <c r="G1741" s="1">
        <v>2401444.28571429</v>
      </c>
      <c r="H1741" s="1">
        <v>8540043.55939456</v>
      </c>
      <c r="I1741" s="1">
        <v>10860379.7132498</v>
      </c>
      <c r="J1741" s="1">
        <v>11061701.5338079</v>
      </c>
      <c r="K1741" s="1">
        <v>13478496.1549539</v>
      </c>
      <c r="L1741" s="1">
        <v>16874568.5767818</v>
      </c>
      <c r="M1741" s="1">
        <v>6109055.72859913</v>
      </c>
      <c r="N1741" s="1">
        <v>9942738.6257599</v>
      </c>
      <c r="O1741" s="1">
        <v>2401444.28571429</v>
      </c>
      <c r="P1741" s="1">
        <v>17311500.6172408</v>
      </c>
      <c r="Q1741" s="1">
        <v>2401444.28571429</v>
      </c>
    </row>
    <row r="1742" spans="1:17">
      <c r="A1742" s="1" t="s">
        <v>6849</v>
      </c>
      <c r="B1742" s="1" t="s">
        <v>6850</v>
      </c>
      <c r="C1742" s="1" t="s">
        <v>6851</v>
      </c>
      <c r="D1742" s="1">
        <v>2401444.28571429</v>
      </c>
      <c r="E1742" s="1">
        <v>5037023.25621455</v>
      </c>
      <c r="F1742" s="1">
        <v>2401444.28571429</v>
      </c>
      <c r="G1742" s="1">
        <v>12453653.3193277</v>
      </c>
      <c r="H1742" s="1">
        <v>14107255.9071197</v>
      </c>
      <c r="I1742" s="1">
        <v>2401444.28571429</v>
      </c>
      <c r="J1742" s="1">
        <v>2401444.28571429</v>
      </c>
      <c r="K1742" s="1">
        <v>2401444.28571429</v>
      </c>
      <c r="L1742" s="1">
        <v>2401444.28571429</v>
      </c>
      <c r="M1742" s="1">
        <v>2401444.28571429</v>
      </c>
      <c r="N1742" s="1">
        <v>2401444.28571429</v>
      </c>
      <c r="O1742" s="1">
        <v>2401444.28571429</v>
      </c>
      <c r="P1742" s="1">
        <v>2401444.28571429</v>
      </c>
      <c r="Q1742" s="1">
        <v>2401444.28571429</v>
      </c>
    </row>
    <row r="1743" spans="1:17">
      <c r="A1743" s="1" t="s">
        <v>6852</v>
      </c>
      <c r="B1743" s="1" t="s">
        <v>6853</v>
      </c>
      <c r="C1743" s="1" t="s">
        <v>6854</v>
      </c>
      <c r="D1743" s="1">
        <v>54421280.5951597</v>
      </c>
      <c r="E1743" s="1">
        <v>2401444.28571429</v>
      </c>
      <c r="F1743" s="1">
        <v>2401444.28571429</v>
      </c>
      <c r="G1743" s="1">
        <v>2401444.28571429</v>
      </c>
      <c r="H1743" s="1">
        <v>2401444.28571429</v>
      </c>
      <c r="I1743" s="1">
        <v>2401444.28571429</v>
      </c>
      <c r="J1743" s="1">
        <v>2401444.28571429</v>
      </c>
      <c r="K1743" s="1">
        <v>16375392.4820138</v>
      </c>
      <c r="L1743" s="1">
        <v>13510257.9744872</v>
      </c>
      <c r="M1743" s="1">
        <v>2401444.28571429</v>
      </c>
      <c r="N1743" s="1">
        <v>18173714.8450712</v>
      </c>
      <c r="O1743" s="1">
        <v>2401444.28571429</v>
      </c>
      <c r="P1743" s="1">
        <v>2401444.28571429</v>
      </c>
      <c r="Q1743" s="1">
        <v>2401444.28571429</v>
      </c>
    </row>
    <row r="1744" spans="1:17">
      <c r="A1744" s="1" t="s">
        <v>6855</v>
      </c>
      <c r="B1744" s="1" t="s">
        <v>6856</v>
      </c>
      <c r="C1744" s="1" t="s">
        <v>6857</v>
      </c>
      <c r="D1744" s="1">
        <v>616550521.176139</v>
      </c>
      <c r="E1744" s="1">
        <v>912175382.714717</v>
      </c>
      <c r="F1744" s="1">
        <v>1523381719.65438</v>
      </c>
      <c r="G1744" s="1">
        <v>1526110362.00724</v>
      </c>
      <c r="H1744" s="1">
        <v>169522724.850912</v>
      </c>
      <c r="I1744" s="1">
        <v>1274103532.94657</v>
      </c>
      <c r="J1744" s="1">
        <v>787044946.991702</v>
      </c>
      <c r="K1744" s="1">
        <v>852859152.505577</v>
      </c>
      <c r="L1744" s="1">
        <v>961381594.593279</v>
      </c>
      <c r="M1744" s="1">
        <v>668629657.990726</v>
      </c>
      <c r="N1744" s="1">
        <v>927039797.902274</v>
      </c>
      <c r="O1744" s="1">
        <v>735909686.502254</v>
      </c>
      <c r="P1744" s="1">
        <v>956523161.79402</v>
      </c>
      <c r="Q1744" s="1">
        <v>738664772.824256</v>
      </c>
    </row>
    <row r="1745" spans="1:17">
      <c r="A1745" s="1" t="s">
        <v>6858</v>
      </c>
      <c r="B1745" s="1" t="s">
        <v>6859</v>
      </c>
      <c r="C1745" s="1" t="s">
        <v>6860</v>
      </c>
      <c r="D1745" s="1">
        <v>47177316.7732869</v>
      </c>
      <c r="E1745" s="1">
        <v>13619942.5894419</v>
      </c>
      <c r="F1745" s="1">
        <v>21085492.9417008</v>
      </c>
      <c r="G1745" s="1">
        <v>2401444.28571429</v>
      </c>
      <c r="H1745" s="1">
        <v>2401444.28571429</v>
      </c>
      <c r="I1745" s="1">
        <v>2401444.28571429</v>
      </c>
      <c r="J1745" s="1">
        <v>2401444.28571429</v>
      </c>
      <c r="K1745" s="1">
        <v>5714812.02773393</v>
      </c>
      <c r="L1745" s="1">
        <v>2401444.28571429</v>
      </c>
      <c r="M1745" s="1">
        <v>6320046.66307819</v>
      </c>
      <c r="N1745" s="1">
        <v>2401444.28571429</v>
      </c>
      <c r="O1745" s="1">
        <v>2401444.28571429</v>
      </c>
      <c r="P1745" s="1">
        <v>2401444.28571429</v>
      </c>
      <c r="Q1745" s="1">
        <v>27558349.6420338</v>
      </c>
    </row>
    <row r="1746" spans="1:17">
      <c r="A1746" s="1" t="s">
        <v>6861</v>
      </c>
      <c r="B1746" s="1" t="s">
        <v>6862</v>
      </c>
      <c r="C1746" s="1" t="s">
        <v>6863</v>
      </c>
      <c r="D1746" s="1">
        <v>282150082.812586</v>
      </c>
      <c r="E1746" s="1">
        <v>272242919.795713</v>
      </c>
      <c r="F1746" s="1">
        <v>163168333.867153</v>
      </c>
      <c r="G1746" s="1">
        <v>120653429.273839</v>
      </c>
      <c r="H1746" s="1">
        <v>2401444.28571429</v>
      </c>
      <c r="I1746" s="1">
        <v>258722603.775011</v>
      </c>
      <c r="J1746" s="1">
        <v>108981580.163775</v>
      </c>
      <c r="K1746" s="1">
        <v>95619764.2666497</v>
      </c>
      <c r="L1746" s="1">
        <v>96322458.3740906</v>
      </c>
      <c r="M1746" s="1">
        <v>74447381.3394589</v>
      </c>
      <c r="N1746" s="1">
        <v>212131040.056397</v>
      </c>
      <c r="O1746" s="1">
        <v>136345141.745758</v>
      </c>
      <c r="P1746" s="1">
        <v>152352245.170193</v>
      </c>
      <c r="Q1746" s="1">
        <v>65345897.8584648</v>
      </c>
    </row>
    <row r="1747" spans="1:17">
      <c r="A1747" s="1" t="s">
        <v>6864</v>
      </c>
      <c r="B1747" s="1" t="s">
        <v>6865</v>
      </c>
      <c r="C1747" s="1" t="s">
        <v>6866</v>
      </c>
      <c r="D1747" s="1">
        <v>308054299.41525</v>
      </c>
      <c r="E1747" s="1">
        <v>342751395.954955</v>
      </c>
      <c r="F1747" s="1">
        <v>251773059.836141</v>
      </c>
      <c r="G1747" s="1">
        <v>391670009.951349</v>
      </c>
      <c r="H1747" s="1">
        <v>147169169.278846</v>
      </c>
      <c r="I1747" s="1">
        <v>312666345.936529</v>
      </c>
      <c r="J1747" s="1">
        <v>541973552.966564</v>
      </c>
      <c r="K1747" s="1">
        <v>119910628.824467</v>
      </c>
      <c r="L1747" s="1">
        <v>295044815.108159</v>
      </c>
      <c r="M1747" s="1">
        <v>282347164.460926</v>
      </c>
      <c r="N1747" s="1">
        <v>171403505.150203</v>
      </c>
      <c r="O1747" s="1">
        <v>356575697.072473</v>
      </c>
      <c r="P1747" s="1">
        <v>264047267.612345</v>
      </c>
      <c r="Q1747" s="1">
        <v>304250059.083164</v>
      </c>
    </row>
    <row r="1748" spans="1:17">
      <c r="A1748" s="1" t="s">
        <v>6867</v>
      </c>
      <c r="B1748" s="1" t="s">
        <v>6868</v>
      </c>
      <c r="C1748" s="1" t="s">
        <v>6869</v>
      </c>
      <c r="D1748" s="1">
        <v>456328883.826714</v>
      </c>
      <c r="E1748" s="1">
        <v>402567707.868614</v>
      </c>
      <c r="F1748" s="1">
        <v>183130821.428571</v>
      </c>
      <c r="G1748" s="1">
        <v>169012390.806562</v>
      </c>
      <c r="H1748" s="1">
        <v>2401444.28571429</v>
      </c>
      <c r="I1748" s="1">
        <v>340415889.918641</v>
      </c>
      <c r="J1748" s="1">
        <v>321679392.304585</v>
      </c>
      <c r="K1748" s="1">
        <v>219246657.321077</v>
      </c>
      <c r="L1748" s="1">
        <v>332220756.22004</v>
      </c>
      <c r="M1748" s="1">
        <v>214303254.925249</v>
      </c>
      <c r="N1748" s="1">
        <v>393172893.588268</v>
      </c>
      <c r="O1748" s="1">
        <v>311815480.264882</v>
      </c>
      <c r="P1748" s="1">
        <v>402828310.427231</v>
      </c>
      <c r="Q1748" s="1">
        <v>440542792.888877</v>
      </c>
    </row>
    <row r="1749" spans="1:17">
      <c r="A1749" s="1" t="s">
        <v>6870</v>
      </c>
      <c r="B1749" s="1" t="s">
        <v>6871</v>
      </c>
      <c r="C1749" s="1" t="s">
        <v>6872</v>
      </c>
      <c r="D1749" s="1">
        <v>106720695.170395</v>
      </c>
      <c r="E1749" s="1">
        <v>101826049.630307</v>
      </c>
      <c r="F1749" s="1">
        <v>48228471.5938783</v>
      </c>
      <c r="G1749" s="1">
        <v>2401444.28571429</v>
      </c>
      <c r="H1749" s="1">
        <v>7899014.27444031</v>
      </c>
      <c r="I1749" s="1">
        <v>44094651.7522589</v>
      </c>
      <c r="J1749" s="1">
        <v>47735566.3986788</v>
      </c>
      <c r="K1749" s="1">
        <v>11180850.7438404</v>
      </c>
      <c r="L1749" s="1">
        <v>75614508.3120422</v>
      </c>
      <c r="M1749" s="1">
        <v>2401444.28571429</v>
      </c>
      <c r="N1749" s="1">
        <v>84424700.362695</v>
      </c>
      <c r="O1749" s="1">
        <v>57242204.6501725</v>
      </c>
      <c r="P1749" s="1">
        <v>40657889.7071166</v>
      </c>
      <c r="Q1749" s="1">
        <v>34121713.5631529</v>
      </c>
    </row>
    <row r="1750" spans="1:17">
      <c r="A1750" s="1" t="s">
        <v>6873</v>
      </c>
      <c r="B1750" s="1" t="s">
        <v>6874</v>
      </c>
      <c r="C1750" s="1" t="s">
        <v>6875</v>
      </c>
      <c r="D1750" s="1">
        <v>223629950.843079</v>
      </c>
      <c r="E1750" s="1">
        <v>295368364.150558</v>
      </c>
      <c r="F1750" s="1">
        <v>129766657.174852</v>
      </c>
      <c r="G1750" s="1">
        <v>31916715.2700793</v>
      </c>
      <c r="H1750" s="1">
        <v>15755014.6130958</v>
      </c>
      <c r="I1750" s="1">
        <v>132962935.962475</v>
      </c>
      <c r="J1750" s="1">
        <v>162498637.933366</v>
      </c>
      <c r="K1750" s="1">
        <v>82068513.421454</v>
      </c>
      <c r="L1750" s="1">
        <v>101568372.282648</v>
      </c>
      <c r="M1750" s="1">
        <v>66158643.3194735</v>
      </c>
      <c r="N1750" s="1">
        <v>89996437.8046603</v>
      </c>
      <c r="O1750" s="1">
        <v>164858691.443288</v>
      </c>
      <c r="P1750" s="1">
        <v>118659282.952439</v>
      </c>
      <c r="Q1750" s="1">
        <v>139695448.59527</v>
      </c>
    </row>
    <row r="1751" spans="1:17">
      <c r="A1751" s="1" t="s">
        <v>6876</v>
      </c>
      <c r="B1751" s="1" t="s">
        <v>6877</v>
      </c>
      <c r="C1751" s="1" t="s">
        <v>6878</v>
      </c>
      <c r="D1751" s="1">
        <v>20338306.2864957</v>
      </c>
      <c r="E1751" s="1">
        <v>35893155.7878836</v>
      </c>
      <c r="F1751" s="1">
        <v>50716167.7228786</v>
      </c>
      <c r="G1751" s="1">
        <v>2401444.28571429</v>
      </c>
      <c r="H1751" s="1">
        <v>6840698.52171612</v>
      </c>
      <c r="I1751" s="1">
        <v>12714550.4926311</v>
      </c>
      <c r="J1751" s="1">
        <v>43706560.7450019</v>
      </c>
      <c r="K1751" s="1">
        <v>65081596.4823901</v>
      </c>
      <c r="L1751" s="1">
        <v>18067008.8327615</v>
      </c>
      <c r="M1751" s="1">
        <v>46935013.6676128</v>
      </c>
      <c r="N1751" s="1">
        <v>32942463.0282454</v>
      </c>
      <c r="O1751" s="1">
        <v>30039439.0107223</v>
      </c>
      <c r="P1751" s="1">
        <v>69950255.4729848</v>
      </c>
      <c r="Q1751" s="1">
        <v>51818557.1371365</v>
      </c>
    </row>
    <row r="1752" spans="1:17">
      <c r="A1752" s="1" t="s">
        <v>6879</v>
      </c>
      <c r="B1752" s="1" t="s">
        <v>6880</v>
      </c>
      <c r="C1752" s="1" t="s">
        <v>6881</v>
      </c>
      <c r="D1752" s="1">
        <v>22328601.0331956</v>
      </c>
      <c r="E1752" s="1">
        <v>61907169.3353474</v>
      </c>
      <c r="F1752" s="1">
        <v>2401444.28571429</v>
      </c>
      <c r="G1752" s="1">
        <v>2401444.28571429</v>
      </c>
      <c r="H1752" s="1">
        <v>2401444.28571429</v>
      </c>
      <c r="I1752" s="1">
        <v>2401444.28571429</v>
      </c>
      <c r="J1752" s="1">
        <v>60747936.4574847</v>
      </c>
      <c r="K1752" s="1">
        <v>9847095.28232584</v>
      </c>
      <c r="L1752" s="1">
        <v>2401444.28571429</v>
      </c>
      <c r="M1752" s="1">
        <v>2401444.28571429</v>
      </c>
      <c r="N1752" s="1">
        <v>2401444.28571429</v>
      </c>
      <c r="O1752" s="1">
        <v>19206200.9687261</v>
      </c>
      <c r="P1752" s="1">
        <v>2401444.28571429</v>
      </c>
      <c r="Q1752" s="1">
        <v>2401444.28571429</v>
      </c>
    </row>
    <row r="1753" spans="1:17">
      <c r="A1753" s="1" t="s">
        <v>6882</v>
      </c>
      <c r="B1753" s="1" t="s">
        <v>6883</v>
      </c>
      <c r="C1753" s="1" t="s">
        <v>6884</v>
      </c>
      <c r="D1753" s="1">
        <v>22807738.6047387</v>
      </c>
      <c r="E1753" s="1">
        <v>96079320.3340678</v>
      </c>
      <c r="F1753" s="1">
        <v>49039640.144434</v>
      </c>
      <c r="G1753" s="1">
        <v>2401444.28571429</v>
      </c>
      <c r="H1753" s="1">
        <v>14642336.1157715</v>
      </c>
      <c r="I1753" s="1">
        <v>16650045.4894653</v>
      </c>
      <c r="J1753" s="1">
        <v>27073383.7699822</v>
      </c>
      <c r="K1753" s="1">
        <v>25259570.0880213</v>
      </c>
      <c r="L1753" s="1">
        <v>14543680.1178918</v>
      </c>
      <c r="M1753" s="1">
        <v>39996141.1275644</v>
      </c>
      <c r="N1753" s="1">
        <v>26534707.2157036</v>
      </c>
      <c r="O1753" s="1">
        <v>20134261.7703882</v>
      </c>
      <c r="P1753" s="1">
        <v>12187476.3822347</v>
      </c>
      <c r="Q1753" s="1">
        <v>12019515.9535193</v>
      </c>
    </row>
    <row r="1754" spans="1:17">
      <c r="A1754" s="1" t="s">
        <v>6885</v>
      </c>
      <c r="B1754" s="1" t="s">
        <v>6886</v>
      </c>
      <c r="C1754" s="1" t="s">
        <v>6887</v>
      </c>
      <c r="D1754" s="1">
        <v>196430765.091168</v>
      </c>
      <c r="E1754" s="1">
        <v>216114862.835904</v>
      </c>
      <c r="F1754" s="1">
        <v>193925796.841648</v>
      </c>
      <c r="G1754" s="1">
        <v>303333478.287966</v>
      </c>
      <c r="H1754" s="1">
        <v>165118821.669252</v>
      </c>
      <c r="I1754" s="1">
        <v>191788998.58021</v>
      </c>
      <c r="J1754" s="1">
        <v>155056588.338074</v>
      </c>
      <c r="K1754" s="1">
        <v>147928243.739251</v>
      </c>
      <c r="L1754" s="1">
        <v>316386637.005134</v>
      </c>
      <c r="M1754" s="1">
        <v>307760451.248111</v>
      </c>
      <c r="N1754" s="1">
        <v>318900698.597114</v>
      </c>
      <c r="O1754" s="1">
        <v>95526322.1262036</v>
      </c>
      <c r="P1754" s="1">
        <v>327411029.173224</v>
      </c>
      <c r="Q1754" s="1">
        <v>230981692.256938</v>
      </c>
    </row>
    <row r="1755" spans="1:17">
      <c r="A1755" s="1" t="s">
        <v>6888</v>
      </c>
      <c r="B1755" s="1" t="s">
        <v>6889</v>
      </c>
      <c r="C1755" s="1" t="s">
        <v>6890</v>
      </c>
      <c r="D1755" s="1">
        <v>2401444.28571429</v>
      </c>
      <c r="E1755" s="1">
        <v>24226215.9293627</v>
      </c>
      <c r="F1755" s="1">
        <v>8209274.96886213</v>
      </c>
      <c r="G1755" s="1">
        <v>10213961.7811</v>
      </c>
      <c r="H1755" s="1">
        <v>15783901.586027</v>
      </c>
      <c r="I1755" s="1">
        <v>16072256.6247937</v>
      </c>
      <c r="J1755" s="1">
        <v>30692051.2643732</v>
      </c>
      <c r="K1755" s="1">
        <v>2401444.28571429</v>
      </c>
      <c r="L1755" s="1">
        <v>26001092.8486264</v>
      </c>
      <c r="M1755" s="1">
        <v>2401444.28571429</v>
      </c>
      <c r="N1755" s="1">
        <v>13825031.8653665</v>
      </c>
      <c r="O1755" s="1">
        <v>23702740.3495555</v>
      </c>
      <c r="P1755" s="1">
        <v>2401444.28571429</v>
      </c>
      <c r="Q1755" s="1">
        <v>42025137.4012607</v>
      </c>
    </row>
    <row r="1756" spans="1:17">
      <c r="A1756" s="1" t="s">
        <v>6891</v>
      </c>
      <c r="B1756" s="1" t="s">
        <v>6892</v>
      </c>
      <c r="C1756" s="1" t="s">
        <v>6893</v>
      </c>
      <c r="D1756" s="1">
        <v>243845189.838378</v>
      </c>
      <c r="E1756" s="1">
        <v>124388127.994174</v>
      </c>
      <c r="F1756" s="1">
        <v>82417341.4702219</v>
      </c>
      <c r="G1756" s="1">
        <v>13486132.4951607</v>
      </c>
      <c r="H1756" s="1">
        <v>26106954.4413965</v>
      </c>
      <c r="I1756" s="1">
        <v>52613646.3277715</v>
      </c>
      <c r="J1756" s="1">
        <v>190474061.685352</v>
      </c>
      <c r="K1756" s="1">
        <v>126240555.227481</v>
      </c>
      <c r="L1756" s="1">
        <v>137370351.139986</v>
      </c>
      <c r="M1756" s="1">
        <v>40659149.8941682</v>
      </c>
      <c r="N1756" s="1">
        <v>120777581.224796</v>
      </c>
      <c r="O1756" s="1">
        <v>218145816.962059</v>
      </c>
      <c r="P1756" s="1">
        <v>116276392.357055</v>
      </c>
      <c r="Q1756" s="1">
        <v>111479221.104697</v>
      </c>
    </row>
    <row r="1757" spans="1:17">
      <c r="A1757" s="1" t="s">
        <v>6894</v>
      </c>
      <c r="B1757" s="1" t="s">
        <v>6895</v>
      </c>
      <c r="C1757" s="1" t="s">
        <v>6896</v>
      </c>
      <c r="D1757" s="1">
        <v>5439093.93736159</v>
      </c>
      <c r="E1757" s="1">
        <v>63144173.4809077</v>
      </c>
      <c r="F1757" s="1">
        <v>2401444.28571429</v>
      </c>
      <c r="G1757" s="1">
        <v>2401444.28571429</v>
      </c>
      <c r="H1757" s="1">
        <v>2401444.28571429</v>
      </c>
      <c r="I1757" s="1">
        <v>21937607.4540132</v>
      </c>
      <c r="J1757" s="1">
        <v>14527999.6130424</v>
      </c>
      <c r="K1757" s="1">
        <v>2401444.28571429</v>
      </c>
      <c r="L1757" s="1">
        <v>66270652.1047765</v>
      </c>
      <c r="M1757" s="1">
        <v>2401444.28571429</v>
      </c>
      <c r="N1757" s="1">
        <v>2401444.28571429</v>
      </c>
      <c r="O1757" s="1">
        <v>2401444.28571429</v>
      </c>
      <c r="P1757" s="1">
        <v>2401444.28571429</v>
      </c>
      <c r="Q1757" s="1">
        <v>2401444.28571429</v>
      </c>
    </row>
    <row r="1758" spans="1:17">
      <c r="A1758" s="1" t="s">
        <v>6897</v>
      </c>
      <c r="B1758" s="1" t="s">
        <v>6898</v>
      </c>
      <c r="C1758" s="1" t="s">
        <v>6899</v>
      </c>
      <c r="D1758" s="1">
        <v>3550465906.49864</v>
      </c>
      <c r="E1758" s="1">
        <v>4271219343.383</v>
      </c>
      <c r="F1758" s="1">
        <v>3678699174.33211</v>
      </c>
      <c r="G1758" s="1">
        <v>2899913915.145</v>
      </c>
      <c r="H1758" s="1">
        <v>1311067632.548</v>
      </c>
      <c r="I1758" s="1">
        <v>4270953995.05479</v>
      </c>
      <c r="J1758" s="1">
        <v>4359754522.96372</v>
      </c>
      <c r="K1758" s="1">
        <v>5385806573.09422</v>
      </c>
      <c r="L1758" s="1">
        <v>5143188148.13125</v>
      </c>
      <c r="M1758" s="1">
        <v>7113430222.87863</v>
      </c>
      <c r="N1758" s="1">
        <v>6683043240.88473</v>
      </c>
      <c r="O1758" s="1">
        <v>3964586223.4576</v>
      </c>
      <c r="P1758" s="1">
        <v>5965235019.23413</v>
      </c>
      <c r="Q1758" s="1">
        <v>5879582695.86675</v>
      </c>
    </row>
    <row r="1759" spans="1:17">
      <c r="A1759" s="1" t="s">
        <v>6900</v>
      </c>
      <c r="B1759" s="1" t="s">
        <v>6901</v>
      </c>
      <c r="C1759" s="1" t="s">
        <v>6902</v>
      </c>
      <c r="D1759" s="1">
        <v>32232138.973266</v>
      </c>
      <c r="E1759" s="1">
        <v>2401444.28571429</v>
      </c>
      <c r="F1759" s="1">
        <v>2401444.28571429</v>
      </c>
      <c r="G1759" s="1">
        <v>2401444.28571429</v>
      </c>
      <c r="H1759" s="1">
        <v>2401444.28571429</v>
      </c>
      <c r="I1759" s="1">
        <v>2401444.28571429</v>
      </c>
      <c r="J1759" s="1">
        <v>4270577.08639383</v>
      </c>
      <c r="K1759" s="1">
        <v>2401444.28571429</v>
      </c>
      <c r="L1759" s="1">
        <v>8261107.4111249</v>
      </c>
      <c r="M1759" s="1">
        <v>2401444.28571429</v>
      </c>
      <c r="N1759" s="1">
        <v>5784618.65858713</v>
      </c>
      <c r="O1759" s="1">
        <v>9253107.61910317</v>
      </c>
      <c r="P1759" s="1">
        <v>42339358.1031066</v>
      </c>
      <c r="Q1759" s="1">
        <v>7131193.67780958</v>
      </c>
    </row>
    <row r="1760" spans="1:17">
      <c r="A1760" s="1" t="s">
        <v>6903</v>
      </c>
      <c r="B1760" s="1" t="s">
        <v>6904</v>
      </c>
      <c r="C1760" s="1" t="s">
        <v>6905</v>
      </c>
      <c r="D1760" s="1">
        <v>35440234.6480152</v>
      </c>
      <c r="E1760" s="1">
        <v>19629902.5441247</v>
      </c>
      <c r="F1760" s="1">
        <v>15225312.5531915</v>
      </c>
      <c r="G1760" s="1">
        <v>15706812.9888798</v>
      </c>
      <c r="H1760" s="1">
        <v>2401444.28571429</v>
      </c>
      <c r="I1760" s="1">
        <v>2401444.28571429</v>
      </c>
      <c r="J1760" s="1">
        <v>2401444.28571429</v>
      </c>
      <c r="K1760" s="1">
        <v>2401444.28571429</v>
      </c>
      <c r="L1760" s="1">
        <v>2401444.28571429</v>
      </c>
      <c r="M1760" s="1">
        <v>2401444.28571429</v>
      </c>
      <c r="N1760" s="1">
        <v>2401444.28571429</v>
      </c>
      <c r="O1760" s="1">
        <v>2401444.28571429</v>
      </c>
      <c r="P1760" s="1">
        <v>2401444.28571429</v>
      </c>
      <c r="Q1760" s="1">
        <v>2401444.28571429</v>
      </c>
    </row>
    <row r="1761" spans="1:17">
      <c r="A1761" s="1" t="s">
        <v>6906</v>
      </c>
      <c r="B1761" s="1" t="s">
        <v>6907</v>
      </c>
      <c r="C1761" s="1" t="s">
        <v>6908</v>
      </c>
      <c r="D1761" s="1">
        <v>34981395.5519578</v>
      </c>
      <c r="E1761" s="1">
        <v>2401444.28571429</v>
      </c>
      <c r="F1761" s="1">
        <v>15066363.9400172</v>
      </c>
      <c r="G1761" s="1">
        <v>2401444.28571429</v>
      </c>
      <c r="H1761" s="1">
        <v>2401444.28571429</v>
      </c>
      <c r="I1761" s="1">
        <v>2401444.28571429</v>
      </c>
      <c r="J1761" s="1">
        <v>6162391.76219857</v>
      </c>
      <c r="K1761" s="1">
        <v>2401444.28571429</v>
      </c>
      <c r="L1761" s="1">
        <v>2401444.28571429</v>
      </c>
      <c r="M1761" s="1">
        <v>2401444.28571429</v>
      </c>
      <c r="N1761" s="1">
        <v>6859877.7786969</v>
      </c>
      <c r="O1761" s="1">
        <v>30695148.1270242</v>
      </c>
      <c r="P1761" s="1">
        <v>8577119.85322317</v>
      </c>
      <c r="Q1761" s="1">
        <v>7034807.5718754</v>
      </c>
    </row>
    <row r="1762" spans="1:17">
      <c r="A1762" s="1" t="s">
        <v>6909</v>
      </c>
      <c r="B1762" s="1" t="s">
        <v>6910</v>
      </c>
      <c r="C1762" s="1" t="s">
        <v>6911</v>
      </c>
      <c r="D1762" s="1">
        <v>34742421.0701148</v>
      </c>
      <c r="E1762" s="1">
        <v>54420453.8664448</v>
      </c>
      <c r="F1762" s="1">
        <v>97648993.4858042</v>
      </c>
      <c r="G1762" s="1">
        <v>13588399.7165086</v>
      </c>
      <c r="H1762" s="1">
        <v>2401444.28571429</v>
      </c>
      <c r="I1762" s="1">
        <v>12400958.3467258</v>
      </c>
      <c r="J1762" s="1">
        <v>2401444.28571429</v>
      </c>
      <c r="K1762" s="1">
        <v>15497533.7384062</v>
      </c>
      <c r="L1762" s="1">
        <v>40528744.4457625</v>
      </c>
      <c r="M1762" s="1">
        <v>31321083.9997943</v>
      </c>
      <c r="N1762" s="1">
        <v>11845489.1530444</v>
      </c>
      <c r="O1762" s="1">
        <v>23807250.626509</v>
      </c>
      <c r="P1762" s="1">
        <v>13849428.1773037</v>
      </c>
      <c r="Q1762" s="1">
        <v>10692812.2036082</v>
      </c>
    </row>
    <row r="1763" spans="1:17">
      <c r="A1763" s="1" t="s">
        <v>6912</v>
      </c>
      <c r="B1763" s="1" t="s">
        <v>6913</v>
      </c>
      <c r="C1763" s="1" t="s">
        <v>6914</v>
      </c>
      <c r="D1763" s="1">
        <v>2401444.28571429</v>
      </c>
      <c r="E1763" s="1">
        <v>2401444.28571429</v>
      </c>
      <c r="F1763" s="1">
        <v>2401444.28571429</v>
      </c>
      <c r="G1763" s="1">
        <v>2401444.28571429</v>
      </c>
      <c r="H1763" s="1">
        <v>2401444.28571429</v>
      </c>
      <c r="I1763" s="1">
        <v>2401444.28571429</v>
      </c>
      <c r="J1763" s="1">
        <v>17863983.2934913</v>
      </c>
      <c r="K1763" s="1">
        <v>19030641.0829524</v>
      </c>
      <c r="L1763" s="1">
        <v>26315376.5950069</v>
      </c>
      <c r="M1763" s="1">
        <v>2401444.28571429</v>
      </c>
      <c r="N1763" s="1">
        <v>18136333.5907991</v>
      </c>
      <c r="O1763" s="1">
        <v>7256646.18946001</v>
      </c>
      <c r="P1763" s="1">
        <v>2401444.28571429</v>
      </c>
      <c r="Q1763" s="1">
        <v>32762340.6644696</v>
      </c>
    </row>
    <row r="1764" spans="1:17">
      <c r="A1764" s="1" t="s">
        <v>6915</v>
      </c>
      <c r="B1764" s="1" t="s">
        <v>6916</v>
      </c>
      <c r="C1764" s="1" t="s">
        <v>6917</v>
      </c>
      <c r="D1764" s="1">
        <v>4042676095.56765</v>
      </c>
      <c r="E1764" s="1">
        <v>8982359412.12547</v>
      </c>
      <c r="F1764" s="1">
        <v>6080654931.0396</v>
      </c>
      <c r="G1764" s="1">
        <v>3012522928.3029</v>
      </c>
      <c r="H1764" s="1">
        <v>3062007236.75414</v>
      </c>
      <c r="I1764" s="1">
        <v>6565733420.75524</v>
      </c>
      <c r="J1764" s="1">
        <v>8084482146.58538</v>
      </c>
      <c r="K1764" s="1">
        <v>8028412714.09679</v>
      </c>
      <c r="L1764" s="1">
        <v>9199806067.96117</v>
      </c>
      <c r="M1764" s="1">
        <v>5581782274.49684</v>
      </c>
      <c r="N1764" s="1">
        <v>7931388991.2596</v>
      </c>
      <c r="O1764" s="1">
        <v>6392419279.67656</v>
      </c>
      <c r="P1764" s="1">
        <v>8474923768.43271</v>
      </c>
      <c r="Q1764" s="1">
        <v>8250012664.1403</v>
      </c>
    </row>
    <row r="1765" spans="1:17">
      <c r="A1765" s="1" t="s">
        <v>6918</v>
      </c>
      <c r="B1765" s="1" t="s">
        <v>6919</v>
      </c>
      <c r="C1765" s="1" t="s">
        <v>6920</v>
      </c>
      <c r="D1765" s="1">
        <v>1117690818.51266</v>
      </c>
      <c r="E1765" s="1">
        <v>1851072504.89895</v>
      </c>
      <c r="F1765" s="1">
        <v>1889031536.32562</v>
      </c>
      <c r="G1765" s="1">
        <v>767092058.557634</v>
      </c>
      <c r="H1765" s="1">
        <v>910668644.269087</v>
      </c>
      <c r="I1765" s="1">
        <v>1814463362.35282</v>
      </c>
      <c r="J1765" s="1">
        <v>2541443782.2409</v>
      </c>
      <c r="K1765" s="1">
        <v>1996818999.47043</v>
      </c>
      <c r="L1765" s="1">
        <v>2520815428.55926</v>
      </c>
      <c r="M1765" s="1">
        <v>2257223539.4269</v>
      </c>
      <c r="N1765" s="1">
        <v>2420026997.52192</v>
      </c>
      <c r="O1765" s="1">
        <v>2282221025.61126</v>
      </c>
      <c r="P1765" s="1">
        <v>2573710713.12292</v>
      </c>
      <c r="Q1765" s="1">
        <v>2852675315.88456</v>
      </c>
    </row>
    <row r="1766" spans="1:17">
      <c r="A1766" s="1" t="s">
        <v>6921</v>
      </c>
      <c r="B1766" s="1" t="s">
        <v>6922</v>
      </c>
      <c r="C1766" s="1" t="s">
        <v>6923</v>
      </c>
      <c r="D1766" s="1">
        <v>2401444.28571429</v>
      </c>
      <c r="E1766" s="1">
        <v>2401444.28571429</v>
      </c>
      <c r="F1766" s="1">
        <v>7350165.07136001</v>
      </c>
      <c r="G1766" s="1">
        <v>2401444.28571429</v>
      </c>
      <c r="H1766" s="1">
        <v>2401444.28571429</v>
      </c>
      <c r="I1766" s="1">
        <v>2401444.28571429</v>
      </c>
      <c r="J1766" s="1">
        <v>2401444.28571429</v>
      </c>
      <c r="K1766" s="1">
        <v>6501425.45558838</v>
      </c>
      <c r="L1766" s="1">
        <v>25480877.5330316</v>
      </c>
      <c r="M1766" s="1">
        <v>2401444.28571429</v>
      </c>
      <c r="N1766" s="1">
        <v>29712267.6578498</v>
      </c>
      <c r="O1766" s="1">
        <v>50465786.0490227</v>
      </c>
      <c r="P1766" s="1">
        <v>26274020.7072915</v>
      </c>
      <c r="Q1766" s="1">
        <v>2401444.28571429</v>
      </c>
    </row>
    <row r="1767" spans="1:17">
      <c r="A1767" s="1" t="s">
        <v>6924</v>
      </c>
      <c r="B1767" s="1" t="s">
        <v>6925</v>
      </c>
      <c r="C1767" s="1" t="s">
        <v>6926</v>
      </c>
      <c r="D1767" s="1">
        <v>234973652.704988</v>
      </c>
      <c r="E1767" s="1">
        <v>325665957.959476</v>
      </c>
      <c r="F1767" s="1">
        <v>279957922.206733</v>
      </c>
      <c r="G1767" s="1">
        <v>2401444.28571429</v>
      </c>
      <c r="H1767" s="1">
        <v>57342444.6849762</v>
      </c>
      <c r="I1767" s="1">
        <v>119034725.760925</v>
      </c>
      <c r="J1767" s="1">
        <v>313689130.021435</v>
      </c>
      <c r="K1767" s="1">
        <v>344562130.534197</v>
      </c>
      <c r="L1767" s="1">
        <v>354227711.025136</v>
      </c>
      <c r="M1767" s="1">
        <v>143401504.38313</v>
      </c>
      <c r="N1767" s="1">
        <v>307859455.359853</v>
      </c>
      <c r="O1767" s="1">
        <v>100933829.207055</v>
      </c>
      <c r="P1767" s="1">
        <v>357709967.301976</v>
      </c>
      <c r="Q1767" s="1">
        <v>279414809.45578</v>
      </c>
    </row>
    <row r="1768" spans="1:17">
      <c r="A1768" s="1" t="s">
        <v>6927</v>
      </c>
      <c r="B1768" s="1" t="s">
        <v>6928</v>
      </c>
      <c r="C1768" s="1" t="s">
        <v>6929</v>
      </c>
      <c r="D1768" s="1">
        <v>75279489.7784644</v>
      </c>
      <c r="E1768" s="1">
        <v>195724413.537242</v>
      </c>
      <c r="F1768" s="1">
        <v>49683813.7186622</v>
      </c>
      <c r="G1768" s="1">
        <v>61030333.6346979</v>
      </c>
      <c r="H1768" s="1">
        <v>60361899.5619548</v>
      </c>
      <c r="I1768" s="1">
        <v>124646413.677693</v>
      </c>
      <c r="J1768" s="1">
        <v>73234323.0144633</v>
      </c>
      <c r="K1768" s="1">
        <v>72907013.9273694</v>
      </c>
      <c r="L1768" s="1">
        <v>107250289.718228</v>
      </c>
      <c r="M1768" s="1">
        <v>60794578.2111427</v>
      </c>
      <c r="N1768" s="1">
        <v>154359680.477144</v>
      </c>
      <c r="O1768" s="1">
        <v>649396647.323751</v>
      </c>
      <c r="P1768" s="1">
        <v>115578757.687824</v>
      </c>
      <c r="Q1768" s="1">
        <v>251927574.656297</v>
      </c>
    </row>
    <row r="1769" spans="1:17">
      <c r="A1769" s="1" t="s">
        <v>6930</v>
      </c>
      <c r="B1769" s="1" t="s">
        <v>6931</v>
      </c>
      <c r="C1769" s="1" t="s">
        <v>6932</v>
      </c>
      <c r="D1769" s="1">
        <v>1049344047.35084</v>
      </c>
      <c r="E1769" s="1">
        <v>1250404787.36683</v>
      </c>
      <c r="F1769" s="1">
        <v>1148577983.77402</v>
      </c>
      <c r="G1769" s="1">
        <v>724960943.991233</v>
      </c>
      <c r="H1769" s="1">
        <v>290435814.595221</v>
      </c>
      <c r="I1769" s="1">
        <v>1123103120.88312</v>
      </c>
      <c r="J1769" s="1">
        <v>1214794710.13012</v>
      </c>
      <c r="K1769" s="1">
        <v>1199464843.84692</v>
      </c>
      <c r="L1769" s="1">
        <v>1439722447.00951</v>
      </c>
      <c r="M1769" s="1">
        <v>1302128877.85965</v>
      </c>
      <c r="N1769" s="1">
        <v>1740485589.79629</v>
      </c>
      <c r="O1769" s="1">
        <v>1638338210.30335</v>
      </c>
      <c r="P1769" s="1">
        <v>1529758964.21286</v>
      </c>
      <c r="Q1769" s="1">
        <v>1300115469.96772</v>
      </c>
    </row>
    <row r="1770" spans="1:17">
      <c r="A1770" s="1" t="s">
        <v>6933</v>
      </c>
      <c r="B1770" s="1" t="s">
        <v>6934</v>
      </c>
      <c r="C1770" s="1" t="s">
        <v>6935</v>
      </c>
      <c r="D1770" s="1">
        <v>3437990446.46563</v>
      </c>
      <c r="E1770" s="1">
        <v>6092446648.28612</v>
      </c>
      <c r="F1770" s="1">
        <v>4115574219.85816</v>
      </c>
      <c r="G1770" s="1">
        <v>900018954.322159</v>
      </c>
      <c r="H1770" s="1">
        <v>2374017203.14721</v>
      </c>
      <c r="I1770" s="1">
        <v>5099439307.36738</v>
      </c>
      <c r="J1770" s="1">
        <v>4915768826.8629</v>
      </c>
      <c r="K1770" s="1">
        <v>3573120223.41421</v>
      </c>
      <c r="L1770" s="1">
        <v>4118725695.79288</v>
      </c>
      <c r="M1770" s="1">
        <v>3463987396.53756</v>
      </c>
      <c r="N1770" s="1">
        <v>5489122787.16707</v>
      </c>
      <c r="O1770" s="1">
        <v>2706246787.93993</v>
      </c>
      <c r="P1770" s="1">
        <v>4188038290.75596</v>
      </c>
      <c r="Q1770" s="1">
        <v>6113965700.21985</v>
      </c>
    </row>
    <row r="1771" spans="1:17">
      <c r="A1771" s="1" t="s">
        <v>6936</v>
      </c>
      <c r="B1771" s="1" t="s">
        <v>6937</v>
      </c>
      <c r="C1771" s="1" t="s">
        <v>6938</v>
      </c>
      <c r="D1771" s="1">
        <v>39324612.2490241</v>
      </c>
      <c r="E1771" s="1">
        <v>2401444.28571429</v>
      </c>
      <c r="F1771" s="1">
        <v>2401444.28571429</v>
      </c>
      <c r="G1771" s="1">
        <v>2401444.28571429</v>
      </c>
      <c r="H1771" s="1">
        <v>2401444.28571429</v>
      </c>
      <c r="I1771" s="1">
        <v>16229888.3398551</v>
      </c>
      <c r="J1771" s="1">
        <v>19516161.2362389</v>
      </c>
      <c r="K1771" s="1">
        <v>2401444.28571429</v>
      </c>
      <c r="L1771" s="1">
        <v>2401444.28571429</v>
      </c>
      <c r="M1771" s="1">
        <v>2401444.28571429</v>
      </c>
      <c r="N1771" s="1">
        <v>27489913.658123</v>
      </c>
      <c r="O1771" s="1">
        <v>19441017.6671616</v>
      </c>
      <c r="P1771" s="1">
        <v>28665800.3683628</v>
      </c>
      <c r="Q1771" s="1">
        <v>18929654.2753591</v>
      </c>
    </row>
    <row r="1772" spans="1:17">
      <c r="A1772" s="1" t="s">
        <v>6939</v>
      </c>
      <c r="B1772" s="1" t="s">
        <v>6940</v>
      </c>
      <c r="C1772" s="1" t="s">
        <v>6941</v>
      </c>
      <c r="D1772" s="1">
        <v>73762485142.9889</v>
      </c>
      <c r="E1772" s="1">
        <v>100652141217.09</v>
      </c>
      <c r="F1772" s="1">
        <v>81890464400.5534</v>
      </c>
      <c r="G1772" s="1">
        <v>35969792596.2252</v>
      </c>
      <c r="H1772" s="1">
        <v>53992807327.2381</v>
      </c>
      <c r="I1772" s="1">
        <v>83379891994.5295</v>
      </c>
      <c r="J1772" s="1">
        <v>89907360376.7414</v>
      </c>
      <c r="K1772" s="1">
        <v>112731357116.198</v>
      </c>
      <c r="L1772" s="1">
        <v>112710799097.863</v>
      </c>
      <c r="M1772" s="1">
        <v>97761153938.498</v>
      </c>
      <c r="N1772" s="1">
        <v>114489814601.482</v>
      </c>
      <c r="O1772" s="1">
        <v>100158402934.88</v>
      </c>
      <c r="P1772" s="1">
        <v>99560695991.1413</v>
      </c>
      <c r="Q1772" s="1">
        <v>115690075738.967</v>
      </c>
    </row>
    <row r="1773" spans="1:17">
      <c r="A1773" s="1" t="s">
        <v>6942</v>
      </c>
      <c r="B1773" s="1" t="s">
        <v>6943</v>
      </c>
      <c r="C1773" s="1" t="s">
        <v>6944</v>
      </c>
      <c r="D1773" s="1">
        <v>16087708.8559548</v>
      </c>
      <c r="E1773" s="1">
        <v>79130611.8756105</v>
      </c>
      <c r="F1773" s="1">
        <v>13283312.9891217</v>
      </c>
      <c r="G1773" s="1">
        <v>2401444.28571429</v>
      </c>
      <c r="H1773" s="1">
        <v>16856015.3990367</v>
      </c>
      <c r="I1773" s="1">
        <v>34558767.2942244</v>
      </c>
      <c r="J1773" s="1">
        <v>25935455.2667192</v>
      </c>
      <c r="K1773" s="1">
        <v>657342373.614398</v>
      </c>
      <c r="L1773" s="1">
        <v>579276558.130764</v>
      </c>
      <c r="M1773" s="1">
        <v>235844439.729333</v>
      </c>
      <c r="N1773" s="1">
        <v>449561283.008658</v>
      </c>
      <c r="O1773" s="1">
        <v>2401444.28571429</v>
      </c>
      <c r="P1773" s="1">
        <v>546800855.528356</v>
      </c>
      <c r="Q1773" s="1">
        <v>359764421.838835</v>
      </c>
    </row>
    <row r="1774" spans="1:17">
      <c r="A1774" s="1" t="s">
        <v>6945</v>
      </c>
      <c r="B1774" s="1" t="s">
        <v>6946</v>
      </c>
      <c r="C1774" s="1" t="s">
        <v>6947</v>
      </c>
      <c r="D1774" s="1">
        <v>14422106.2353259</v>
      </c>
      <c r="E1774" s="1">
        <v>7853426.23083388</v>
      </c>
      <c r="F1774" s="1">
        <v>7895794.74244121</v>
      </c>
      <c r="G1774" s="1">
        <v>2401444.28571429</v>
      </c>
      <c r="H1774" s="1">
        <v>2401444.28571429</v>
      </c>
      <c r="I1774" s="1">
        <v>7138392.37941797</v>
      </c>
      <c r="J1774" s="1">
        <v>2401444.28571429</v>
      </c>
      <c r="K1774" s="1">
        <v>2401444.28571429</v>
      </c>
      <c r="L1774" s="1">
        <v>2401444.28571429</v>
      </c>
      <c r="M1774" s="1">
        <v>2401444.28571429</v>
      </c>
      <c r="N1774" s="1">
        <v>2401444.28571429</v>
      </c>
      <c r="O1774" s="1">
        <v>2401444.28571429</v>
      </c>
      <c r="P1774" s="1">
        <v>2401444.28571429</v>
      </c>
      <c r="Q1774" s="1">
        <v>2401444.28571429</v>
      </c>
    </row>
    <row r="1775" spans="1:17">
      <c r="A1775" s="1" t="s">
        <v>6948</v>
      </c>
      <c r="B1775" s="1" t="s">
        <v>6949</v>
      </c>
      <c r="C1775" s="1" t="s">
        <v>6950</v>
      </c>
      <c r="D1775" s="1">
        <v>534057357.376478</v>
      </c>
      <c r="E1775" s="1">
        <v>479666103.23013</v>
      </c>
      <c r="F1775" s="1">
        <v>471330356.297278</v>
      </c>
      <c r="G1775" s="1">
        <v>169987646.39923</v>
      </c>
      <c r="H1775" s="1">
        <v>47173230.9612716</v>
      </c>
      <c r="I1775" s="1">
        <v>310074709.147828</v>
      </c>
      <c r="J1775" s="1">
        <v>534140025.179512</v>
      </c>
      <c r="K1775" s="1">
        <v>409932494.661922</v>
      </c>
      <c r="L1775" s="1">
        <v>478012424.203713</v>
      </c>
      <c r="M1775" s="1">
        <v>460594882.010294</v>
      </c>
      <c r="N1775" s="1">
        <v>465197870.449756</v>
      </c>
      <c r="O1775" s="1">
        <v>522514492.429484</v>
      </c>
      <c r="P1775" s="1">
        <v>454510145.887976</v>
      </c>
      <c r="Q1775" s="1">
        <v>384068447.48612</v>
      </c>
    </row>
    <row r="1776" spans="1:17">
      <c r="A1776" s="1" t="s">
        <v>6951</v>
      </c>
      <c r="B1776" s="1" t="s">
        <v>6952</v>
      </c>
      <c r="C1776" s="1" t="s">
        <v>6953</v>
      </c>
      <c r="D1776" s="1">
        <v>18421339.7090343</v>
      </c>
      <c r="E1776" s="1">
        <v>6361584.28257199</v>
      </c>
      <c r="F1776" s="1">
        <v>2401444.28571429</v>
      </c>
      <c r="G1776" s="1">
        <v>2401444.28571429</v>
      </c>
      <c r="H1776" s="1">
        <v>2401444.28571429</v>
      </c>
      <c r="I1776" s="1">
        <v>2401444.28571429</v>
      </c>
      <c r="J1776" s="1">
        <v>2401444.28571429</v>
      </c>
      <c r="K1776" s="1">
        <v>2401444.28571429</v>
      </c>
      <c r="L1776" s="1">
        <v>2401444.28571429</v>
      </c>
      <c r="M1776" s="1">
        <v>2401444.28571429</v>
      </c>
      <c r="N1776" s="1">
        <v>5659326.3965651</v>
      </c>
      <c r="O1776" s="1">
        <v>43618138.5519937</v>
      </c>
      <c r="P1776" s="1">
        <v>2401444.28571429</v>
      </c>
      <c r="Q1776" s="1">
        <v>2401444.28571429</v>
      </c>
    </row>
    <row r="1777" spans="1:17">
      <c r="A1777" s="1" t="s">
        <v>6954</v>
      </c>
      <c r="B1777" s="1" t="s">
        <v>6955</v>
      </c>
      <c r="C1777" s="1" t="s">
        <v>6956</v>
      </c>
      <c r="D1777" s="1">
        <v>14694189.9584501</v>
      </c>
      <c r="E1777" s="1">
        <v>9867057.77127865</v>
      </c>
      <c r="F1777" s="1">
        <v>10477492.9482711</v>
      </c>
      <c r="G1777" s="1">
        <v>22140996.5202349</v>
      </c>
      <c r="H1777" s="1">
        <v>17913866.8803819</v>
      </c>
      <c r="I1777" s="1">
        <v>2401444.28571429</v>
      </c>
      <c r="J1777" s="1">
        <v>72357936.1345192</v>
      </c>
      <c r="K1777" s="1">
        <v>2401444.28571429</v>
      </c>
      <c r="L1777" s="1">
        <v>2401444.28571429</v>
      </c>
      <c r="M1777" s="1">
        <v>22129995.6945531</v>
      </c>
      <c r="N1777" s="1">
        <v>2401444.28571429</v>
      </c>
      <c r="O1777" s="1">
        <v>17747295.1133566</v>
      </c>
      <c r="P1777" s="1">
        <v>30410083.6160168</v>
      </c>
      <c r="Q1777" s="1">
        <v>9843214.5325915</v>
      </c>
    </row>
    <row r="1778" spans="1:17">
      <c r="A1778" s="1" t="s">
        <v>6957</v>
      </c>
      <c r="B1778" s="1" t="s">
        <v>6958</v>
      </c>
      <c r="C1778" s="1" t="s">
        <v>6959</v>
      </c>
      <c r="D1778" s="1">
        <v>17955518.8291302</v>
      </c>
      <c r="E1778" s="1">
        <v>79621340.6764646</v>
      </c>
      <c r="F1778" s="1">
        <v>20969014.9802698</v>
      </c>
      <c r="G1778" s="1">
        <v>48796261.9131863</v>
      </c>
      <c r="H1778" s="1">
        <v>11116759.7665506</v>
      </c>
      <c r="I1778" s="1">
        <v>31997140.8812902</v>
      </c>
      <c r="J1778" s="1">
        <v>81218954.0325058</v>
      </c>
      <c r="K1778" s="1">
        <v>13644112.8809386</v>
      </c>
      <c r="L1778" s="1">
        <v>38328462.242682</v>
      </c>
      <c r="M1778" s="1">
        <v>13613886.2346862</v>
      </c>
      <c r="N1778" s="1">
        <v>13718845.560504</v>
      </c>
      <c r="O1778" s="1">
        <v>91849747.7003231</v>
      </c>
      <c r="P1778" s="1">
        <v>13144710.0455354</v>
      </c>
      <c r="Q1778" s="1">
        <v>18970003.4010844</v>
      </c>
    </row>
    <row r="1779" spans="1:17">
      <c r="A1779" s="1" t="s">
        <v>6960</v>
      </c>
      <c r="B1779" s="1" t="s">
        <v>6961</v>
      </c>
      <c r="C1779" s="1" t="s">
        <v>6962</v>
      </c>
      <c r="D1779" s="1">
        <v>48591276.4111803</v>
      </c>
      <c r="E1779" s="1">
        <v>64944161.2111851</v>
      </c>
      <c r="F1779" s="1">
        <v>20876373.7887652</v>
      </c>
      <c r="G1779" s="1">
        <v>2401444.28571429</v>
      </c>
      <c r="H1779" s="1">
        <v>2401444.28571429</v>
      </c>
      <c r="I1779" s="1">
        <v>8797963.63983872</v>
      </c>
      <c r="J1779" s="1">
        <v>31103272.6100331</v>
      </c>
      <c r="K1779" s="1">
        <v>104839281.519899</v>
      </c>
      <c r="L1779" s="1">
        <v>12665978.0196851</v>
      </c>
      <c r="M1779" s="1">
        <v>17000197.4117987</v>
      </c>
      <c r="N1779" s="1">
        <v>61821755.3912601</v>
      </c>
      <c r="O1779" s="1">
        <v>38107144.4605188</v>
      </c>
      <c r="P1779" s="1">
        <v>99805878.4781722</v>
      </c>
      <c r="Q1779" s="1">
        <v>79205637.0783142</v>
      </c>
    </row>
    <row r="1780" spans="1:17">
      <c r="A1780" s="1" t="s">
        <v>6963</v>
      </c>
      <c r="B1780" s="1" t="s">
        <v>6964</v>
      </c>
      <c r="C1780" s="1" t="s">
        <v>6965</v>
      </c>
      <c r="D1780" s="1">
        <v>117353384.485401</v>
      </c>
      <c r="E1780" s="1">
        <v>80908431.4310133</v>
      </c>
      <c r="F1780" s="1">
        <v>33394893.8830739</v>
      </c>
      <c r="G1780" s="1">
        <v>2401444.28571429</v>
      </c>
      <c r="H1780" s="1">
        <v>2401444.28571429</v>
      </c>
      <c r="I1780" s="1">
        <v>117282127.53146</v>
      </c>
      <c r="J1780" s="1">
        <v>90613309.6654825</v>
      </c>
      <c r="K1780" s="1">
        <v>18362461.9943177</v>
      </c>
      <c r="L1780" s="1">
        <v>8923001.81692094</v>
      </c>
      <c r="M1780" s="1">
        <v>11065420.2408494</v>
      </c>
      <c r="N1780" s="1">
        <v>38284021.0994615</v>
      </c>
      <c r="O1780" s="1">
        <v>2401444.28571429</v>
      </c>
      <c r="P1780" s="1">
        <v>2401444.28571429</v>
      </c>
      <c r="Q1780" s="1">
        <v>51182102.107907</v>
      </c>
    </row>
    <row r="1781" spans="1:17">
      <c r="A1781" s="1" t="s">
        <v>6966</v>
      </c>
      <c r="B1781" s="1" t="s">
        <v>6967</v>
      </c>
      <c r="C1781" s="1" t="s">
        <v>6968</v>
      </c>
      <c r="D1781" s="1">
        <v>204360142.096982</v>
      </c>
      <c r="E1781" s="1">
        <v>235736417.923585</v>
      </c>
      <c r="F1781" s="1">
        <v>380864661.562721</v>
      </c>
      <c r="G1781" s="1">
        <v>422863193.768417</v>
      </c>
      <c r="H1781" s="1">
        <v>230330753.840212</v>
      </c>
      <c r="I1781" s="1">
        <v>95799134.3476935</v>
      </c>
      <c r="J1781" s="1">
        <v>235007903.417514</v>
      </c>
      <c r="K1781" s="1">
        <v>131792082.312705</v>
      </c>
      <c r="L1781" s="1">
        <v>93312386.5926953</v>
      </c>
      <c r="M1781" s="1">
        <v>101277336.355291</v>
      </c>
      <c r="N1781" s="1">
        <v>43518341.7067362</v>
      </c>
      <c r="O1781" s="1">
        <v>118736914.953598</v>
      </c>
      <c r="P1781" s="1">
        <v>35767818.2578539</v>
      </c>
      <c r="Q1781" s="1">
        <v>194065881.862178</v>
      </c>
    </row>
    <row r="1782" spans="1:17">
      <c r="A1782" s="1" t="s">
        <v>6969</v>
      </c>
      <c r="B1782" s="1" t="s">
        <v>6970</v>
      </c>
      <c r="C1782" s="1" t="s">
        <v>6971</v>
      </c>
      <c r="D1782" s="1">
        <v>25230414.3435826</v>
      </c>
      <c r="E1782" s="1">
        <v>2401444.28571429</v>
      </c>
      <c r="F1782" s="1">
        <v>2401444.28571429</v>
      </c>
      <c r="G1782" s="1">
        <v>22692586.996904</v>
      </c>
      <c r="H1782" s="1">
        <v>2401444.28571429</v>
      </c>
      <c r="I1782" s="1">
        <v>2401444.28571429</v>
      </c>
      <c r="J1782" s="1">
        <v>2401444.28571429</v>
      </c>
      <c r="K1782" s="1">
        <v>2401444.28571429</v>
      </c>
      <c r="L1782" s="1">
        <v>2401444.28571429</v>
      </c>
      <c r="M1782" s="1">
        <v>2401444.28571429</v>
      </c>
      <c r="N1782" s="1">
        <v>15687438.5918496</v>
      </c>
      <c r="O1782" s="1">
        <v>2401444.28571429</v>
      </c>
      <c r="P1782" s="1">
        <v>2401444.28571429</v>
      </c>
      <c r="Q1782" s="1">
        <v>15719461.4484758</v>
      </c>
    </row>
    <row r="1783" spans="1:17">
      <c r="A1783" s="1" t="s">
        <v>6972</v>
      </c>
      <c r="B1783" s="1" t="s">
        <v>6973</v>
      </c>
      <c r="C1783" s="1" t="s">
        <v>6974</v>
      </c>
      <c r="D1783" s="1">
        <v>58949237.2849618</v>
      </c>
      <c r="E1783" s="1">
        <v>184323599.464295</v>
      </c>
      <c r="F1783" s="1">
        <v>157093448.873894</v>
      </c>
      <c r="G1783" s="1">
        <v>2401444.28571429</v>
      </c>
      <c r="H1783" s="1">
        <v>32514116.9928049</v>
      </c>
      <c r="I1783" s="1">
        <v>227185385.94137</v>
      </c>
      <c r="J1783" s="1">
        <v>199990988.548748</v>
      </c>
      <c r="K1783" s="1">
        <v>313512407.114215</v>
      </c>
      <c r="L1783" s="1">
        <v>234407017.221452</v>
      </c>
      <c r="M1783" s="1">
        <v>204199341.13929</v>
      </c>
      <c r="N1783" s="1">
        <v>247089363.074642</v>
      </c>
      <c r="O1783" s="1">
        <v>111015476.517925</v>
      </c>
      <c r="P1783" s="1">
        <v>367682098.198986</v>
      </c>
      <c r="Q1783" s="1">
        <v>503615854.28968</v>
      </c>
    </row>
    <row r="1784" spans="1:17">
      <c r="A1784" s="1" t="s">
        <v>6975</v>
      </c>
      <c r="B1784" s="1" t="s">
        <v>6976</v>
      </c>
      <c r="C1784" s="1" t="s">
        <v>6977</v>
      </c>
      <c r="D1784" s="1">
        <v>59678690.8872927</v>
      </c>
      <c r="E1784" s="1">
        <v>2401444.28571429</v>
      </c>
      <c r="F1784" s="1">
        <v>2401444.28571429</v>
      </c>
      <c r="G1784" s="1">
        <v>2401444.28571429</v>
      </c>
      <c r="H1784" s="1">
        <v>2401444.28571429</v>
      </c>
      <c r="I1784" s="1">
        <v>2401444.28571429</v>
      </c>
      <c r="J1784" s="1">
        <v>15294961.8146165</v>
      </c>
      <c r="K1784" s="1">
        <v>14190735.178092</v>
      </c>
      <c r="L1784" s="1">
        <v>8511918.01947222</v>
      </c>
      <c r="M1784" s="1">
        <v>5336995.3788803</v>
      </c>
      <c r="N1784" s="1">
        <v>2401444.28571429</v>
      </c>
      <c r="O1784" s="1">
        <v>11567830.6719173</v>
      </c>
      <c r="P1784" s="1">
        <v>2401444.28571429</v>
      </c>
      <c r="Q1784" s="1">
        <v>2401444.28571429</v>
      </c>
    </row>
    <row r="1785" spans="1:17">
      <c r="A1785" s="1" t="s">
        <v>6978</v>
      </c>
      <c r="B1785" s="1" t="s">
        <v>6979</v>
      </c>
      <c r="C1785" s="1" t="s">
        <v>6980</v>
      </c>
      <c r="D1785" s="1">
        <v>17827658.153483</v>
      </c>
      <c r="E1785" s="1">
        <v>50448981.0917021</v>
      </c>
      <c r="F1785" s="1">
        <v>14144160.8725461</v>
      </c>
      <c r="G1785" s="1">
        <v>2401444.28571429</v>
      </c>
      <c r="H1785" s="1">
        <v>2401444.28571429</v>
      </c>
      <c r="I1785" s="1">
        <v>2401444.28571429</v>
      </c>
      <c r="J1785" s="1">
        <v>17271079.1176431</v>
      </c>
      <c r="K1785" s="1">
        <v>2401444.28571429</v>
      </c>
      <c r="L1785" s="1">
        <v>2401444.28571429</v>
      </c>
      <c r="M1785" s="1">
        <v>2401444.28571429</v>
      </c>
      <c r="N1785" s="1">
        <v>2401444.28571429</v>
      </c>
      <c r="O1785" s="1">
        <v>16777518.6628103</v>
      </c>
      <c r="P1785" s="1">
        <v>2401444.28571429</v>
      </c>
      <c r="Q1785" s="1">
        <v>10192892.9175402</v>
      </c>
    </row>
    <row r="1786" spans="1:17">
      <c r="A1786" s="1" t="s">
        <v>6981</v>
      </c>
      <c r="B1786" s="1" t="s">
        <v>6982</v>
      </c>
      <c r="C1786" s="1" t="s">
        <v>6983</v>
      </c>
      <c r="D1786" s="1">
        <v>105937679.79832</v>
      </c>
      <c r="E1786" s="1">
        <v>161355859.87552</v>
      </c>
      <c r="F1786" s="1">
        <v>110178801.058497</v>
      </c>
      <c r="G1786" s="1">
        <v>53729386.1410593</v>
      </c>
      <c r="H1786" s="1">
        <v>2401444.28571429</v>
      </c>
      <c r="I1786" s="1">
        <v>115327591.584845</v>
      </c>
      <c r="J1786" s="1">
        <v>132417621.615651</v>
      </c>
      <c r="K1786" s="1">
        <v>98280105.524082</v>
      </c>
      <c r="L1786" s="1">
        <v>42256643.9600214</v>
      </c>
      <c r="M1786" s="1">
        <v>67356649.8872828</v>
      </c>
      <c r="N1786" s="1">
        <v>68097361.2063246</v>
      </c>
      <c r="O1786" s="1">
        <v>135453358.723687</v>
      </c>
      <c r="P1786" s="1">
        <v>130091128.51256</v>
      </c>
      <c r="Q1786" s="1">
        <v>163859122.673587</v>
      </c>
    </row>
    <row r="1787" spans="1:17">
      <c r="A1787" s="1" t="s">
        <v>6984</v>
      </c>
      <c r="B1787" s="1" t="s">
        <v>6985</v>
      </c>
      <c r="C1787" s="1" t="s">
        <v>6986</v>
      </c>
      <c r="D1787" s="1">
        <v>16748867.0134508</v>
      </c>
      <c r="E1787" s="1">
        <v>15580652.1498989</v>
      </c>
      <c r="F1787" s="1">
        <v>2401444.28571429</v>
      </c>
      <c r="G1787" s="1">
        <v>2401444.28571429</v>
      </c>
      <c r="H1787" s="1">
        <v>2401444.28571429</v>
      </c>
      <c r="I1787" s="1">
        <v>2401444.28571429</v>
      </c>
      <c r="J1787" s="1">
        <v>2401444.28571429</v>
      </c>
      <c r="K1787" s="1">
        <v>2401444.28571429</v>
      </c>
      <c r="L1787" s="1">
        <v>4758894.73611212</v>
      </c>
      <c r="M1787" s="1">
        <v>2401444.28571429</v>
      </c>
      <c r="N1787" s="1">
        <v>5842960.00494315</v>
      </c>
      <c r="O1787" s="1">
        <v>4763746.90529442</v>
      </c>
      <c r="P1787" s="1">
        <v>18464057.0099668</v>
      </c>
      <c r="Q1787" s="1">
        <v>12985225.1007377</v>
      </c>
    </row>
    <row r="1788" spans="1:17">
      <c r="A1788" s="1" t="s">
        <v>6987</v>
      </c>
      <c r="B1788" s="1" t="s">
        <v>6988</v>
      </c>
      <c r="C1788" s="1" t="s">
        <v>6989</v>
      </c>
      <c r="D1788" s="1">
        <v>42986083.1327026</v>
      </c>
      <c r="E1788" s="1">
        <v>19463557.5668779</v>
      </c>
      <c r="F1788" s="1">
        <v>12498576.6320436</v>
      </c>
      <c r="G1788" s="1">
        <v>2401444.28571429</v>
      </c>
      <c r="H1788" s="1">
        <v>2401444.28571429</v>
      </c>
      <c r="I1788" s="1">
        <v>2401444.28571429</v>
      </c>
      <c r="J1788" s="1">
        <v>11038490.3028274</v>
      </c>
      <c r="K1788" s="1">
        <v>7388204.5207</v>
      </c>
      <c r="L1788" s="1">
        <v>38553473.6586612</v>
      </c>
      <c r="M1788" s="1">
        <v>50173728.4873464</v>
      </c>
      <c r="N1788" s="1">
        <v>39449676.105055</v>
      </c>
      <c r="O1788" s="1">
        <v>12208520.4035291</v>
      </c>
      <c r="P1788" s="1">
        <v>18352455.0606167</v>
      </c>
      <c r="Q1788" s="1">
        <v>30805988.8081555</v>
      </c>
    </row>
    <row r="1789" spans="1:17">
      <c r="A1789" s="1" t="s">
        <v>6990</v>
      </c>
      <c r="B1789" s="1" t="s">
        <v>6991</v>
      </c>
      <c r="C1789" s="1" t="s">
        <v>6992</v>
      </c>
      <c r="D1789" s="1">
        <v>10497383.1644399</v>
      </c>
      <c r="E1789" s="1">
        <v>7337093.569971</v>
      </c>
      <c r="F1789" s="1">
        <v>2401444.28571429</v>
      </c>
      <c r="G1789" s="1">
        <v>2401444.28571429</v>
      </c>
      <c r="H1789" s="1">
        <v>2401444.28571429</v>
      </c>
      <c r="I1789" s="1">
        <v>2401444.28571429</v>
      </c>
      <c r="J1789" s="1">
        <v>2401444.28571429</v>
      </c>
      <c r="K1789" s="1">
        <v>2401444.28571429</v>
      </c>
      <c r="L1789" s="1">
        <v>2401444.28571429</v>
      </c>
      <c r="M1789" s="1">
        <v>2401444.28571429</v>
      </c>
      <c r="N1789" s="1">
        <v>2401444.28571429</v>
      </c>
      <c r="O1789" s="1">
        <v>7932215.15491572</v>
      </c>
      <c r="P1789" s="1">
        <v>6817906.79862447</v>
      </c>
      <c r="Q1789" s="1">
        <v>2401444.28571429</v>
      </c>
    </row>
    <row r="1790" spans="1:17">
      <c r="A1790" s="1" t="s">
        <v>6993</v>
      </c>
      <c r="B1790" s="1" t="s">
        <v>6994</v>
      </c>
      <c r="C1790" s="1" t="s">
        <v>6995</v>
      </c>
      <c r="D1790" s="1">
        <v>27457812.5635598</v>
      </c>
      <c r="E1790" s="1">
        <v>31309666.8451718</v>
      </c>
      <c r="F1790" s="1">
        <v>17612167.0726969</v>
      </c>
      <c r="G1790" s="1">
        <v>52032824.6957874</v>
      </c>
      <c r="H1790" s="1">
        <v>10566478.3899964</v>
      </c>
      <c r="I1790" s="1">
        <v>2401444.28571429</v>
      </c>
      <c r="J1790" s="1">
        <v>36039714.759256</v>
      </c>
      <c r="K1790" s="1">
        <v>2401444.28571429</v>
      </c>
      <c r="L1790" s="1">
        <v>2401444.28571429</v>
      </c>
      <c r="M1790" s="1">
        <v>2401444.28571429</v>
      </c>
      <c r="N1790" s="1">
        <v>2401444.28571429</v>
      </c>
      <c r="O1790" s="1">
        <v>2401444.28571429</v>
      </c>
      <c r="P1790" s="1">
        <v>12718790.5030454</v>
      </c>
      <c r="Q1790" s="1">
        <v>2401444.28571429</v>
      </c>
    </row>
    <row r="1791" spans="1:17">
      <c r="A1791" s="1" t="s">
        <v>6996</v>
      </c>
      <c r="B1791" s="1" t="s">
        <v>6997</v>
      </c>
      <c r="C1791" s="1" t="s">
        <v>6998</v>
      </c>
      <c r="D1791" s="1">
        <v>178186344.806468</v>
      </c>
      <c r="E1791" s="1">
        <v>272692105.890671</v>
      </c>
      <c r="F1791" s="1">
        <v>87730821.166899</v>
      </c>
      <c r="G1791" s="1">
        <v>30268486.4877769</v>
      </c>
      <c r="H1791" s="1">
        <v>12760906.9089328</v>
      </c>
      <c r="I1791" s="1">
        <v>106132078.057392</v>
      </c>
      <c r="J1791" s="1">
        <v>137538335.22188</v>
      </c>
      <c r="K1791" s="1">
        <v>73695723.7378062</v>
      </c>
      <c r="L1791" s="1">
        <v>178754518.268669</v>
      </c>
      <c r="M1791" s="1">
        <v>183943644.720864</v>
      </c>
      <c r="N1791" s="1">
        <v>179515104.470834</v>
      </c>
      <c r="O1791" s="1">
        <v>286606674.418965</v>
      </c>
      <c r="P1791" s="1">
        <v>177174138.194323</v>
      </c>
      <c r="Q1791" s="1">
        <v>181742276.552926</v>
      </c>
    </row>
    <row r="1792" spans="1:17">
      <c r="A1792" s="1" t="s">
        <v>6999</v>
      </c>
      <c r="B1792" s="1" t="s">
        <v>7000</v>
      </c>
      <c r="C1792" s="1" t="s">
        <v>7001</v>
      </c>
      <c r="D1792" s="1">
        <v>16558762.3579192</v>
      </c>
      <c r="E1792" s="1">
        <v>54965859.3056471</v>
      </c>
      <c r="F1792" s="1">
        <v>34199364.0406106</v>
      </c>
      <c r="G1792" s="1">
        <v>2401444.28571429</v>
      </c>
      <c r="H1792" s="1">
        <v>31508415.8463362</v>
      </c>
      <c r="I1792" s="1">
        <v>10034416.0941349</v>
      </c>
      <c r="J1792" s="1">
        <v>69776396.2014828</v>
      </c>
      <c r="K1792" s="1">
        <v>6789830.46767781</v>
      </c>
      <c r="L1792" s="1">
        <v>14844499.2824902</v>
      </c>
      <c r="M1792" s="1">
        <v>81871801.3950519</v>
      </c>
      <c r="N1792" s="1">
        <v>26861768.0386678</v>
      </c>
      <c r="O1792" s="1">
        <v>7114605.32563448</v>
      </c>
      <c r="P1792" s="1">
        <v>20674608.5839599</v>
      </c>
      <c r="Q1792" s="1">
        <v>93806687.3773731</v>
      </c>
    </row>
    <row r="1793" spans="1:17">
      <c r="A1793" s="1" t="s">
        <v>7002</v>
      </c>
      <c r="B1793" s="1" t="s">
        <v>7003</v>
      </c>
      <c r="C1793" s="1" t="s">
        <v>7004</v>
      </c>
      <c r="D1793" s="1">
        <v>288170491.399239</v>
      </c>
      <c r="E1793" s="1">
        <v>211325205.244986</v>
      </c>
      <c r="F1793" s="1">
        <v>290612773.85904</v>
      </c>
      <c r="G1793" s="1">
        <v>547293929.508406</v>
      </c>
      <c r="H1793" s="1">
        <v>116239284.44065</v>
      </c>
      <c r="I1793" s="1">
        <v>283975580.550751</v>
      </c>
      <c r="J1793" s="1">
        <v>244083754.05098</v>
      </c>
      <c r="K1793" s="1">
        <v>188300951.41617</v>
      </c>
      <c r="L1793" s="1">
        <v>253428977.921138</v>
      </c>
      <c r="M1793" s="1">
        <v>192393787.124607</v>
      </c>
      <c r="N1793" s="1">
        <v>305586435.827399</v>
      </c>
      <c r="O1793" s="1">
        <v>186856701.822004</v>
      </c>
      <c r="P1793" s="1">
        <v>202986727.587865</v>
      </c>
      <c r="Q1793" s="1">
        <v>240683724.1121</v>
      </c>
    </row>
    <row r="1794" spans="1:17">
      <c r="A1794" s="1" t="s">
        <v>7005</v>
      </c>
      <c r="B1794" s="1" t="s">
        <v>7006</v>
      </c>
      <c r="C1794" s="1" t="s">
        <v>7007</v>
      </c>
      <c r="D1794" s="1">
        <v>12960691.8895604</v>
      </c>
      <c r="E1794" s="1">
        <v>7905366.3102242</v>
      </c>
      <c r="F1794" s="1">
        <v>7102917.22785307</v>
      </c>
      <c r="G1794" s="1">
        <v>2401444.28571429</v>
      </c>
      <c r="H1794" s="1">
        <v>2401444.28571429</v>
      </c>
      <c r="I1794" s="1">
        <v>2401444.28571429</v>
      </c>
      <c r="J1794" s="1">
        <v>6128371.97792438</v>
      </c>
      <c r="K1794" s="1">
        <v>19468399.3173649</v>
      </c>
      <c r="L1794" s="1">
        <v>5595450.46186461</v>
      </c>
      <c r="M1794" s="1">
        <v>2401444.28571429</v>
      </c>
      <c r="N1794" s="1">
        <v>20944520.5900683</v>
      </c>
      <c r="O1794" s="1">
        <v>6175025.38363641</v>
      </c>
      <c r="P1794" s="1">
        <v>8335145.95670863</v>
      </c>
      <c r="Q1794" s="1">
        <v>23093191.7235253</v>
      </c>
    </row>
    <row r="1795" spans="1:17">
      <c r="A1795" s="1" t="s">
        <v>7008</v>
      </c>
      <c r="B1795" s="1" t="s">
        <v>7009</v>
      </c>
      <c r="C1795" s="1" t="s">
        <v>7010</v>
      </c>
      <c r="D1795" s="1">
        <v>20412346.0006421</v>
      </c>
      <c r="E1795" s="1">
        <v>36999858.8652522</v>
      </c>
      <c r="F1795" s="1">
        <v>23381179.3981534</v>
      </c>
      <c r="G1795" s="1">
        <v>2401444.28571429</v>
      </c>
      <c r="H1795" s="1">
        <v>2401444.28571429</v>
      </c>
      <c r="I1795" s="1">
        <v>28219567.5121183</v>
      </c>
      <c r="J1795" s="1">
        <v>2401444.28571429</v>
      </c>
      <c r="K1795" s="1">
        <v>89272224.8735718</v>
      </c>
      <c r="L1795" s="1">
        <v>145729211.68516</v>
      </c>
      <c r="M1795" s="1">
        <v>63033209.2845235</v>
      </c>
      <c r="N1795" s="1">
        <v>93699072.964142</v>
      </c>
      <c r="O1795" s="1">
        <v>94444803.9579996</v>
      </c>
      <c r="P1795" s="1">
        <v>86776948.8975345</v>
      </c>
      <c r="Q1795" s="1">
        <v>142419702.939103</v>
      </c>
    </row>
    <row r="1796" spans="1:17">
      <c r="A1796" s="1" t="s">
        <v>7011</v>
      </c>
      <c r="B1796" s="1" t="s">
        <v>7012</v>
      </c>
      <c r="C1796" s="1" t="s">
        <v>7013</v>
      </c>
      <c r="D1796" s="1">
        <v>56899847.209053</v>
      </c>
      <c r="E1796" s="1">
        <v>12513100.5860573</v>
      </c>
      <c r="F1796" s="1">
        <v>15834968.5781703</v>
      </c>
      <c r="G1796" s="1">
        <v>23436839.7380483</v>
      </c>
      <c r="H1796" s="1">
        <v>2401444.28571429</v>
      </c>
      <c r="I1796" s="1">
        <v>17146163.194324</v>
      </c>
      <c r="J1796" s="1">
        <v>63140231.872087</v>
      </c>
      <c r="K1796" s="1">
        <v>9394297.20608846</v>
      </c>
      <c r="L1796" s="1">
        <v>5340121.16212862</v>
      </c>
      <c r="M1796" s="1">
        <v>2401444.28571429</v>
      </c>
      <c r="N1796" s="1">
        <v>2401444.28571429</v>
      </c>
      <c r="O1796" s="1">
        <v>11206149.989955</v>
      </c>
      <c r="P1796" s="1">
        <v>11839910.9810282</v>
      </c>
      <c r="Q1796" s="1">
        <v>2401444.28571429</v>
      </c>
    </row>
    <row r="1797" spans="1:17">
      <c r="A1797" s="1" t="s">
        <v>7014</v>
      </c>
      <c r="B1797" s="1" t="s">
        <v>7015</v>
      </c>
      <c r="C1797" s="1" t="s">
        <v>7016</v>
      </c>
      <c r="D1797" s="1">
        <v>7227906.23193147</v>
      </c>
      <c r="E1797" s="1">
        <v>5595812.72536515</v>
      </c>
      <c r="F1797" s="1">
        <v>2401444.28571429</v>
      </c>
      <c r="G1797" s="1">
        <v>2401444.28571429</v>
      </c>
      <c r="H1797" s="1">
        <v>2401444.28571429</v>
      </c>
      <c r="I1797" s="1">
        <v>2401444.28571429</v>
      </c>
      <c r="J1797" s="1">
        <v>2401444.28571429</v>
      </c>
      <c r="K1797" s="1">
        <v>2401444.28571429</v>
      </c>
      <c r="L1797" s="1">
        <v>2401444.28571429</v>
      </c>
      <c r="M1797" s="1">
        <v>2401444.28571429</v>
      </c>
      <c r="N1797" s="1">
        <v>2401444.28571429</v>
      </c>
      <c r="O1797" s="1">
        <v>7333101.71263722</v>
      </c>
      <c r="P1797" s="1">
        <v>2401444.28571429</v>
      </c>
      <c r="Q1797" s="1">
        <v>3543687.74200693</v>
      </c>
    </row>
    <row r="1798" spans="1:17">
      <c r="A1798" s="1" t="s">
        <v>7017</v>
      </c>
      <c r="B1798" s="1" t="s">
        <v>7018</v>
      </c>
      <c r="C1798" s="1" t="s">
        <v>7019</v>
      </c>
      <c r="D1798" s="1">
        <v>10981842.8930431</v>
      </c>
      <c r="E1798" s="1">
        <v>2401444.28571429</v>
      </c>
      <c r="F1798" s="1">
        <v>2401444.28571429</v>
      </c>
      <c r="G1798" s="1">
        <v>2401444.28571429</v>
      </c>
      <c r="H1798" s="1">
        <v>2401444.28571429</v>
      </c>
      <c r="I1798" s="1">
        <v>2401444.28571429</v>
      </c>
      <c r="J1798" s="1">
        <v>2401444.28571429</v>
      </c>
      <c r="K1798" s="1">
        <v>13457423.3589149</v>
      </c>
      <c r="L1798" s="1">
        <v>2401444.28571429</v>
      </c>
      <c r="M1798" s="1">
        <v>15226127.2555176</v>
      </c>
      <c r="N1798" s="1">
        <v>5022224.47047155</v>
      </c>
      <c r="O1798" s="1">
        <v>3348067.34612057</v>
      </c>
      <c r="P1798" s="1">
        <v>2401444.28571429</v>
      </c>
      <c r="Q1798" s="1">
        <v>5750681.83855111</v>
      </c>
    </row>
    <row r="1799" spans="1:17">
      <c r="A1799" s="1" t="s">
        <v>7020</v>
      </c>
      <c r="B1799" s="1" t="s">
        <v>7021</v>
      </c>
      <c r="C1799" s="1" t="s">
        <v>7022</v>
      </c>
      <c r="D1799" s="1">
        <v>9195775.97244147</v>
      </c>
      <c r="E1799" s="1">
        <v>13671330.6592577</v>
      </c>
      <c r="F1799" s="1">
        <v>10951214.1184553</v>
      </c>
      <c r="G1799" s="1">
        <v>2401444.28571429</v>
      </c>
      <c r="H1799" s="1">
        <v>2401444.28571429</v>
      </c>
      <c r="I1799" s="1">
        <v>29806901.8008931</v>
      </c>
      <c r="J1799" s="1">
        <v>2401444.28571429</v>
      </c>
      <c r="K1799" s="1">
        <v>10822864.6432362</v>
      </c>
      <c r="L1799" s="1">
        <v>18698606.2778305</v>
      </c>
      <c r="M1799" s="1">
        <v>29722363.1013337</v>
      </c>
      <c r="N1799" s="1">
        <v>24188462.1373937</v>
      </c>
      <c r="O1799" s="1">
        <v>29920451.5570396</v>
      </c>
      <c r="P1799" s="1">
        <v>16694615.680626</v>
      </c>
      <c r="Q1799" s="1">
        <v>2401444.28571429</v>
      </c>
    </row>
    <row r="1800" spans="1:17">
      <c r="A1800" s="1" t="s">
        <v>7023</v>
      </c>
      <c r="B1800" s="1" t="s">
        <v>7024</v>
      </c>
      <c r="C1800" s="1" t="s">
        <v>7025</v>
      </c>
      <c r="D1800" s="1">
        <v>2401444.28571429</v>
      </c>
      <c r="E1800" s="1">
        <v>2401444.28571429</v>
      </c>
      <c r="F1800" s="1">
        <v>19348041.5224993</v>
      </c>
      <c r="G1800" s="1">
        <v>13649615.811236</v>
      </c>
      <c r="H1800" s="1">
        <v>428473270.51835</v>
      </c>
      <c r="I1800" s="1">
        <v>2401444.28571429</v>
      </c>
      <c r="J1800" s="1">
        <v>17573672.0696056</v>
      </c>
      <c r="K1800" s="1">
        <v>2401444.28571429</v>
      </c>
      <c r="L1800" s="1">
        <v>2401444.28571429</v>
      </c>
      <c r="M1800" s="1">
        <v>2401444.28571429</v>
      </c>
      <c r="N1800" s="1">
        <v>36929031.5589619</v>
      </c>
      <c r="O1800" s="1">
        <v>2401444.28571429</v>
      </c>
      <c r="P1800" s="1">
        <v>2401444.28571429</v>
      </c>
      <c r="Q1800" s="1">
        <v>63916511.6277739</v>
      </c>
    </row>
    <row r="1801" spans="1:17">
      <c r="A1801" s="1" t="s">
        <v>7026</v>
      </c>
      <c r="B1801" s="1" t="s">
        <v>7027</v>
      </c>
      <c r="C1801" s="1" t="s">
        <v>7028</v>
      </c>
      <c r="D1801" s="1">
        <v>26582294.6859261</v>
      </c>
      <c r="E1801" s="1">
        <v>2401444.28571429</v>
      </c>
      <c r="F1801" s="1">
        <v>8022029.7602098</v>
      </c>
      <c r="G1801" s="1">
        <v>2401444.28571429</v>
      </c>
      <c r="H1801" s="1">
        <v>2401444.28571429</v>
      </c>
      <c r="I1801" s="1">
        <v>2401444.28571429</v>
      </c>
      <c r="J1801" s="1">
        <v>2401444.28571429</v>
      </c>
      <c r="K1801" s="1">
        <v>2401444.28571429</v>
      </c>
      <c r="L1801" s="1">
        <v>2401444.28571429</v>
      </c>
      <c r="M1801" s="1">
        <v>2401444.28571429</v>
      </c>
      <c r="N1801" s="1">
        <v>2401444.28571429</v>
      </c>
      <c r="O1801" s="1">
        <v>11616630.7184347</v>
      </c>
      <c r="P1801" s="1">
        <v>2401444.28571429</v>
      </c>
      <c r="Q1801" s="1">
        <v>2401444.28571429</v>
      </c>
    </row>
    <row r="1802" spans="1:17">
      <c r="A1802" s="1" t="s">
        <v>7029</v>
      </c>
      <c r="B1802" s="1" t="s">
        <v>7030</v>
      </c>
      <c r="C1802" s="1" t="s">
        <v>7031</v>
      </c>
      <c r="D1802" s="1">
        <v>1304656998.98628</v>
      </c>
      <c r="E1802" s="1">
        <v>796357963.377098</v>
      </c>
      <c r="F1802" s="1">
        <v>750474994.034288</v>
      </c>
      <c r="G1802" s="1">
        <v>274509754.645877</v>
      </c>
      <c r="H1802" s="1">
        <v>78013064.3396445</v>
      </c>
      <c r="I1802" s="1">
        <v>539740908.761274</v>
      </c>
      <c r="J1802" s="1">
        <v>1042814189.79954</v>
      </c>
      <c r="K1802" s="1">
        <v>782174253.977713</v>
      </c>
      <c r="L1802" s="1">
        <v>1020925509.48974</v>
      </c>
      <c r="M1802" s="1">
        <v>754425487.88645</v>
      </c>
      <c r="N1802" s="1">
        <v>852533990.573713</v>
      </c>
      <c r="O1802" s="1">
        <v>693638436.660284</v>
      </c>
      <c r="P1802" s="1">
        <v>915839880.668241</v>
      </c>
      <c r="Q1802" s="1">
        <v>902186824.168688</v>
      </c>
    </row>
    <row r="1803" spans="1:17">
      <c r="A1803" s="1" t="s">
        <v>7032</v>
      </c>
      <c r="B1803" s="1" t="s">
        <v>7033</v>
      </c>
      <c r="C1803" s="1" t="s">
        <v>7034</v>
      </c>
      <c r="D1803" s="1">
        <v>46371967.6771477</v>
      </c>
      <c r="E1803" s="1">
        <v>11996098.0517002</v>
      </c>
      <c r="F1803" s="1">
        <v>2401444.28571429</v>
      </c>
      <c r="G1803" s="1">
        <v>29800371.5012321</v>
      </c>
      <c r="H1803" s="1">
        <v>2401444.28571429</v>
      </c>
      <c r="I1803" s="1">
        <v>17040865.818551</v>
      </c>
      <c r="J1803" s="1">
        <v>9630176.68315994</v>
      </c>
      <c r="K1803" s="1">
        <v>2401444.28571429</v>
      </c>
      <c r="L1803" s="1">
        <v>2401444.28571429</v>
      </c>
      <c r="M1803" s="1">
        <v>2401444.28571429</v>
      </c>
      <c r="N1803" s="1">
        <v>2401444.28571429</v>
      </c>
      <c r="O1803" s="1">
        <v>17576452.1406696</v>
      </c>
      <c r="P1803" s="1">
        <v>2401444.28571429</v>
      </c>
      <c r="Q1803" s="1">
        <v>9820538.66628323</v>
      </c>
    </row>
    <row r="1804" spans="1:17">
      <c r="A1804" s="1" t="s">
        <v>7035</v>
      </c>
      <c r="B1804" s="1" t="s">
        <v>7036</v>
      </c>
      <c r="C1804" s="1" t="s">
        <v>7037</v>
      </c>
      <c r="D1804" s="1">
        <v>78278700.4803789</v>
      </c>
      <c r="E1804" s="1">
        <v>16242140.5790723</v>
      </c>
      <c r="F1804" s="1">
        <v>31544323.0683091</v>
      </c>
      <c r="G1804" s="1">
        <v>2401444.28571429</v>
      </c>
      <c r="H1804" s="1">
        <v>2401444.28571429</v>
      </c>
      <c r="I1804" s="1">
        <v>34280765.9885335</v>
      </c>
      <c r="J1804" s="1">
        <v>59695059.5699395</v>
      </c>
      <c r="K1804" s="1">
        <v>66240392.7673945</v>
      </c>
      <c r="L1804" s="1">
        <v>14748841.8088912</v>
      </c>
      <c r="M1804" s="1">
        <v>13205839.5397835</v>
      </c>
      <c r="N1804" s="1">
        <v>47673666.6519239</v>
      </c>
      <c r="O1804" s="1">
        <v>2401444.28571429</v>
      </c>
      <c r="P1804" s="1">
        <v>37059827.1795768</v>
      </c>
      <c r="Q1804" s="1">
        <v>61055830.9126456</v>
      </c>
    </row>
    <row r="1805" spans="1:17">
      <c r="A1805" s="1" t="s">
        <v>7038</v>
      </c>
      <c r="B1805" s="1" t="s">
        <v>7039</v>
      </c>
      <c r="C1805" s="1" t="s">
        <v>7040</v>
      </c>
      <c r="D1805" s="1">
        <v>2401444.28571429</v>
      </c>
      <c r="E1805" s="1">
        <v>37693668.7142706</v>
      </c>
      <c r="F1805" s="1">
        <v>35927198.4249187</v>
      </c>
      <c r="G1805" s="1">
        <v>2401444.28571429</v>
      </c>
      <c r="H1805" s="1">
        <v>2401444.28571429</v>
      </c>
      <c r="I1805" s="1">
        <v>2401444.28571429</v>
      </c>
      <c r="J1805" s="1">
        <v>2401444.28571429</v>
      </c>
      <c r="K1805" s="1">
        <v>42717158.183229</v>
      </c>
      <c r="L1805" s="1">
        <v>2401444.28571429</v>
      </c>
      <c r="M1805" s="1">
        <v>25545238.8498719</v>
      </c>
      <c r="N1805" s="1">
        <v>2401444.28571429</v>
      </c>
      <c r="O1805" s="1">
        <v>27702228.4522833</v>
      </c>
      <c r="P1805" s="1">
        <v>38562993.1019409</v>
      </c>
      <c r="Q1805" s="1">
        <v>4303805.27069524</v>
      </c>
    </row>
    <row r="1806" spans="1:17">
      <c r="A1806" s="1" t="s">
        <v>7041</v>
      </c>
      <c r="B1806" s="1" t="s">
        <v>7042</v>
      </c>
      <c r="C1806" s="1" t="s">
        <v>7043</v>
      </c>
      <c r="D1806" s="1">
        <v>10431655.6906834</v>
      </c>
      <c r="E1806" s="1">
        <v>14370165.7802739</v>
      </c>
      <c r="F1806" s="1">
        <v>2401444.28571429</v>
      </c>
      <c r="G1806" s="1">
        <v>2401444.28571429</v>
      </c>
      <c r="H1806" s="1">
        <v>2401444.28571429</v>
      </c>
      <c r="I1806" s="1">
        <v>9510877.09815078</v>
      </c>
      <c r="J1806" s="1">
        <v>15733260.0516611</v>
      </c>
      <c r="K1806" s="1">
        <v>28001757.0815586</v>
      </c>
      <c r="L1806" s="1">
        <v>14402855.9702959</v>
      </c>
      <c r="M1806" s="1">
        <v>11040204.5191862</v>
      </c>
      <c r="N1806" s="1">
        <v>16341660.7138423</v>
      </c>
      <c r="O1806" s="1">
        <v>13804940.8187237</v>
      </c>
      <c r="P1806" s="1">
        <v>15714708.9191729</v>
      </c>
      <c r="Q1806" s="1">
        <v>2401444.28571429</v>
      </c>
    </row>
    <row r="1807" spans="1:17">
      <c r="A1807" s="1" t="s">
        <v>7044</v>
      </c>
      <c r="B1807" s="1" t="s">
        <v>7045</v>
      </c>
      <c r="C1807" s="1" t="s">
        <v>7046</v>
      </c>
      <c r="D1807" s="1">
        <v>5243660.1705813</v>
      </c>
      <c r="E1807" s="1">
        <v>10014344.1638462</v>
      </c>
      <c r="F1807" s="1">
        <v>11045437.9949399</v>
      </c>
      <c r="G1807" s="1">
        <v>2401444.28571429</v>
      </c>
      <c r="H1807" s="1">
        <v>2401444.28571429</v>
      </c>
      <c r="I1807" s="1">
        <v>2401444.28571429</v>
      </c>
      <c r="J1807" s="1">
        <v>10436564.092024</v>
      </c>
      <c r="K1807" s="1">
        <v>2401444.28571429</v>
      </c>
      <c r="L1807" s="1">
        <v>11918307.6966689</v>
      </c>
      <c r="M1807" s="1">
        <v>2401444.28571429</v>
      </c>
      <c r="N1807" s="1">
        <v>15075299.5615809</v>
      </c>
      <c r="O1807" s="1">
        <v>7474317.24557113</v>
      </c>
      <c r="P1807" s="1">
        <v>12370124.6559422</v>
      </c>
      <c r="Q1807" s="1">
        <v>2401444.28571429</v>
      </c>
    </row>
    <row r="1808" spans="1:17">
      <c r="A1808" s="1" t="s">
        <v>7047</v>
      </c>
      <c r="B1808" s="1" t="s">
        <v>7048</v>
      </c>
      <c r="C1808" s="1" t="s">
        <v>7049</v>
      </c>
      <c r="D1808" s="1">
        <v>52731238.8627266</v>
      </c>
      <c r="E1808" s="1">
        <v>31679410.2949973</v>
      </c>
      <c r="F1808" s="1">
        <v>71027708.423795</v>
      </c>
      <c r="G1808" s="1">
        <v>14062259.9672309</v>
      </c>
      <c r="H1808" s="1">
        <v>2401444.28571429</v>
      </c>
      <c r="I1808" s="1">
        <v>106851891.468123</v>
      </c>
      <c r="J1808" s="1">
        <v>14832565.9135071</v>
      </c>
      <c r="K1808" s="1">
        <v>2401444.28571429</v>
      </c>
      <c r="L1808" s="1">
        <v>2401444.28571429</v>
      </c>
      <c r="M1808" s="1">
        <v>2401444.28571429</v>
      </c>
      <c r="N1808" s="1">
        <v>2401444.28571429</v>
      </c>
      <c r="O1808" s="1">
        <v>2401444.28571429</v>
      </c>
      <c r="P1808" s="1">
        <v>2401444.28571429</v>
      </c>
      <c r="Q1808" s="1">
        <v>2401444.28571429</v>
      </c>
    </row>
    <row r="1809" spans="1:17">
      <c r="A1809" s="1" t="s">
        <v>7050</v>
      </c>
      <c r="B1809" s="1" t="s">
        <v>7051</v>
      </c>
      <c r="C1809" s="1" t="s">
        <v>7052</v>
      </c>
      <c r="D1809" s="1">
        <v>11542422.0117792</v>
      </c>
      <c r="E1809" s="1">
        <v>169756001.1653</v>
      </c>
      <c r="F1809" s="1">
        <v>41927690.8454647</v>
      </c>
      <c r="G1809" s="1">
        <v>2401444.28571429</v>
      </c>
      <c r="H1809" s="1">
        <v>9387842.52756564</v>
      </c>
      <c r="I1809" s="1">
        <v>88572251.9913206</v>
      </c>
      <c r="J1809" s="1">
        <v>37294689.403905</v>
      </c>
      <c r="K1809" s="1">
        <v>150146755.210981</v>
      </c>
      <c r="L1809" s="1">
        <v>205597059.183152</v>
      </c>
      <c r="M1809" s="1">
        <v>241847723.173885</v>
      </c>
      <c r="N1809" s="1">
        <v>211753779.153767</v>
      </c>
      <c r="O1809" s="1">
        <v>130596276.720922</v>
      </c>
      <c r="P1809" s="1">
        <v>266325305.682812</v>
      </c>
      <c r="Q1809" s="1">
        <v>230432230.442122</v>
      </c>
    </row>
    <row r="1810" spans="1:17">
      <c r="A1810" s="1" t="s">
        <v>7053</v>
      </c>
      <c r="B1810" s="1" t="s">
        <v>7054</v>
      </c>
      <c r="C1810" s="1" t="s">
        <v>7055</v>
      </c>
      <c r="D1810" s="1">
        <v>53496518.1102402</v>
      </c>
      <c r="E1810" s="1">
        <v>15383586.2264044</v>
      </c>
      <c r="F1810" s="1">
        <v>20334935.1179049</v>
      </c>
      <c r="G1810" s="1">
        <v>2401444.28571429</v>
      </c>
      <c r="H1810" s="1">
        <v>8673469.718024</v>
      </c>
      <c r="I1810" s="1">
        <v>2401444.28571429</v>
      </c>
      <c r="J1810" s="1">
        <v>14745499.7698509</v>
      </c>
      <c r="K1810" s="1">
        <v>2401444.28571429</v>
      </c>
      <c r="L1810" s="1">
        <v>8476607.32392267</v>
      </c>
      <c r="M1810" s="1">
        <v>7245968.14715967</v>
      </c>
      <c r="N1810" s="1">
        <v>2401444.28571429</v>
      </c>
      <c r="O1810" s="1">
        <v>7907186.95782946</v>
      </c>
      <c r="P1810" s="1">
        <v>2401444.28571429</v>
      </c>
      <c r="Q1810" s="1">
        <v>23338406.139114</v>
      </c>
    </row>
    <row r="1811" spans="1:17">
      <c r="A1811" s="1" t="s">
        <v>7056</v>
      </c>
      <c r="B1811" s="1" t="s">
        <v>7057</v>
      </c>
      <c r="C1811" s="1" t="s">
        <v>7058</v>
      </c>
      <c r="D1811" s="1">
        <v>20135926.5115297</v>
      </c>
      <c r="E1811" s="1">
        <v>10766097.1970334</v>
      </c>
      <c r="F1811" s="1">
        <v>2401444.28571429</v>
      </c>
      <c r="G1811" s="1">
        <v>67527486.2389932</v>
      </c>
      <c r="H1811" s="1">
        <v>2401444.28571429</v>
      </c>
      <c r="I1811" s="1">
        <v>14199674.6710217</v>
      </c>
      <c r="J1811" s="1">
        <v>27682703.4916332</v>
      </c>
      <c r="K1811" s="1">
        <v>2401444.28571429</v>
      </c>
      <c r="L1811" s="1">
        <v>2401444.28571429</v>
      </c>
      <c r="M1811" s="1">
        <v>2401444.28571429</v>
      </c>
      <c r="N1811" s="1">
        <v>2401444.28571429</v>
      </c>
      <c r="O1811" s="1">
        <v>2401444.28571429</v>
      </c>
      <c r="P1811" s="1">
        <v>2401444.28571429</v>
      </c>
      <c r="Q1811" s="1">
        <v>2401444.28571429</v>
      </c>
    </row>
    <row r="1812" spans="1:17">
      <c r="A1812" s="1" t="s">
        <v>7059</v>
      </c>
      <c r="B1812" s="1" t="s">
        <v>7060</v>
      </c>
      <c r="C1812" s="1" t="s">
        <v>7061</v>
      </c>
      <c r="D1812" s="1">
        <v>21095543.5004427</v>
      </c>
      <c r="E1812" s="1">
        <v>20034245.2570247</v>
      </c>
      <c r="F1812" s="1">
        <v>25250426.4244388</v>
      </c>
      <c r="G1812" s="1">
        <v>2401444.28571429</v>
      </c>
      <c r="H1812" s="1">
        <v>2401444.28571429</v>
      </c>
      <c r="I1812" s="1">
        <v>2401444.28571429</v>
      </c>
      <c r="J1812" s="1">
        <v>2401444.28571429</v>
      </c>
      <c r="K1812" s="1">
        <v>2401444.28571429</v>
      </c>
      <c r="L1812" s="1">
        <v>2401444.28571429</v>
      </c>
      <c r="M1812" s="1">
        <v>2401444.28571429</v>
      </c>
      <c r="N1812" s="1">
        <v>2401444.28571429</v>
      </c>
      <c r="O1812" s="1">
        <v>2401444.28571429</v>
      </c>
      <c r="P1812" s="1">
        <v>2401444.28571429</v>
      </c>
      <c r="Q1812" s="1">
        <v>2401444.28571429</v>
      </c>
    </row>
    <row r="1813" spans="1:17">
      <c r="A1813" s="1" t="s">
        <v>7062</v>
      </c>
      <c r="B1813" s="1" t="s">
        <v>7063</v>
      </c>
      <c r="C1813" s="1" t="s">
        <v>7064</v>
      </c>
      <c r="D1813" s="1">
        <v>940854966.415563</v>
      </c>
      <c r="E1813" s="1">
        <v>1321996121.83404</v>
      </c>
      <c r="F1813" s="1">
        <v>1515778375.72465</v>
      </c>
      <c r="G1813" s="1">
        <v>269120897.080363</v>
      </c>
      <c r="H1813" s="1">
        <v>311290803.347286</v>
      </c>
      <c r="I1813" s="1">
        <v>839028950.497123</v>
      </c>
      <c r="J1813" s="1">
        <v>1188747691.25856</v>
      </c>
      <c r="K1813" s="1">
        <v>1290128379.05231</v>
      </c>
      <c r="L1813" s="1">
        <v>1176429376.51167</v>
      </c>
      <c r="M1813" s="1">
        <v>1143091905.36863</v>
      </c>
      <c r="N1813" s="1">
        <v>1250010065.89591</v>
      </c>
      <c r="O1813" s="1">
        <v>983129130.682197</v>
      </c>
      <c r="P1813" s="1">
        <v>1227664982.00443</v>
      </c>
      <c r="Q1813" s="1">
        <v>1213142047.42501</v>
      </c>
    </row>
    <row r="1814" spans="1:17">
      <c r="A1814" s="1" t="s">
        <v>7065</v>
      </c>
      <c r="B1814" s="1" t="s">
        <v>7066</v>
      </c>
      <c r="C1814" s="1" t="s">
        <v>7067</v>
      </c>
      <c r="D1814" s="1">
        <v>255921014799.619</v>
      </c>
      <c r="E1814" s="1">
        <v>497000000000</v>
      </c>
      <c r="F1814" s="1">
        <v>497000000000</v>
      </c>
      <c r="G1814" s="1">
        <v>126593842010.633</v>
      </c>
      <c r="H1814" s="1">
        <v>127631387655.705</v>
      </c>
      <c r="I1814" s="1">
        <v>224829163104.446</v>
      </c>
      <c r="J1814" s="1">
        <v>497000000000</v>
      </c>
      <c r="K1814" s="1">
        <v>497000000000</v>
      </c>
      <c r="L1814" s="1">
        <v>497000000000</v>
      </c>
      <c r="M1814" s="1">
        <v>497000000000</v>
      </c>
      <c r="N1814" s="1">
        <v>497000000000</v>
      </c>
      <c r="O1814" s="1">
        <v>497000000000</v>
      </c>
      <c r="P1814" s="1">
        <v>497000000000</v>
      </c>
      <c r="Q1814" s="1">
        <v>497000000000</v>
      </c>
    </row>
    <row r="1815" spans="1:17">
      <c r="A1815" s="1" t="s">
        <v>7068</v>
      </c>
      <c r="B1815" s="1" t="s">
        <v>7069</v>
      </c>
      <c r="C1815" s="1" t="s">
        <v>7070</v>
      </c>
      <c r="D1815" s="1">
        <v>980152283.617324</v>
      </c>
      <c r="E1815" s="1">
        <v>255139000.715535</v>
      </c>
      <c r="F1815" s="1">
        <v>314820104.60612</v>
      </c>
      <c r="G1815" s="1">
        <v>868101654.174828</v>
      </c>
      <c r="H1815" s="1">
        <v>477706108.804396</v>
      </c>
      <c r="I1815" s="1">
        <v>311235335.77847</v>
      </c>
      <c r="J1815" s="1">
        <v>412847025.416005</v>
      </c>
      <c r="K1815" s="1">
        <v>188609631.744295</v>
      </c>
      <c r="L1815" s="1">
        <v>202942676.816434</v>
      </c>
      <c r="M1815" s="1">
        <v>311112414.518034</v>
      </c>
      <c r="N1815" s="1">
        <v>246519114.10821</v>
      </c>
      <c r="O1815" s="1">
        <v>630980008.083492</v>
      </c>
      <c r="P1815" s="1">
        <v>281187269.146704</v>
      </c>
      <c r="Q1815" s="1">
        <v>272511456.352363</v>
      </c>
    </row>
    <row r="1816" spans="1:17">
      <c r="A1816" s="1" t="s">
        <v>7071</v>
      </c>
      <c r="B1816" s="1" t="s">
        <v>7072</v>
      </c>
      <c r="C1816" s="1" t="s">
        <v>7073</v>
      </c>
      <c r="D1816" s="1">
        <v>57469428.7936322</v>
      </c>
      <c r="E1816" s="1">
        <v>67623603.3045226</v>
      </c>
      <c r="F1816" s="1">
        <v>42732399.6914779</v>
      </c>
      <c r="G1816" s="1">
        <v>42623927.517586</v>
      </c>
      <c r="H1816" s="1">
        <v>9508234.68857937</v>
      </c>
      <c r="I1816" s="1">
        <v>53000964.0034496</v>
      </c>
      <c r="J1816" s="1">
        <v>37490774.3868441</v>
      </c>
      <c r="K1816" s="1">
        <v>25420520.7593961</v>
      </c>
      <c r="L1816" s="1">
        <v>46339099.963501</v>
      </c>
      <c r="M1816" s="1">
        <v>47738523.1483687</v>
      </c>
      <c r="N1816" s="1">
        <v>60789692.4318208</v>
      </c>
      <c r="O1816" s="1">
        <v>79783053.7294589</v>
      </c>
      <c r="P1816" s="1">
        <v>74998344.1063414</v>
      </c>
      <c r="Q1816" s="1">
        <v>94674605.4558821</v>
      </c>
    </row>
    <row r="1817" spans="1:17">
      <c r="A1817" s="1" t="s">
        <v>7074</v>
      </c>
      <c r="B1817" s="1" t="s">
        <v>7075</v>
      </c>
      <c r="C1817" s="1" t="s">
        <v>7076</v>
      </c>
      <c r="D1817" s="1">
        <v>10619979.3951581</v>
      </c>
      <c r="E1817" s="1">
        <v>56356653.6233901</v>
      </c>
      <c r="F1817" s="1">
        <v>2401444.28571429</v>
      </c>
      <c r="G1817" s="1">
        <v>2401444.28571429</v>
      </c>
      <c r="H1817" s="1">
        <v>2401444.28571429</v>
      </c>
      <c r="I1817" s="1">
        <v>2401444.28571429</v>
      </c>
      <c r="J1817" s="1">
        <v>36469620.2367041</v>
      </c>
      <c r="K1817" s="1">
        <v>5778209.49660122</v>
      </c>
      <c r="L1817" s="1">
        <v>18900700</v>
      </c>
      <c r="M1817" s="1">
        <v>2401444.28571429</v>
      </c>
      <c r="N1817" s="1">
        <v>7110081.46590328</v>
      </c>
      <c r="O1817" s="1">
        <v>2401444.28571429</v>
      </c>
      <c r="P1817" s="1">
        <v>26388458.2775252</v>
      </c>
      <c r="Q1817" s="1">
        <v>18697940.8561502</v>
      </c>
    </row>
    <row r="1818" spans="1:17">
      <c r="A1818" s="1" t="s">
        <v>7077</v>
      </c>
      <c r="B1818" s="1" t="s">
        <v>7078</v>
      </c>
      <c r="C1818" s="1" t="s">
        <v>7079</v>
      </c>
      <c r="D1818" s="1">
        <v>242241158.055255</v>
      </c>
      <c r="E1818" s="1">
        <v>56729731.017877</v>
      </c>
      <c r="F1818" s="1">
        <v>159572036.714697</v>
      </c>
      <c r="G1818" s="1">
        <v>267118983.027422</v>
      </c>
      <c r="H1818" s="1">
        <v>28191874.637572</v>
      </c>
      <c r="I1818" s="1">
        <v>26923957.4550252</v>
      </c>
      <c r="J1818" s="1">
        <v>226522626.637642</v>
      </c>
      <c r="K1818" s="1">
        <v>21126360.209242</v>
      </c>
      <c r="L1818" s="1">
        <v>55227344.2368056</v>
      </c>
      <c r="M1818" s="1">
        <v>23099394.5023353</v>
      </c>
      <c r="N1818" s="1">
        <v>2401444.28571429</v>
      </c>
      <c r="O1818" s="1">
        <v>2401444.28571429</v>
      </c>
      <c r="P1818" s="1">
        <v>36583820.837559</v>
      </c>
      <c r="Q1818" s="1">
        <v>30033227.8148718</v>
      </c>
    </row>
    <row r="1819" spans="1:17">
      <c r="A1819" s="1" t="s">
        <v>7080</v>
      </c>
      <c r="B1819" s="1" t="s">
        <v>7081</v>
      </c>
      <c r="C1819" s="1" t="s">
        <v>7082</v>
      </c>
      <c r="D1819" s="1">
        <v>204670835.48772</v>
      </c>
      <c r="E1819" s="1">
        <v>2401444.28571429</v>
      </c>
      <c r="F1819" s="1">
        <v>345914526.845228</v>
      </c>
      <c r="G1819" s="1">
        <v>7346495.79434166</v>
      </c>
      <c r="H1819" s="1">
        <v>2401444.28571429</v>
      </c>
      <c r="I1819" s="1">
        <v>2401444.28571429</v>
      </c>
      <c r="J1819" s="1">
        <v>2401444.28571429</v>
      </c>
      <c r="K1819" s="1">
        <v>2401444.28571429</v>
      </c>
      <c r="L1819" s="1">
        <v>36870611.5847872</v>
      </c>
      <c r="M1819" s="1">
        <v>2401444.28571429</v>
      </c>
      <c r="N1819" s="1">
        <v>2401444.28571429</v>
      </c>
      <c r="O1819" s="1">
        <v>5304240.42621457</v>
      </c>
      <c r="P1819" s="1">
        <v>2401444.28571429</v>
      </c>
      <c r="Q1819" s="1">
        <v>2401444.28571429</v>
      </c>
    </row>
    <row r="1820" spans="1:17">
      <c r="A1820" s="1" t="s">
        <v>7083</v>
      </c>
      <c r="B1820" s="1" t="s">
        <v>7084</v>
      </c>
      <c r="C1820" s="1" t="s">
        <v>7085</v>
      </c>
      <c r="D1820" s="1">
        <v>22892938.3961416</v>
      </c>
      <c r="E1820" s="1">
        <v>91048516.2079103</v>
      </c>
      <c r="F1820" s="1">
        <v>109054010.495464</v>
      </c>
      <c r="G1820" s="1">
        <v>2401444.28571429</v>
      </c>
      <c r="H1820" s="1">
        <v>2401444.28571429</v>
      </c>
      <c r="I1820" s="1">
        <v>31819375.5653141</v>
      </c>
      <c r="J1820" s="1">
        <v>78328401.6259565</v>
      </c>
      <c r="K1820" s="1">
        <v>31697267.2673677</v>
      </c>
      <c r="L1820" s="1">
        <v>50671325.7743874</v>
      </c>
      <c r="M1820" s="1">
        <v>36039526.7781202</v>
      </c>
      <c r="N1820" s="1">
        <v>62971040.4498979</v>
      </c>
      <c r="O1820" s="1">
        <v>2401444.28571429</v>
      </c>
      <c r="P1820" s="1">
        <v>42633997.648336</v>
      </c>
      <c r="Q1820" s="1">
        <v>44756390.7252323</v>
      </c>
    </row>
    <row r="1821" spans="1:17">
      <c r="A1821" s="1" t="s">
        <v>7086</v>
      </c>
      <c r="B1821" s="1" t="s">
        <v>7087</v>
      </c>
      <c r="C1821" s="1" t="s">
        <v>7088</v>
      </c>
      <c r="D1821" s="1">
        <v>44282671.6661793</v>
      </c>
      <c r="E1821" s="1">
        <v>2401444.28571429</v>
      </c>
      <c r="F1821" s="1">
        <v>2401444.28571429</v>
      </c>
      <c r="G1821" s="1">
        <v>2401444.28571429</v>
      </c>
      <c r="H1821" s="1">
        <v>14223019.4449011</v>
      </c>
      <c r="I1821" s="1">
        <v>2401444.28571429</v>
      </c>
      <c r="J1821" s="1">
        <v>2401444.28571429</v>
      </c>
      <c r="K1821" s="1">
        <v>2401444.28571429</v>
      </c>
      <c r="L1821" s="1">
        <v>2401444.28571429</v>
      </c>
      <c r="M1821" s="1">
        <v>2401444.28571429</v>
      </c>
      <c r="N1821" s="1">
        <v>2401444.28571429</v>
      </c>
      <c r="O1821" s="1">
        <v>8616745.0087635</v>
      </c>
      <c r="P1821" s="1">
        <v>2401444.28571429</v>
      </c>
      <c r="Q1821" s="1">
        <v>14701254.3366784</v>
      </c>
    </row>
    <row r="1822" spans="1:17">
      <c r="A1822" s="1" t="s">
        <v>7089</v>
      </c>
      <c r="B1822" s="1" t="s">
        <v>7090</v>
      </c>
      <c r="C1822" s="1" t="s">
        <v>7091</v>
      </c>
      <c r="D1822" s="1">
        <v>79805632.6593782</v>
      </c>
      <c r="E1822" s="1">
        <v>32833332.4216887</v>
      </c>
      <c r="F1822" s="1">
        <v>29042849.701762</v>
      </c>
      <c r="G1822" s="1">
        <v>32395850.5789397</v>
      </c>
      <c r="H1822" s="1">
        <v>2401444.28571429</v>
      </c>
      <c r="I1822" s="1">
        <v>50191194.0464213</v>
      </c>
      <c r="J1822" s="1">
        <v>38789080.4637037</v>
      </c>
      <c r="K1822" s="1">
        <v>24876189.3290935</v>
      </c>
      <c r="L1822" s="1">
        <v>10104711.0517799</v>
      </c>
      <c r="M1822" s="1">
        <v>23688580.9481282</v>
      </c>
      <c r="N1822" s="1">
        <v>30527567.4768866</v>
      </c>
      <c r="O1822" s="1">
        <v>24916527.5691139</v>
      </c>
      <c r="P1822" s="1">
        <v>28769433.345719</v>
      </c>
      <c r="Q1822" s="1">
        <v>27347522.6956773</v>
      </c>
    </row>
    <row r="1823" spans="1:17">
      <c r="A1823" s="1" t="s">
        <v>7092</v>
      </c>
      <c r="B1823" s="1" t="s">
        <v>7093</v>
      </c>
      <c r="C1823" s="1" t="s">
        <v>7094</v>
      </c>
      <c r="D1823" s="1">
        <v>1574517044.29128</v>
      </c>
      <c r="E1823" s="1">
        <v>1847362371.03332</v>
      </c>
      <c r="F1823" s="1">
        <v>1640091093.19652</v>
      </c>
      <c r="G1823" s="1">
        <v>424906712.084355</v>
      </c>
      <c r="H1823" s="1">
        <v>488594917.907953</v>
      </c>
      <c r="I1823" s="1">
        <v>1249246329.45044</v>
      </c>
      <c r="J1823" s="1">
        <v>2133442472.47225</v>
      </c>
      <c r="K1823" s="1">
        <v>1679911033.91151</v>
      </c>
      <c r="L1823" s="1">
        <v>1871128111.80865</v>
      </c>
      <c r="M1823" s="1">
        <v>1296797927.21947</v>
      </c>
      <c r="N1823" s="1">
        <v>1897864260.21979</v>
      </c>
      <c r="O1823" s="1">
        <v>1261718058.81976</v>
      </c>
      <c r="P1823" s="1">
        <v>1911242666.8051</v>
      </c>
      <c r="Q1823" s="1">
        <v>1886030923.32543</v>
      </c>
    </row>
    <row r="1824" spans="1:17">
      <c r="A1824" s="1" t="s">
        <v>7095</v>
      </c>
      <c r="B1824" s="1" t="s">
        <v>7096</v>
      </c>
      <c r="C1824" s="1" t="s">
        <v>7097</v>
      </c>
      <c r="D1824" s="1">
        <v>19822746.0437622</v>
      </c>
      <c r="E1824" s="1">
        <v>26205362.1917331</v>
      </c>
      <c r="F1824" s="1">
        <v>9892682.32797038</v>
      </c>
      <c r="G1824" s="1">
        <v>2401444.28571429</v>
      </c>
      <c r="H1824" s="1">
        <v>2401444.28571429</v>
      </c>
      <c r="I1824" s="1">
        <v>2401444.28571429</v>
      </c>
      <c r="J1824" s="1">
        <v>20045552.0085738</v>
      </c>
      <c r="K1824" s="1">
        <v>2401444.28571429</v>
      </c>
      <c r="L1824" s="1">
        <v>2401444.28571429</v>
      </c>
      <c r="M1824" s="1">
        <v>2401444.28571429</v>
      </c>
      <c r="N1824" s="1">
        <v>2401444.28571429</v>
      </c>
      <c r="O1824" s="1">
        <v>2401444.28571429</v>
      </c>
      <c r="P1824" s="1">
        <v>2401444.28571429</v>
      </c>
      <c r="Q1824" s="1">
        <v>2401444.28571429</v>
      </c>
    </row>
    <row r="1825" spans="1:17">
      <c r="A1825" s="1" t="s">
        <v>7098</v>
      </c>
      <c r="B1825" s="1" t="s">
        <v>7099</v>
      </c>
      <c r="C1825" s="1" t="s">
        <v>7100</v>
      </c>
      <c r="D1825" s="1">
        <v>41237359.3210999</v>
      </c>
      <c r="E1825" s="1">
        <v>95082355.3829816</v>
      </c>
      <c r="F1825" s="1">
        <v>85031359.7938616</v>
      </c>
      <c r="G1825" s="1">
        <v>2401444.28571429</v>
      </c>
      <c r="H1825" s="1">
        <v>2401444.28571429</v>
      </c>
      <c r="I1825" s="1">
        <v>30183711.0480552</v>
      </c>
      <c r="J1825" s="1">
        <v>92496514.4848689</v>
      </c>
      <c r="K1825" s="1">
        <v>57908904.7978345</v>
      </c>
      <c r="L1825" s="1">
        <v>47986743.9435969</v>
      </c>
      <c r="M1825" s="1">
        <v>99482392.4914095</v>
      </c>
      <c r="N1825" s="1">
        <v>152232506.548733</v>
      </c>
      <c r="O1825" s="1">
        <v>77863987.1844852</v>
      </c>
      <c r="P1825" s="1">
        <v>83506036.5754503</v>
      </c>
      <c r="Q1825" s="1">
        <v>140305287.667754</v>
      </c>
    </row>
    <row r="1826" spans="1:17">
      <c r="A1826" s="1" t="s">
        <v>7101</v>
      </c>
      <c r="B1826" s="1" t="s">
        <v>7102</v>
      </c>
      <c r="C1826" s="1" t="s">
        <v>7103</v>
      </c>
      <c r="D1826" s="1">
        <v>6168410.83528102</v>
      </c>
      <c r="E1826" s="1">
        <v>71433839.8978943</v>
      </c>
      <c r="F1826" s="1">
        <v>23732108.4437919</v>
      </c>
      <c r="G1826" s="1">
        <v>2401444.28571429</v>
      </c>
      <c r="H1826" s="1">
        <v>2401444.28571429</v>
      </c>
      <c r="I1826" s="1">
        <v>78783183.9412308</v>
      </c>
      <c r="J1826" s="1">
        <v>25102570.9514684</v>
      </c>
      <c r="K1826" s="1">
        <v>34422794.6630771</v>
      </c>
      <c r="L1826" s="1">
        <v>47378523.3034041</v>
      </c>
      <c r="M1826" s="1">
        <v>5838196.91753624</v>
      </c>
      <c r="N1826" s="1">
        <v>25814086.7274154</v>
      </c>
      <c r="O1826" s="1">
        <v>2401444.28571429</v>
      </c>
      <c r="P1826" s="1">
        <v>31475890.7167628</v>
      </c>
      <c r="Q1826" s="1">
        <v>52453500.490121</v>
      </c>
    </row>
    <row r="1827" spans="1:17">
      <c r="A1827" s="1" t="s">
        <v>7104</v>
      </c>
      <c r="B1827" s="1" t="s">
        <v>7105</v>
      </c>
      <c r="C1827" s="1" t="s">
        <v>7106</v>
      </c>
      <c r="D1827" s="1">
        <v>104235234.838269</v>
      </c>
      <c r="E1827" s="1">
        <v>82507680.4827401</v>
      </c>
      <c r="F1827" s="1">
        <v>45521090.5196121</v>
      </c>
      <c r="G1827" s="1">
        <v>2401444.28571429</v>
      </c>
      <c r="H1827" s="1">
        <v>2401444.28571429</v>
      </c>
      <c r="I1827" s="1">
        <v>99212289.8082384</v>
      </c>
      <c r="J1827" s="1">
        <v>2401444.28571429</v>
      </c>
      <c r="K1827" s="1">
        <v>52814987.6259417</v>
      </c>
      <c r="L1827" s="1">
        <v>111283909.708738</v>
      </c>
      <c r="M1827" s="1">
        <v>73478894.4782366</v>
      </c>
      <c r="N1827" s="1">
        <v>80869171.7795294</v>
      </c>
      <c r="O1827" s="1">
        <v>142550352.442172</v>
      </c>
      <c r="P1827" s="1">
        <v>75416275.4670105</v>
      </c>
      <c r="Q1827" s="1">
        <v>46849287.9727078</v>
      </c>
    </row>
    <row r="1828" spans="1:17">
      <c r="A1828" s="1" t="s">
        <v>7107</v>
      </c>
      <c r="B1828" s="1" t="s">
        <v>7108</v>
      </c>
      <c r="C1828" s="1" t="s">
        <v>7109</v>
      </c>
      <c r="D1828" s="1">
        <v>2401444.28571429</v>
      </c>
      <c r="E1828" s="1">
        <v>4459086.18619812</v>
      </c>
      <c r="F1828" s="1">
        <v>2401444.28571429</v>
      </c>
      <c r="G1828" s="1">
        <v>2401444.28571429</v>
      </c>
      <c r="H1828" s="1">
        <v>2401444.28571429</v>
      </c>
      <c r="I1828" s="1">
        <v>2401444.28571429</v>
      </c>
      <c r="J1828" s="1">
        <v>2401444.28571429</v>
      </c>
      <c r="K1828" s="1">
        <v>11022093.1747275</v>
      </c>
      <c r="L1828" s="1">
        <v>2401444.28571429</v>
      </c>
      <c r="M1828" s="1">
        <v>21626578.6300148</v>
      </c>
      <c r="N1828" s="1">
        <v>2401444.28571429</v>
      </c>
      <c r="O1828" s="1">
        <v>2401444.28571429</v>
      </c>
      <c r="P1828" s="1">
        <v>3356234.06860174</v>
      </c>
      <c r="Q1828" s="1">
        <v>8143598.86111794</v>
      </c>
    </row>
    <row r="1829" spans="1:17">
      <c r="A1829" s="1" t="s">
        <v>7110</v>
      </c>
      <c r="B1829" s="1" t="s">
        <v>7111</v>
      </c>
      <c r="C1829" s="1" t="s">
        <v>7112</v>
      </c>
      <c r="D1829" s="1">
        <v>11640674.2686324</v>
      </c>
      <c r="E1829" s="1">
        <v>2401444.28571429</v>
      </c>
      <c r="F1829" s="1">
        <v>64473740.8083278</v>
      </c>
      <c r="G1829" s="1">
        <v>2401444.28571429</v>
      </c>
      <c r="H1829" s="1">
        <v>718658798.48864</v>
      </c>
      <c r="I1829" s="1">
        <v>2401444.28571429</v>
      </c>
      <c r="J1829" s="1">
        <v>12655852.6179792</v>
      </c>
      <c r="K1829" s="1">
        <v>7102660.42724289</v>
      </c>
      <c r="L1829" s="1">
        <v>2401444.28571429</v>
      </c>
      <c r="M1829" s="1">
        <v>2401444.28571429</v>
      </c>
      <c r="N1829" s="1">
        <v>2401444.28571429</v>
      </c>
      <c r="O1829" s="1">
        <v>2401444.28571429</v>
      </c>
      <c r="P1829" s="1">
        <v>6160555.58499446</v>
      </c>
      <c r="Q1829" s="1">
        <v>2401444.28571429</v>
      </c>
    </row>
    <row r="1830" spans="1:17">
      <c r="A1830" s="1" t="s">
        <v>7113</v>
      </c>
      <c r="B1830" s="1" t="s">
        <v>7114</v>
      </c>
      <c r="C1830" s="1" t="s">
        <v>7115</v>
      </c>
      <c r="D1830" s="1">
        <v>258636132.579375</v>
      </c>
      <c r="E1830" s="1">
        <v>175505621.005497</v>
      </c>
      <c r="F1830" s="1">
        <v>133624503.848622</v>
      </c>
      <c r="G1830" s="1">
        <v>181847666.719559</v>
      </c>
      <c r="H1830" s="1">
        <v>2401444.28571429</v>
      </c>
      <c r="I1830" s="1">
        <v>2401444.28571429</v>
      </c>
      <c r="J1830" s="1">
        <v>202026468.934603</v>
      </c>
      <c r="K1830" s="1">
        <v>2401444.28571429</v>
      </c>
      <c r="L1830" s="1">
        <v>17424843.3541378</v>
      </c>
      <c r="M1830" s="1">
        <v>2401444.28571429</v>
      </c>
      <c r="N1830" s="1">
        <v>2401444.28571429</v>
      </c>
      <c r="O1830" s="1">
        <v>2401444.28571429</v>
      </c>
      <c r="P1830" s="1">
        <v>15525763.4550912</v>
      </c>
      <c r="Q1830" s="1">
        <v>42369588.7519539</v>
      </c>
    </row>
    <row r="1831" spans="1:17">
      <c r="A1831" s="1" t="s">
        <v>7116</v>
      </c>
      <c r="B1831" s="1" t="s">
        <v>7117</v>
      </c>
      <c r="C1831" s="1" t="s">
        <v>7118</v>
      </c>
      <c r="D1831" s="1">
        <v>2401444.28571429</v>
      </c>
      <c r="E1831" s="1">
        <v>27989696.2664403</v>
      </c>
      <c r="F1831" s="1">
        <v>54968517.8540005</v>
      </c>
      <c r="G1831" s="1">
        <v>117285288.85693</v>
      </c>
      <c r="H1831" s="1">
        <v>46689572.2903407</v>
      </c>
      <c r="I1831" s="1">
        <v>33419658.7702364</v>
      </c>
      <c r="J1831" s="1">
        <v>21856601.0029514</v>
      </c>
      <c r="K1831" s="1">
        <v>22828308.4116795</v>
      </c>
      <c r="L1831" s="1">
        <v>16427921.20319</v>
      </c>
      <c r="M1831" s="1">
        <v>12923074.5614035</v>
      </c>
      <c r="N1831" s="1">
        <v>43004098.0331452</v>
      </c>
      <c r="O1831" s="1">
        <v>2401444.28571429</v>
      </c>
      <c r="P1831" s="1">
        <v>2401444.28571429</v>
      </c>
      <c r="Q1831" s="1">
        <v>53693430.2018154</v>
      </c>
    </row>
    <row r="1832" spans="1:17">
      <c r="A1832" s="1" t="s">
        <v>7119</v>
      </c>
      <c r="B1832" s="1" t="s">
        <v>7120</v>
      </c>
      <c r="C1832" s="1" t="s">
        <v>7121</v>
      </c>
      <c r="D1832" s="1">
        <v>103121524.078503</v>
      </c>
      <c r="E1832" s="1">
        <v>225515392.36119</v>
      </c>
      <c r="F1832" s="1">
        <v>240577145.679548</v>
      </c>
      <c r="G1832" s="1">
        <v>60327070.857051</v>
      </c>
      <c r="H1832" s="1">
        <v>2401444.28571429</v>
      </c>
      <c r="I1832" s="1">
        <v>13426055.3541071</v>
      </c>
      <c r="J1832" s="1">
        <v>368724933.62625</v>
      </c>
      <c r="K1832" s="1">
        <v>67661228.6777888</v>
      </c>
      <c r="L1832" s="1">
        <v>157045532.96591</v>
      </c>
      <c r="M1832" s="1">
        <v>131917178.226675</v>
      </c>
      <c r="N1832" s="1">
        <v>159546080.054552</v>
      </c>
      <c r="O1832" s="1">
        <v>99650565.2055659</v>
      </c>
      <c r="P1832" s="1">
        <v>95696659.7923588</v>
      </c>
      <c r="Q1832" s="1">
        <v>315487753.607879</v>
      </c>
    </row>
    <row r="1833" spans="1:17">
      <c r="A1833" s="1" t="s">
        <v>7122</v>
      </c>
      <c r="B1833" s="1" t="s">
        <v>7123</v>
      </c>
      <c r="C1833" s="1" t="s">
        <v>7124</v>
      </c>
      <c r="D1833" s="1">
        <v>7269838.86950941</v>
      </c>
      <c r="E1833" s="1">
        <v>16895047.8334242</v>
      </c>
      <c r="F1833" s="1">
        <v>29608942.7396379</v>
      </c>
      <c r="G1833" s="1">
        <v>2401444.28571429</v>
      </c>
      <c r="H1833" s="1">
        <v>2401444.28571429</v>
      </c>
      <c r="I1833" s="1">
        <v>11611886.8179678</v>
      </c>
      <c r="J1833" s="1">
        <v>42113053.5333672</v>
      </c>
      <c r="K1833" s="1">
        <v>34926475.8624967</v>
      </c>
      <c r="L1833" s="1">
        <v>95267490.6084994</v>
      </c>
      <c r="M1833" s="1">
        <v>26063920.1458316</v>
      </c>
      <c r="N1833" s="1">
        <v>72310799.4178195</v>
      </c>
      <c r="O1833" s="1">
        <v>7759326.94394577</v>
      </c>
      <c r="P1833" s="1">
        <v>52122706.888442</v>
      </c>
      <c r="Q1833" s="1">
        <v>115693931.022111</v>
      </c>
    </row>
    <row r="1834" spans="1:17">
      <c r="A1834" s="1" t="s">
        <v>7125</v>
      </c>
      <c r="B1834" s="1" t="s">
        <v>7126</v>
      </c>
      <c r="C1834" s="1" t="s">
        <v>7127</v>
      </c>
      <c r="D1834" s="1">
        <v>14514756.3408794</v>
      </c>
      <c r="E1834" s="1">
        <v>2401444.28571429</v>
      </c>
      <c r="F1834" s="1">
        <v>2401444.28571429</v>
      </c>
      <c r="G1834" s="1">
        <v>2401444.28571429</v>
      </c>
      <c r="H1834" s="1">
        <v>2401444.28571429</v>
      </c>
      <c r="I1834" s="1">
        <v>2401444.28571429</v>
      </c>
      <c r="J1834" s="1">
        <v>5001445.92518151</v>
      </c>
      <c r="K1834" s="1">
        <v>2401444.28571429</v>
      </c>
      <c r="L1834" s="1">
        <v>11695747.518797</v>
      </c>
      <c r="M1834" s="1">
        <v>2401444.28571429</v>
      </c>
      <c r="N1834" s="1">
        <v>11761412.9621937</v>
      </c>
      <c r="O1834" s="1">
        <v>2401444.28571429</v>
      </c>
      <c r="P1834" s="1">
        <v>2401444.28571429</v>
      </c>
      <c r="Q1834" s="1">
        <v>2401444.28571429</v>
      </c>
    </row>
    <row r="1835" spans="1:17">
      <c r="A1835" s="1" t="s">
        <v>7128</v>
      </c>
      <c r="B1835" s="1" t="s">
        <v>7129</v>
      </c>
      <c r="C1835" s="1" t="s">
        <v>7130</v>
      </c>
      <c r="D1835" s="1">
        <v>250802239.156243</v>
      </c>
      <c r="E1835" s="1">
        <v>590348285.413307</v>
      </c>
      <c r="F1835" s="1">
        <v>355380217.156683</v>
      </c>
      <c r="G1835" s="1">
        <v>2401444.28571429</v>
      </c>
      <c r="H1835" s="1">
        <v>48456484.8720101</v>
      </c>
      <c r="I1835" s="1">
        <v>280011030.000843</v>
      </c>
      <c r="J1835" s="1">
        <v>634835961.026011</v>
      </c>
      <c r="K1835" s="1">
        <v>393766166.483825</v>
      </c>
      <c r="L1835" s="1">
        <v>382710715.325936</v>
      </c>
      <c r="M1835" s="1">
        <v>299637872.993327</v>
      </c>
      <c r="N1835" s="1">
        <v>363478353.170004</v>
      </c>
      <c r="O1835" s="1">
        <v>259005198.009354</v>
      </c>
      <c r="P1835" s="1">
        <v>435272766.458297</v>
      </c>
      <c r="Q1835" s="1">
        <v>334633486.265788</v>
      </c>
    </row>
    <row r="1836" spans="1:17">
      <c r="A1836" s="1" t="s">
        <v>7131</v>
      </c>
      <c r="B1836" s="1" t="s">
        <v>7132</v>
      </c>
      <c r="C1836" s="1" t="s">
        <v>7133</v>
      </c>
      <c r="D1836" s="1">
        <v>39668718.071951</v>
      </c>
      <c r="E1836" s="1">
        <v>2401444.28571429</v>
      </c>
      <c r="F1836" s="1">
        <v>2401444.28571429</v>
      </c>
      <c r="G1836" s="1">
        <v>2401444.28571429</v>
      </c>
      <c r="H1836" s="1">
        <v>52344390.7663205</v>
      </c>
      <c r="I1836" s="1">
        <v>13924065.2470002</v>
      </c>
      <c r="J1836" s="1">
        <v>2401444.28571429</v>
      </c>
      <c r="K1836" s="1">
        <v>2401444.28571429</v>
      </c>
      <c r="L1836" s="1">
        <v>2401444.28571429</v>
      </c>
      <c r="M1836" s="1">
        <v>2401444.28571429</v>
      </c>
      <c r="N1836" s="1">
        <v>8349776.52046915</v>
      </c>
      <c r="O1836" s="1">
        <v>35518929.1205697</v>
      </c>
      <c r="P1836" s="1">
        <v>11906977.7818092</v>
      </c>
      <c r="Q1836" s="1">
        <v>2401444.28571429</v>
      </c>
    </row>
    <row r="1837" spans="1:17">
      <c r="A1837" s="1" t="s">
        <v>7134</v>
      </c>
      <c r="B1837" s="1" t="s">
        <v>7135</v>
      </c>
      <c r="C1837" s="1" t="s">
        <v>7136</v>
      </c>
      <c r="D1837" s="1">
        <v>37742012.9523905</v>
      </c>
      <c r="E1837" s="1">
        <v>16481505.6453445</v>
      </c>
      <c r="F1837" s="1">
        <v>20822776.9156935</v>
      </c>
      <c r="G1837" s="1">
        <v>2401444.28571429</v>
      </c>
      <c r="H1837" s="1">
        <v>2401444.28571429</v>
      </c>
      <c r="I1837" s="1">
        <v>20078636.1845409</v>
      </c>
      <c r="J1837" s="1">
        <v>8464290.4705703</v>
      </c>
      <c r="K1837" s="1">
        <v>17803510.9448443</v>
      </c>
      <c r="L1837" s="1">
        <v>32616484.4660194</v>
      </c>
      <c r="M1837" s="1">
        <v>28493514.2226526</v>
      </c>
      <c r="N1837" s="1">
        <v>14384261.7185511</v>
      </c>
      <c r="O1837" s="1">
        <v>22493592.5439171</v>
      </c>
      <c r="P1837" s="1">
        <v>44558826.9334674</v>
      </c>
      <c r="Q1837" s="1">
        <v>2401444.28571429</v>
      </c>
    </row>
    <row r="1838" spans="1:17">
      <c r="A1838" s="1" t="s">
        <v>7137</v>
      </c>
      <c r="B1838" s="1" t="s">
        <v>7138</v>
      </c>
      <c r="C1838" s="1" t="s">
        <v>7139</v>
      </c>
      <c r="D1838" s="1">
        <v>19774993.6263013</v>
      </c>
      <c r="E1838" s="1">
        <v>10668247.2237997</v>
      </c>
      <c r="F1838" s="1">
        <v>32593770.4407295</v>
      </c>
      <c r="G1838" s="1">
        <v>31178885.3805637</v>
      </c>
      <c r="H1838" s="1">
        <v>2401444.28571429</v>
      </c>
      <c r="I1838" s="1">
        <v>18152160.1576866</v>
      </c>
      <c r="J1838" s="1">
        <v>19907713.807387</v>
      </c>
      <c r="K1838" s="1">
        <v>10707710.427174</v>
      </c>
      <c r="L1838" s="1">
        <v>2401444.28571429</v>
      </c>
      <c r="M1838" s="1">
        <v>2401444.28571429</v>
      </c>
      <c r="N1838" s="1">
        <v>2401444.28571429</v>
      </c>
      <c r="O1838" s="1">
        <v>38414240.0971858</v>
      </c>
      <c r="P1838" s="1">
        <v>2401444.28571429</v>
      </c>
      <c r="Q1838" s="1">
        <v>2401444.28571429</v>
      </c>
    </row>
    <row r="1839" spans="1:17">
      <c r="A1839" s="1" t="s">
        <v>7140</v>
      </c>
      <c r="B1839" s="1" t="s">
        <v>7141</v>
      </c>
      <c r="C1839" s="1" t="s">
        <v>7142</v>
      </c>
      <c r="D1839" s="1">
        <v>38238643.1352381</v>
      </c>
      <c r="E1839" s="1">
        <v>49267678.8823456</v>
      </c>
      <c r="F1839" s="1">
        <v>2401444.28571429</v>
      </c>
      <c r="G1839" s="1">
        <v>2401444.28571429</v>
      </c>
      <c r="H1839" s="1">
        <v>26513436.5349915</v>
      </c>
      <c r="I1839" s="1">
        <v>25017333.4159393</v>
      </c>
      <c r="J1839" s="1">
        <v>40503575.7610612</v>
      </c>
      <c r="K1839" s="1">
        <v>43272677.4887923</v>
      </c>
      <c r="L1839" s="1">
        <v>2401444.28571429</v>
      </c>
      <c r="M1839" s="1">
        <v>27797296.7113769</v>
      </c>
      <c r="N1839" s="1">
        <v>79669872.6206047</v>
      </c>
      <c r="O1839" s="1">
        <v>36662789.0484389</v>
      </c>
      <c r="P1839" s="1">
        <v>29885029.1391269</v>
      </c>
      <c r="Q1839" s="1">
        <v>2401444.28571429</v>
      </c>
    </row>
    <row r="1840" spans="1:17">
      <c r="A1840" s="1" t="s">
        <v>7143</v>
      </c>
      <c r="B1840" s="1" t="s">
        <v>7144</v>
      </c>
      <c r="C1840" s="1" t="s">
        <v>7145</v>
      </c>
      <c r="D1840" s="1">
        <v>15940908.679504</v>
      </c>
      <c r="E1840" s="1">
        <v>2401444.28571429</v>
      </c>
      <c r="F1840" s="1">
        <v>19043395.2184793</v>
      </c>
      <c r="G1840" s="1">
        <v>2401444.28571429</v>
      </c>
      <c r="H1840" s="1">
        <v>2401444.28571429</v>
      </c>
      <c r="I1840" s="1">
        <v>2401444.28571429</v>
      </c>
      <c r="J1840" s="1">
        <v>2401444.28571429</v>
      </c>
      <c r="K1840" s="1">
        <v>17279751.5200976</v>
      </c>
      <c r="L1840" s="1">
        <v>17981216.381366</v>
      </c>
      <c r="M1840" s="1">
        <v>16792898.6888278</v>
      </c>
      <c r="N1840" s="1">
        <v>15116395.7114594</v>
      </c>
      <c r="O1840" s="1">
        <v>17012676.4567526</v>
      </c>
      <c r="P1840" s="1">
        <v>2401444.28571429</v>
      </c>
      <c r="Q1840" s="1">
        <v>19539671.4591847</v>
      </c>
    </row>
    <row r="1841" spans="1:17">
      <c r="A1841" s="1" t="s">
        <v>7146</v>
      </c>
      <c r="B1841" s="1" t="s">
        <v>7147</v>
      </c>
      <c r="C1841" s="1" t="s">
        <v>7148</v>
      </c>
      <c r="D1841" s="1">
        <v>5821446967.23281</v>
      </c>
      <c r="E1841" s="1">
        <v>7582999559.88914</v>
      </c>
      <c r="F1841" s="1">
        <v>5827367988.31235</v>
      </c>
      <c r="G1841" s="1">
        <v>2718759793.87927</v>
      </c>
      <c r="H1841" s="1">
        <v>9271149022.16581</v>
      </c>
      <c r="I1841" s="1">
        <v>6024746408.21937</v>
      </c>
      <c r="J1841" s="1">
        <v>6746240091.34738</v>
      </c>
      <c r="K1841" s="1">
        <v>7178576293.26471</v>
      </c>
      <c r="L1841" s="1">
        <v>7154054583.60708</v>
      </c>
      <c r="M1841" s="1">
        <v>7136683043.15654</v>
      </c>
      <c r="N1841" s="1">
        <v>6261054531.56819</v>
      </c>
      <c r="O1841" s="1">
        <v>7485745168.58104</v>
      </c>
      <c r="P1841" s="1">
        <v>7742704957.7432</v>
      </c>
      <c r="Q1841" s="1">
        <v>8184453707.92419</v>
      </c>
    </row>
    <row r="1842" spans="1:17">
      <c r="A1842" s="1" t="s">
        <v>7149</v>
      </c>
      <c r="B1842" s="1" t="s">
        <v>7150</v>
      </c>
      <c r="C1842" s="1" t="s">
        <v>7151</v>
      </c>
      <c r="D1842" s="1">
        <v>5257216584.47349</v>
      </c>
      <c r="E1842" s="1">
        <v>5423519104.16146</v>
      </c>
      <c r="F1842" s="1">
        <v>4462942960.38348</v>
      </c>
      <c r="G1842" s="1">
        <v>2837002818.69446</v>
      </c>
      <c r="H1842" s="1">
        <v>1968785751.11086</v>
      </c>
      <c r="I1842" s="1">
        <v>5678645892.26858</v>
      </c>
      <c r="J1842" s="1">
        <v>6156674617.04883</v>
      </c>
      <c r="K1842" s="1">
        <v>5708074321.27715</v>
      </c>
      <c r="L1842" s="1">
        <v>4882534586.46617</v>
      </c>
      <c r="M1842" s="1">
        <v>5760327625.95929</v>
      </c>
      <c r="N1842" s="1">
        <v>6456702098.27021</v>
      </c>
      <c r="O1842" s="1">
        <v>6472044788.18186</v>
      </c>
      <c r="P1842" s="1">
        <v>5418120995.65775</v>
      </c>
      <c r="Q1842" s="1">
        <v>5321968796.83014</v>
      </c>
    </row>
    <row r="1843" spans="1:17">
      <c r="A1843" s="1" t="s">
        <v>7152</v>
      </c>
      <c r="B1843" s="1" t="s">
        <v>7153</v>
      </c>
      <c r="C1843" s="1" t="s">
        <v>7154</v>
      </c>
      <c r="D1843" s="1">
        <v>103950116.283323</v>
      </c>
      <c r="E1843" s="1">
        <v>10427785.5362538</v>
      </c>
      <c r="F1843" s="1">
        <v>14909861.9562584</v>
      </c>
      <c r="G1843" s="1">
        <v>2401444.28571429</v>
      </c>
      <c r="H1843" s="1">
        <v>2401444.28571429</v>
      </c>
      <c r="I1843" s="1">
        <v>2401444.28571429</v>
      </c>
      <c r="J1843" s="1">
        <v>16298864.3600564</v>
      </c>
      <c r="K1843" s="1">
        <v>21351009.6699205</v>
      </c>
      <c r="L1843" s="1">
        <v>5650781.77300046</v>
      </c>
      <c r="M1843" s="1">
        <v>18315247.8022586</v>
      </c>
      <c r="N1843" s="1">
        <v>2401444.28571429</v>
      </c>
      <c r="O1843" s="1">
        <v>12118782.5201331</v>
      </c>
      <c r="P1843" s="1">
        <v>2401444.28571429</v>
      </c>
      <c r="Q1843" s="1">
        <v>2401444.28571429</v>
      </c>
    </row>
    <row r="1844" spans="1:17">
      <c r="A1844" s="1" t="s">
        <v>7155</v>
      </c>
      <c r="B1844" s="1" t="s">
        <v>7156</v>
      </c>
      <c r="C1844" s="1" t="s">
        <v>7157</v>
      </c>
      <c r="D1844" s="1">
        <v>17253366.7970579</v>
      </c>
      <c r="E1844" s="1">
        <v>12795062.3056982</v>
      </c>
      <c r="F1844" s="1">
        <v>17421070.0861196</v>
      </c>
      <c r="G1844" s="1">
        <v>2401444.28571429</v>
      </c>
      <c r="H1844" s="1">
        <v>2401444.28571429</v>
      </c>
      <c r="I1844" s="1">
        <v>9897020.58309088</v>
      </c>
      <c r="J1844" s="1">
        <v>13815042.45249</v>
      </c>
      <c r="K1844" s="1">
        <v>10849867.2655636</v>
      </c>
      <c r="L1844" s="1">
        <v>2401444.28571429</v>
      </c>
      <c r="M1844" s="1">
        <v>13732353.7593985</v>
      </c>
      <c r="N1844" s="1">
        <v>21677964.3111692</v>
      </c>
      <c r="O1844" s="1">
        <v>11754126.1402465</v>
      </c>
      <c r="P1844" s="1">
        <v>2401444.28571429</v>
      </c>
      <c r="Q1844" s="1">
        <v>2401444.28571429</v>
      </c>
    </row>
    <row r="1845" spans="1:17">
      <c r="A1845" s="1" t="s">
        <v>7158</v>
      </c>
      <c r="B1845" s="1" t="s">
        <v>7159</v>
      </c>
      <c r="C1845" s="1" t="s">
        <v>7160</v>
      </c>
      <c r="D1845" s="1">
        <v>850407059.440738</v>
      </c>
      <c r="E1845" s="1">
        <v>950264555.777662</v>
      </c>
      <c r="F1845" s="1">
        <v>1173968267.40293</v>
      </c>
      <c r="G1845" s="1">
        <v>662737562.438612</v>
      </c>
      <c r="H1845" s="1">
        <v>187362529.406397</v>
      </c>
      <c r="I1845" s="1">
        <v>793123866.28734</v>
      </c>
      <c r="J1845" s="1">
        <v>1046098970.22752</v>
      </c>
      <c r="K1845" s="1">
        <v>1398479460.77686</v>
      </c>
      <c r="L1845" s="1">
        <v>1390398693.4539</v>
      </c>
      <c r="M1845" s="1">
        <v>1639037068.2281</v>
      </c>
      <c r="N1845" s="1">
        <v>1384970455.7635</v>
      </c>
      <c r="O1845" s="1">
        <v>1311362183.94331</v>
      </c>
      <c r="P1845" s="1">
        <v>1731327001.84181</v>
      </c>
      <c r="Q1845" s="1">
        <v>1202435519.57334</v>
      </c>
    </row>
    <row r="1846" spans="1:17">
      <c r="A1846" s="1" t="s">
        <v>7161</v>
      </c>
      <c r="B1846" s="1" t="s">
        <v>7162</v>
      </c>
      <c r="C1846" s="1" t="s">
        <v>7163</v>
      </c>
      <c r="D1846" s="1">
        <v>841154253.813245</v>
      </c>
      <c r="E1846" s="1">
        <v>1843473799.74104</v>
      </c>
      <c r="F1846" s="1">
        <v>1445580774.04758</v>
      </c>
      <c r="G1846" s="1">
        <v>17509969.2088797</v>
      </c>
      <c r="H1846" s="1">
        <v>1049962704.13914</v>
      </c>
      <c r="I1846" s="1">
        <v>1192084894.11606</v>
      </c>
      <c r="J1846" s="1">
        <v>1514202600.52552</v>
      </c>
      <c r="K1846" s="1">
        <v>1963853422.29016</v>
      </c>
      <c r="L1846" s="1">
        <v>2424726190.56136</v>
      </c>
      <c r="M1846" s="1">
        <v>1292903086.18184</v>
      </c>
      <c r="N1846" s="1">
        <v>2217366145.29945</v>
      </c>
      <c r="O1846" s="1">
        <v>2586538676.89861</v>
      </c>
      <c r="P1846" s="1">
        <v>2003703020.56012</v>
      </c>
      <c r="Q1846" s="1">
        <v>2577560853.4194</v>
      </c>
    </row>
    <row r="1847" spans="1:17">
      <c r="A1847" s="1" t="s">
        <v>7164</v>
      </c>
      <c r="B1847" s="1" t="s">
        <v>7165</v>
      </c>
      <c r="C1847" s="1" t="s">
        <v>7166</v>
      </c>
      <c r="D1847" s="1">
        <v>2401444.28571429</v>
      </c>
      <c r="E1847" s="1">
        <v>2401444.28571429</v>
      </c>
      <c r="F1847" s="1">
        <v>4880801.25208538</v>
      </c>
      <c r="G1847" s="1">
        <v>2401444.28571429</v>
      </c>
      <c r="H1847" s="1">
        <v>2401444.28571429</v>
      </c>
      <c r="I1847" s="1">
        <v>2401444.28571429</v>
      </c>
      <c r="J1847" s="1">
        <v>2401444.28571429</v>
      </c>
      <c r="K1847" s="1">
        <v>2401444.28571429</v>
      </c>
      <c r="L1847" s="1">
        <v>2401444.28571429</v>
      </c>
      <c r="M1847" s="1">
        <v>6708153.76766091</v>
      </c>
      <c r="N1847" s="1">
        <v>2401444.28571429</v>
      </c>
      <c r="O1847" s="1">
        <v>5557042.17853178</v>
      </c>
      <c r="P1847" s="1">
        <v>2401444.28571429</v>
      </c>
      <c r="Q1847" s="1">
        <v>2401444.28571429</v>
      </c>
    </row>
    <row r="1848" spans="1:17">
      <c r="A1848" s="1" t="s">
        <v>7167</v>
      </c>
      <c r="B1848" s="1" t="s">
        <v>7168</v>
      </c>
      <c r="C1848" s="1" t="s">
        <v>7169</v>
      </c>
      <c r="D1848" s="1">
        <v>158878394.238009</v>
      </c>
      <c r="E1848" s="1">
        <v>65310005.7833405</v>
      </c>
      <c r="F1848" s="1">
        <v>53369407.566218</v>
      </c>
      <c r="G1848" s="1">
        <v>22048246.220067</v>
      </c>
      <c r="H1848" s="1">
        <v>8420719.20208843</v>
      </c>
      <c r="I1848" s="1">
        <v>47707014.0924163</v>
      </c>
      <c r="J1848" s="1">
        <v>98001640.1611266</v>
      </c>
      <c r="K1848" s="1">
        <v>39525445.2125136</v>
      </c>
      <c r="L1848" s="1">
        <v>35296904.6353748</v>
      </c>
      <c r="M1848" s="1">
        <v>41075833.3690156</v>
      </c>
      <c r="N1848" s="1">
        <v>53097690.9704073</v>
      </c>
      <c r="O1848" s="1">
        <v>11228141.3967987</v>
      </c>
      <c r="P1848" s="1">
        <v>60262766.7401061</v>
      </c>
      <c r="Q1848" s="1">
        <v>49003971.5078875</v>
      </c>
    </row>
    <row r="1849" spans="1:17">
      <c r="A1849" s="1" t="s">
        <v>7170</v>
      </c>
      <c r="B1849" s="1" t="s">
        <v>7171</v>
      </c>
      <c r="C1849" s="1" t="s">
        <v>7172</v>
      </c>
      <c r="D1849" s="1">
        <v>11039173.219402</v>
      </c>
      <c r="E1849" s="1">
        <v>71713715.2641801</v>
      </c>
      <c r="F1849" s="1">
        <v>39667911.9423749</v>
      </c>
      <c r="G1849" s="1">
        <v>2401444.28571429</v>
      </c>
      <c r="H1849" s="1">
        <v>4679141.59581493</v>
      </c>
      <c r="I1849" s="1">
        <v>19096434.4174543</v>
      </c>
      <c r="J1849" s="1">
        <v>26744161.4509742</v>
      </c>
      <c r="K1849" s="1">
        <v>58755055.3998937</v>
      </c>
      <c r="L1849" s="1">
        <v>60382921.9812273</v>
      </c>
      <c r="M1849" s="1">
        <v>59304543.5667384</v>
      </c>
      <c r="N1849" s="1">
        <v>47004182.0360708</v>
      </c>
      <c r="O1849" s="1">
        <v>59223448.5410063</v>
      </c>
      <c r="P1849" s="1">
        <v>48987093.7430786</v>
      </c>
      <c r="Q1849" s="1">
        <v>59933528.4123325</v>
      </c>
    </row>
    <row r="1850" spans="1:17">
      <c r="A1850" s="1" t="s">
        <v>7173</v>
      </c>
      <c r="B1850" s="1" t="s">
        <v>7174</v>
      </c>
      <c r="C1850" s="1" t="s">
        <v>7175</v>
      </c>
      <c r="D1850" s="1">
        <v>296302315.280314</v>
      </c>
      <c r="E1850" s="1">
        <v>367605323.501351</v>
      </c>
      <c r="F1850" s="1">
        <v>384338279.155335</v>
      </c>
      <c r="G1850" s="1">
        <v>206266172.681034</v>
      </c>
      <c r="H1850" s="1">
        <v>224667241.090254</v>
      </c>
      <c r="I1850" s="1">
        <v>289261771.254108</v>
      </c>
      <c r="J1850" s="1">
        <v>386901681.08771</v>
      </c>
      <c r="K1850" s="1">
        <v>261426005.049221</v>
      </c>
      <c r="L1850" s="1">
        <v>216969711.165049</v>
      </c>
      <c r="M1850" s="1">
        <v>196225403.583458</v>
      </c>
      <c r="N1850" s="1">
        <v>310643594.083707</v>
      </c>
      <c r="O1850" s="1">
        <v>127716977.566298</v>
      </c>
      <c r="P1850" s="1">
        <v>188436903.701113</v>
      </c>
      <c r="Q1850" s="1">
        <v>204875994.255379</v>
      </c>
    </row>
    <row r="1851" spans="1:17">
      <c r="A1851" s="1" t="s">
        <v>7176</v>
      </c>
      <c r="B1851" s="1" t="s">
        <v>7177</v>
      </c>
      <c r="C1851" s="1" t="s">
        <v>7178</v>
      </c>
      <c r="D1851" s="1">
        <v>14101024.2122849</v>
      </c>
      <c r="E1851" s="1">
        <v>2401444.28571429</v>
      </c>
      <c r="F1851" s="1">
        <v>2401444.28571429</v>
      </c>
      <c r="G1851" s="1">
        <v>2401444.28571429</v>
      </c>
      <c r="H1851" s="1">
        <v>2401444.28571429</v>
      </c>
      <c r="I1851" s="1">
        <v>2401444.28571429</v>
      </c>
      <c r="J1851" s="1">
        <v>2401444.28571429</v>
      </c>
      <c r="K1851" s="1">
        <v>2401444.28571429</v>
      </c>
      <c r="L1851" s="1">
        <v>2401444.28571429</v>
      </c>
      <c r="M1851" s="1">
        <v>21986003.211892</v>
      </c>
      <c r="N1851" s="1">
        <v>18207119.7062135</v>
      </c>
      <c r="O1851" s="1">
        <v>66629979.8999754</v>
      </c>
      <c r="P1851" s="1">
        <v>22113473.318762</v>
      </c>
      <c r="Q1851" s="1">
        <v>2401444.28571429</v>
      </c>
    </row>
    <row r="1852" spans="1:17">
      <c r="A1852" s="1" t="s">
        <v>7179</v>
      </c>
      <c r="B1852" s="1" t="s">
        <v>7180</v>
      </c>
      <c r="C1852" s="1" t="s">
        <v>7181</v>
      </c>
      <c r="D1852" s="1">
        <v>2401444.28571429</v>
      </c>
      <c r="E1852" s="1">
        <v>15324314.8527001</v>
      </c>
      <c r="F1852" s="1">
        <v>9556111.91569349</v>
      </c>
      <c r="G1852" s="1">
        <v>2401444.28571429</v>
      </c>
      <c r="H1852" s="1">
        <v>2401444.28571429</v>
      </c>
      <c r="I1852" s="1">
        <v>13618394.5112038</v>
      </c>
      <c r="J1852" s="1">
        <v>2401444.28571429</v>
      </c>
      <c r="K1852" s="1">
        <v>15931293.8387703</v>
      </c>
      <c r="L1852" s="1">
        <v>16635525.5188943</v>
      </c>
      <c r="M1852" s="1">
        <v>2401444.28571429</v>
      </c>
      <c r="N1852" s="1">
        <v>2401444.28571429</v>
      </c>
      <c r="O1852" s="1">
        <v>2401444.28571429</v>
      </c>
      <c r="P1852" s="1">
        <v>21576508.9141458</v>
      </c>
      <c r="Q1852" s="1">
        <v>2401444.28571429</v>
      </c>
    </row>
    <row r="1853" spans="1:17">
      <c r="A1853" s="1" t="s">
        <v>7182</v>
      </c>
      <c r="B1853" s="1" t="s">
        <v>7183</v>
      </c>
      <c r="C1853" s="1" t="s">
        <v>7184</v>
      </c>
      <c r="D1853" s="1">
        <v>140443991.138013</v>
      </c>
      <c r="E1853" s="1">
        <v>22103738.6687073</v>
      </c>
      <c r="F1853" s="1">
        <v>10865201.1875814</v>
      </c>
      <c r="G1853" s="1">
        <v>2401444.28571429</v>
      </c>
      <c r="H1853" s="1">
        <v>2401444.28571429</v>
      </c>
      <c r="I1853" s="1">
        <v>2401444.28571429</v>
      </c>
      <c r="J1853" s="1">
        <v>2401444.28571429</v>
      </c>
      <c r="K1853" s="1">
        <v>2401444.28571429</v>
      </c>
      <c r="L1853" s="1">
        <v>7974063.4561221</v>
      </c>
      <c r="M1853" s="1">
        <v>2401444.28571429</v>
      </c>
      <c r="N1853" s="1">
        <v>2401444.28571429</v>
      </c>
      <c r="O1853" s="1">
        <v>2401444.28571429</v>
      </c>
      <c r="P1853" s="1">
        <v>10110293.7687241</v>
      </c>
      <c r="Q1853" s="1">
        <v>12580652.4377763</v>
      </c>
    </row>
    <row r="1854" spans="1:17">
      <c r="A1854" s="1" t="s">
        <v>7185</v>
      </c>
      <c r="B1854" s="1" t="s">
        <v>7186</v>
      </c>
      <c r="C1854" s="1" t="s">
        <v>7187</v>
      </c>
      <c r="D1854" s="1">
        <v>2401444.28571429</v>
      </c>
      <c r="E1854" s="1">
        <v>2401444.28571429</v>
      </c>
      <c r="F1854" s="1">
        <v>2401444.28571429</v>
      </c>
      <c r="G1854" s="1">
        <v>10122341.4618479</v>
      </c>
      <c r="H1854" s="1">
        <v>2401444.28571429</v>
      </c>
      <c r="I1854" s="1">
        <v>10278862.9651481</v>
      </c>
      <c r="J1854" s="1">
        <v>2401444.28571429</v>
      </c>
      <c r="K1854" s="1">
        <v>2401444.28571429</v>
      </c>
      <c r="L1854" s="1">
        <v>2401444.28571429</v>
      </c>
      <c r="M1854" s="1">
        <v>2401444.28571429</v>
      </c>
      <c r="N1854" s="1">
        <v>2401444.28571429</v>
      </c>
      <c r="O1854" s="1">
        <v>2401444.28571429</v>
      </c>
      <c r="P1854" s="1">
        <v>6944100.45724777</v>
      </c>
      <c r="Q1854" s="1">
        <v>27001112.1240022</v>
      </c>
    </row>
    <row r="1855" spans="1:17">
      <c r="A1855" s="1" t="s">
        <v>7188</v>
      </c>
      <c r="B1855" s="1" t="s">
        <v>7189</v>
      </c>
      <c r="C1855" s="1" t="s">
        <v>7190</v>
      </c>
      <c r="D1855" s="1">
        <v>28104989.953552</v>
      </c>
      <c r="E1855" s="1">
        <v>20707036.1725689</v>
      </c>
      <c r="F1855" s="1">
        <v>35124350.3820341</v>
      </c>
      <c r="G1855" s="1">
        <v>160561422.108867</v>
      </c>
      <c r="H1855" s="1">
        <v>91110014.7756606</v>
      </c>
      <c r="I1855" s="1">
        <v>68196059.4601616</v>
      </c>
      <c r="J1855" s="1">
        <v>26079099.0530278</v>
      </c>
      <c r="K1855" s="1">
        <v>15969436.3515348</v>
      </c>
      <c r="L1855" s="1">
        <v>19271514.790009</v>
      </c>
      <c r="M1855" s="1">
        <v>18084401.7020573</v>
      </c>
      <c r="N1855" s="1">
        <v>26249556.7755796</v>
      </c>
      <c r="O1855" s="1">
        <v>2401444.28571429</v>
      </c>
      <c r="P1855" s="1">
        <v>22467569.0738474</v>
      </c>
      <c r="Q1855" s="1">
        <v>29970539.5739889</v>
      </c>
    </row>
    <row r="1856" spans="1:17">
      <c r="A1856" s="1" t="s">
        <v>7191</v>
      </c>
      <c r="B1856" s="1" t="s">
        <v>7192</v>
      </c>
      <c r="C1856" s="1" t="s">
        <v>7193</v>
      </c>
      <c r="D1856" s="1">
        <v>1997480472.53034</v>
      </c>
      <c r="E1856" s="1">
        <v>870840072.257684</v>
      </c>
      <c r="F1856" s="1">
        <v>1049494040.45067</v>
      </c>
      <c r="G1856" s="1">
        <v>886319884.044527</v>
      </c>
      <c r="H1856" s="1">
        <v>214989474.690564</v>
      </c>
      <c r="I1856" s="1">
        <v>909490365.754532</v>
      </c>
      <c r="J1856" s="1">
        <v>1077571766.87389</v>
      </c>
      <c r="K1856" s="1">
        <v>677915608.815187</v>
      </c>
      <c r="L1856" s="1">
        <v>852222029.795362</v>
      </c>
      <c r="M1856" s="1">
        <v>691543834.375855</v>
      </c>
      <c r="N1856" s="1">
        <v>971382073.854028</v>
      </c>
      <c r="O1856" s="1">
        <v>1097925407.51144</v>
      </c>
      <c r="P1856" s="1">
        <v>1003956129.61473</v>
      </c>
      <c r="Q1856" s="1">
        <v>895457451.628763</v>
      </c>
    </row>
    <row r="1857" spans="1:17">
      <c r="A1857" s="1" t="s">
        <v>7194</v>
      </c>
      <c r="B1857" s="1" t="s">
        <v>7195</v>
      </c>
      <c r="C1857" s="1" t="s">
        <v>7196</v>
      </c>
      <c r="D1857" s="1">
        <v>2401444.28571429</v>
      </c>
      <c r="E1857" s="1">
        <v>47111915.4799764</v>
      </c>
      <c r="F1857" s="1">
        <v>2401444.28571429</v>
      </c>
      <c r="G1857" s="1">
        <v>2401444.28571429</v>
      </c>
      <c r="H1857" s="1">
        <v>2401444.28571429</v>
      </c>
      <c r="I1857" s="1">
        <v>195759943.596632</v>
      </c>
      <c r="J1857" s="1">
        <v>11295506.5171143</v>
      </c>
      <c r="K1857" s="1">
        <v>171164869.536497</v>
      </c>
      <c r="L1857" s="1">
        <v>12902448.1394627</v>
      </c>
      <c r="M1857" s="1">
        <v>2401444.28571429</v>
      </c>
      <c r="N1857" s="1">
        <v>12576331.8786881</v>
      </c>
      <c r="O1857" s="1">
        <v>72685636.5389935</v>
      </c>
      <c r="P1857" s="1">
        <v>2401444.28571429</v>
      </c>
      <c r="Q1857" s="1">
        <v>19285754.8298182</v>
      </c>
    </row>
    <row r="1858" spans="1:17">
      <c r="A1858" s="1" t="s">
        <v>7197</v>
      </c>
      <c r="B1858" s="1" t="s">
        <v>7198</v>
      </c>
      <c r="C1858" s="1" t="s">
        <v>7199</v>
      </c>
      <c r="D1858" s="1">
        <v>2401444.28571429</v>
      </c>
      <c r="E1858" s="1">
        <v>44824700.6448334</v>
      </c>
      <c r="F1858" s="1">
        <v>2401444.28571429</v>
      </c>
      <c r="G1858" s="1">
        <v>2401444.28571429</v>
      </c>
      <c r="H1858" s="1">
        <v>5105579.2521246</v>
      </c>
      <c r="I1858" s="1">
        <v>14640516.7329167</v>
      </c>
      <c r="J1858" s="1">
        <v>2401444.28571429</v>
      </c>
      <c r="K1858" s="1">
        <v>34648439.5583345</v>
      </c>
      <c r="L1858" s="1">
        <v>16530349.8710368</v>
      </c>
      <c r="M1858" s="1">
        <v>2401444.28571429</v>
      </c>
      <c r="N1858" s="1">
        <v>15449047.757044</v>
      </c>
      <c r="O1858" s="1">
        <v>17330251.5753615</v>
      </c>
      <c r="P1858" s="1">
        <v>10581142.9564172</v>
      </c>
      <c r="Q1858" s="1">
        <v>18315543.1840899</v>
      </c>
    </row>
    <row r="1859" spans="1:17">
      <c r="A1859" s="1" t="s">
        <v>7200</v>
      </c>
      <c r="B1859" s="1" t="s">
        <v>7201</v>
      </c>
      <c r="C1859" s="1" t="s">
        <v>7202</v>
      </c>
      <c r="D1859" s="1">
        <v>2401444.28571429</v>
      </c>
      <c r="E1859" s="1">
        <v>2401444.28571429</v>
      </c>
      <c r="F1859" s="1">
        <v>2401444.28571429</v>
      </c>
      <c r="G1859" s="1">
        <v>11376885.535731</v>
      </c>
      <c r="H1859" s="1">
        <v>11588298.1293474</v>
      </c>
      <c r="I1859" s="1">
        <v>20602072.7764533</v>
      </c>
      <c r="J1859" s="1">
        <v>56212468.7553698</v>
      </c>
      <c r="K1859" s="1">
        <v>2401444.28571429</v>
      </c>
      <c r="L1859" s="1">
        <v>7069242.56204833</v>
      </c>
      <c r="M1859" s="1">
        <v>2401444.28571429</v>
      </c>
      <c r="N1859" s="1">
        <v>2401444.28571429</v>
      </c>
      <c r="O1859" s="1">
        <v>11867299.3614137</v>
      </c>
      <c r="P1859" s="1">
        <v>40318210.9488838</v>
      </c>
      <c r="Q1859" s="1">
        <v>2401444.28571429</v>
      </c>
    </row>
    <row r="1860" spans="1:17">
      <c r="A1860" s="1" t="s">
        <v>7203</v>
      </c>
      <c r="B1860" s="1" t="s">
        <v>7204</v>
      </c>
      <c r="C1860" s="1" t="s">
        <v>7205</v>
      </c>
      <c r="D1860" s="1">
        <v>2401444.28571429</v>
      </c>
      <c r="E1860" s="1">
        <v>2401444.28571429</v>
      </c>
      <c r="F1860" s="1">
        <v>2401444.28571429</v>
      </c>
      <c r="G1860" s="1">
        <v>13127801.2814982</v>
      </c>
      <c r="H1860" s="1">
        <v>2401444.28571429</v>
      </c>
      <c r="I1860" s="1">
        <v>21159421.7073666</v>
      </c>
      <c r="J1860" s="1">
        <v>2401444.28571429</v>
      </c>
      <c r="K1860" s="1">
        <v>31086461.3927653</v>
      </c>
      <c r="L1860" s="1">
        <v>2401444.28571429</v>
      </c>
      <c r="M1860" s="1">
        <v>2401444.28571429</v>
      </c>
      <c r="N1860" s="1">
        <v>2401444.28571429</v>
      </c>
      <c r="O1860" s="1">
        <v>2401444.28571429</v>
      </c>
      <c r="P1860" s="1">
        <v>2401444.28571429</v>
      </c>
      <c r="Q1860" s="1">
        <v>39346299.3374669</v>
      </c>
    </row>
    <row r="1861" spans="1:17">
      <c r="A1861" s="1" t="s">
        <v>7206</v>
      </c>
      <c r="B1861" s="1" t="s">
        <v>7207</v>
      </c>
      <c r="C1861" s="1" t="s">
        <v>7208</v>
      </c>
      <c r="D1861" s="1">
        <v>169380064.222095</v>
      </c>
      <c r="E1861" s="1">
        <v>394234788.326557</v>
      </c>
      <c r="F1861" s="1">
        <v>379161782.454807</v>
      </c>
      <c r="G1861" s="1">
        <v>73987279.3438907</v>
      </c>
      <c r="H1861" s="1">
        <v>154884076.492711</v>
      </c>
      <c r="I1861" s="1">
        <v>272996296.819628</v>
      </c>
      <c r="J1861" s="1">
        <v>360398990.237583</v>
      </c>
      <c r="K1861" s="1">
        <v>386896158.409207</v>
      </c>
      <c r="L1861" s="1">
        <v>599336332.652018</v>
      </c>
      <c r="M1861" s="1">
        <v>373011473.546909</v>
      </c>
      <c r="N1861" s="1">
        <v>387300459.511077</v>
      </c>
      <c r="O1861" s="1">
        <v>394472396.779456</v>
      </c>
      <c r="P1861" s="1">
        <v>383701534.357697</v>
      </c>
      <c r="Q1861" s="1">
        <v>190719469.414012</v>
      </c>
    </row>
    <row r="1862" spans="1:17">
      <c r="A1862" s="1" t="s">
        <v>7209</v>
      </c>
      <c r="B1862" s="1" t="s">
        <v>7210</v>
      </c>
      <c r="C1862" s="1" t="s">
        <v>7211</v>
      </c>
      <c r="D1862" s="1">
        <v>60238045.0597019</v>
      </c>
      <c r="E1862" s="1">
        <v>10975821.7765335</v>
      </c>
      <c r="F1862" s="1">
        <v>41269338.2441666</v>
      </c>
      <c r="G1862" s="1">
        <v>2401444.28571429</v>
      </c>
      <c r="H1862" s="1">
        <v>2401444.28571429</v>
      </c>
      <c r="I1862" s="1">
        <v>4018814.38290023</v>
      </c>
      <c r="J1862" s="1">
        <v>8222914.55130945</v>
      </c>
      <c r="K1862" s="1">
        <v>29528542.0019436</v>
      </c>
      <c r="L1862" s="1">
        <v>2401444.28571429</v>
      </c>
      <c r="M1862" s="1">
        <v>25098615.6882591</v>
      </c>
      <c r="N1862" s="1">
        <v>33967277.8773767</v>
      </c>
      <c r="O1862" s="1">
        <v>45133252.7331972</v>
      </c>
      <c r="P1862" s="1">
        <v>2401444.28571429</v>
      </c>
      <c r="Q1862" s="1">
        <v>8782838.62770359</v>
      </c>
    </row>
    <row r="1863" spans="1:17">
      <c r="A1863" s="1" t="s">
        <v>7212</v>
      </c>
      <c r="B1863" s="1" t="s">
        <v>7213</v>
      </c>
      <c r="C1863" s="1" t="s">
        <v>7214</v>
      </c>
      <c r="D1863" s="1">
        <v>39723910.866352</v>
      </c>
      <c r="E1863" s="1">
        <v>8066698.54966911</v>
      </c>
      <c r="F1863" s="1">
        <v>11200914.91967</v>
      </c>
      <c r="G1863" s="1">
        <v>2401444.28571429</v>
      </c>
      <c r="H1863" s="1">
        <v>2401444.28571429</v>
      </c>
      <c r="I1863" s="1">
        <v>2401444.28571429</v>
      </c>
      <c r="J1863" s="1">
        <v>2401444.28571429</v>
      </c>
      <c r="K1863" s="1">
        <v>2401444.28571429</v>
      </c>
      <c r="L1863" s="1">
        <v>2401444.28571429</v>
      </c>
      <c r="M1863" s="1">
        <v>11640833.6560636</v>
      </c>
      <c r="N1863" s="1">
        <v>9153002.35447261</v>
      </c>
      <c r="O1863" s="1">
        <v>7855675.21485424</v>
      </c>
      <c r="P1863" s="1">
        <v>12588082.6287084</v>
      </c>
      <c r="Q1863" s="1">
        <v>9507936.07689025</v>
      </c>
    </row>
    <row r="1864" spans="1:17">
      <c r="A1864" s="1" t="s">
        <v>7215</v>
      </c>
      <c r="B1864" s="1" t="s">
        <v>7216</v>
      </c>
      <c r="C1864" s="1" t="s">
        <v>7217</v>
      </c>
      <c r="D1864" s="1">
        <v>10678991.6038669</v>
      </c>
      <c r="E1864" s="1">
        <v>193302335.031688</v>
      </c>
      <c r="F1864" s="1">
        <v>47345469.5988642</v>
      </c>
      <c r="G1864" s="1">
        <v>14006983.9328435</v>
      </c>
      <c r="H1864" s="1">
        <v>20771452.0538289</v>
      </c>
      <c r="I1864" s="1">
        <v>89101616.2030819</v>
      </c>
      <c r="J1864" s="1">
        <v>42414495.026476</v>
      </c>
      <c r="K1864" s="1">
        <v>207333876.426346</v>
      </c>
      <c r="L1864" s="1">
        <v>190449006.364516</v>
      </c>
      <c r="M1864" s="1">
        <v>142390375.12505</v>
      </c>
      <c r="N1864" s="1">
        <v>135738600.058419</v>
      </c>
      <c r="O1864" s="1">
        <v>2401444.28571429</v>
      </c>
      <c r="P1864" s="1">
        <v>158681844.309903</v>
      </c>
      <c r="Q1864" s="1">
        <v>151311081.998256</v>
      </c>
    </row>
    <row r="1865" spans="1:17">
      <c r="A1865" s="1" t="s">
        <v>7218</v>
      </c>
      <c r="B1865" s="1" t="s">
        <v>7219</v>
      </c>
      <c r="C1865" s="1" t="s">
        <v>7220</v>
      </c>
      <c r="D1865" s="1">
        <v>4885480442.94854</v>
      </c>
      <c r="E1865" s="1">
        <v>6719419453.88396</v>
      </c>
      <c r="F1865" s="1">
        <v>3522302915.76205</v>
      </c>
      <c r="G1865" s="1">
        <v>4200375464.31013</v>
      </c>
      <c r="H1865" s="1">
        <v>1020502681.21399</v>
      </c>
      <c r="I1865" s="1">
        <v>3785506636.44113</v>
      </c>
      <c r="J1865" s="1">
        <v>5980238355.81405</v>
      </c>
      <c r="K1865" s="1">
        <v>2460722121.03374</v>
      </c>
      <c r="L1865" s="1">
        <v>1853815545.7576</v>
      </c>
      <c r="M1865" s="1">
        <v>1987789046.82035</v>
      </c>
      <c r="N1865" s="1">
        <v>2179251019.52546</v>
      </c>
      <c r="O1865" s="1">
        <v>1669746348.35522</v>
      </c>
      <c r="P1865" s="1">
        <v>2262299465.97599</v>
      </c>
      <c r="Q1865" s="1">
        <v>2104823033.30813</v>
      </c>
    </row>
    <row r="1866" spans="1:17">
      <c r="A1866" s="1" t="s">
        <v>7221</v>
      </c>
      <c r="B1866" s="1" t="s">
        <v>7222</v>
      </c>
      <c r="C1866" s="1" t="s">
        <v>7223</v>
      </c>
      <c r="D1866" s="1">
        <v>17856101.6102944</v>
      </c>
      <c r="E1866" s="1">
        <v>160675344.054244</v>
      </c>
      <c r="F1866" s="1">
        <v>2401444.28571429</v>
      </c>
      <c r="G1866" s="1">
        <v>2401444.28571429</v>
      </c>
      <c r="H1866" s="1">
        <v>2401444.28571429</v>
      </c>
      <c r="I1866" s="1">
        <v>2401444.28571429</v>
      </c>
      <c r="J1866" s="1">
        <v>2401444.28571429</v>
      </c>
      <c r="K1866" s="1">
        <v>2401444.28571429</v>
      </c>
      <c r="L1866" s="1">
        <v>7659602.64484026</v>
      </c>
      <c r="M1866" s="1">
        <v>2401444.28571429</v>
      </c>
      <c r="N1866" s="1">
        <v>2401444.28571429</v>
      </c>
      <c r="O1866" s="1">
        <v>2401444.28571429</v>
      </c>
      <c r="P1866" s="1">
        <v>2401444.28571429</v>
      </c>
      <c r="Q1866" s="1">
        <v>2401444.28571429</v>
      </c>
    </row>
    <row r="1867" spans="1:17">
      <c r="A1867" s="1" t="s">
        <v>7224</v>
      </c>
      <c r="B1867" s="1" t="s">
        <v>7225</v>
      </c>
      <c r="C1867" s="1" t="s">
        <v>7226</v>
      </c>
      <c r="D1867" s="1">
        <v>100080984.011131</v>
      </c>
      <c r="E1867" s="1">
        <v>40576884.3436007</v>
      </c>
      <c r="F1867" s="1">
        <v>26702661.6341385</v>
      </c>
      <c r="G1867" s="1">
        <v>8335497.23020069</v>
      </c>
      <c r="H1867" s="1">
        <v>9030015.92909642</v>
      </c>
      <c r="I1867" s="1">
        <v>18600700.0281273</v>
      </c>
      <c r="J1867" s="1">
        <v>41839594.8401198</v>
      </c>
      <c r="K1867" s="1">
        <v>36611234.7232628</v>
      </c>
      <c r="L1867" s="1">
        <v>73382668.1217607</v>
      </c>
      <c r="M1867" s="1">
        <v>36417685.3056</v>
      </c>
      <c r="N1867" s="1">
        <v>22514413.4053776</v>
      </c>
      <c r="O1867" s="1">
        <v>18504148.0256741</v>
      </c>
      <c r="P1867" s="1">
        <v>41652322.6228362</v>
      </c>
      <c r="Q1867" s="1">
        <v>36936501.0118603</v>
      </c>
    </row>
    <row r="1868" spans="1:17">
      <c r="A1868" s="1" t="s">
        <v>7227</v>
      </c>
      <c r="B1868" s="1" t="s">
        <v>7228</v>
      </c>
      <c r="C1868" s="1" t="s">
        <v>7229</v>
      </c>
      <c r="D1868" s="1">
        <v>2608146394.20826</v>
      </c>
      <c r="E1868" s="1">
        <v>3482513250.00568</v>
      </c>
      <c r="F1868" s="1">
        <v>3736241798.96931</v>
      </c>
      <c r="G1868" s="1">
        <v>2767375011.34186</v>
      </c>
      <c r="H1868" s="1">
        <v>1845982720.38295</v>
      </c>
      <c r="I1868" s="1">
        <v>3805374419.65989</v>
      </c>
      <c r="J1868" s="1">
        <v>3695287405.05794</v>
      </c>
      <c r="K1868" s="1">
        <v>2377992047.87892</v>
      </c>
      <c r="L1868" s="1">
        <v>3423410666.59367</v>
      </c>
      <c r="M1868" s="1">
        <v>2673353469.04754</v>
      </c>
      <c r="N1868" s="1">
        <v>3340364394.75438</v>
      </c>
      <c r="O1868" s="1">
        <v>2480777021.14561</v>
      </c>
      <c r="P1868" s="1">
        <v>2687391340.69768</v>
      </c>
      <c r="Q1868" s="1">
        <v>2642497885.86016</v>
      </c>
    </row>
    <row r="1869" spans="1:17">
      <c r="A1869" s="1" t="s">
        <v>7230</v>
      </c>
      <c r="B1869" s="1" t="s">
        <v>7231</v>
      </c>
      <c r="C1869" s="1" t="s">
        <v>7232</v>
      </c>
      <c r="D1869" s="1">
        <v>59398066.2295527</v>
      </c>
      <c r="E1869" s="1">
        <v>18184971.973741</v>
      </c>
      <c r="F1869" s="1">
        <v>2401444.28571429</v>
      </c>
      <c r="G1869" s="1">
        <v>2401444.28571429</v>
      </c>
      <c r="H1869" s="1">
        <v>2401444.28571429</v>
      </c>
      <c r="I1869" s="1">
        <v>12211003.7452109</v>
      </c>
      <c r="J1869" s="1">
        <v>19607571.3172808</v>
      </c>
      <c r="K1869" s="1">
        <v>20361890.4267909</v>
      </c>
      <c r="L1869" s="1">
        <v>8959239.11027569</v>
      </c>
      <c r="M1869" s="1">
        <v>18237857.6168524</v>
      </c>
      <c r="N1869" s="1">
        <v>2401444.28571429</v>
      </c>
      <c r="O1869" s="1">
        <v>2401444.28571429</v>
      </c>
      <c r="P1869" s="1">
        <v>54242196.5623361</v>
      </c>
      <c r="Q1869" s="1">
        <v>2401444.28571429</v>
      </c>
    </row>
    <row r="1870" spans="1:17">
      <c r="A1870" s="1" t="s">
        <v>7233</v>
      </c>
      <c r="B1870" s="1" t="s">
        <v>7234</v>
      </c>
      <c r="C1870" s="1" t="s">
        <v>7235</v>
      </c>
      <c r="D1870" s="1">
        <v>2401444.28571429</v>
      </c>
      <c r="E1870" s="1">
        <v>21387885.5808327</v>
      </c>
      <c r="F1870" s="1">
        <v>2401444.28571429</v>
      </c>
      <c r="G1870" s="1">
        <v>21738296.4853406</v>
      </c>
      <c r="H1870" s="1">
        <v>2401444.28571429</v>
      </c>
      <c r="I1870" s="1">
        <v>15103600.3370324</v>
      </c>
      <c r="J1870" s="1">
        <v>17831305.7060391</v>
      </c>
      <c r="K1870" s="1">
        <v>13946772.966191</v>
      </c>
      <c r="L1870" s="1">
        <v>2401444.28571429</v>
      </c>
      <c r="M1870" s="1">
        <v>15399683.9680002</v>
      </c>
      <c r="N1870" s="1">
        <v>2401444.28571429</v>
      </c>
      <c r="O1870" s="1">
        <v>2401444.28571429</v>
      </c>
      <c r="P1870" s="1">
        <v>2401444.28571429</v>
      </c>
      <c r="Q1870" s="1">
        <v>2401444.28571429</v>
      </c>
    </row>
    <row r="1871" spans="1:17">
      <c r="A1871" s="1" t="s">
        <v>7236</v>
      </c>
      <c r="B1871" s="1" t="s">
        <v>7237</v>
      </c>
      <c r="C1871" s="1" t="s">
        <v>7238</v>
      </c>
      <c r="D1871" s="1">
        <v>4763793352.60234</v>
      </c>
      <c r="E1871" s="1">
        <v>2293597181.35974</v>
      </c>
      <c r="F1871" s="1">
        <v>3130573981.9248</v>
      </c>
      <c r="G1871" s="1">
        <v>3999351299.06029</v>
      </c>
      <c r="H1871" s="1">
        <v>1154963426.24556</v>
      </c>
      <c r="I1871" s="1">
        <v>2774762571.24023</v>
      </c>
      <c r="J1871" s="1">
        <v>2536235696.63056</v>
      </c>
      <c r="K1871" s="1">
        <v>2147870721.47004</v>
      </c>
      <c r="L1871" s="1">
        <v>2501568900.64968</v>
      </c>
      <c r="M1871" s="1">
        <v>2648187453.37001</v>
      </c>
      <c r="N1871" s="1">
        <v>3522841484.96832</v>
      </c>
      <c r="O1871" s="1">
        <v>2798978230.46611</v>
      </c>
      <c r="P1871" s="1">
        <v>2835168241.67978</v>
      </c>
      <c r="Q1871" s="1">
        <v>2453028813.08762</v>
      </c>
    </row>
    <row r="1872" spans="1:17">
      <c r="A1872" s="1" t="s">
        <v>7239</v>
      </c>
      <c r="B1872" s="1" t="s">
        <v>7240</v>
      </c>
      <c r="C1872" s="1" t="s">
        <v>7241</v>
      </c>
      <c r="D1872" s="1">
        <v>87032714.7081226</v>
      </c>
      <c r="E1872" s="1">
        <v>163314322.01974</v>
      </c>
      <c r="F1872" s="1">
        <v>76892953.1015038</v>
      </c>
      <c r="G1872" s="1">
        <v>27095018.1709047</v>
      </c>
      <c r="H1872" s="1">
        <v>2401444.28571429</v>
      </c>
      <c r="I1872" s="1">
        <v>33787277.9843478</v>
      </c>
      <c r="J1872" s="1">
        <v>127005058.908372</v>
      </c>
      <c r="K1872" s="1">
        <v>39689313.0599266</v>
      </c>
      <c r="L1872" s="1">
        <v>40301751.1460691</v>
      </c>
      <c r="M1872" s="1">
        <v>13132376.2854859</v>
      </c>
      <c r="N1872" s="1">
        <v>48675775.4338761</v>
      </c>
      <c r="O1872" s="1">
        <v>90127275.446565</v>
      </c>
      <c r="P1872" s="1">
        <v>33943880.4021682</v>
      </c>
      <c r="Q1872" s="1">
        <v>54111110.7977184</v>
      </c>
    </row>
    <row r="1873" spans="1:17">
      <c r="A1873" s="1" t="s">
        <v>7242</v>
      </c>
      <c r="B1873" s="1" t="s">
        <v>7243</v>
      </c>
      <c r="C1873" s="1" t="s">
        <v>7244</v>
      </c>
      <c r="D1873" s="1">
        <v>176074218.126139</v>
      </c>
      <c r="E1873" s="1">
        <v>22854514.2382959</v>
      </c>
      <c r="F1873" s="1">
        <v>47421198.8078098</v>
      </c>
      <c r="G1873" s="1">
        <v>52619935.8405803</v>
      </c>
      <c r="H1873" s="1">
        <v>14782808.2088036</v>
      </c>
      <c r="I1873" s="1">
        <v>57645296.435469</v>
      </c>
      <c r="J1873" s="1">
        <v>68532406.1485864</v>
      </c>
      <c r="K1873" s="1">
        <v>43673568.152446</v>
      </c>
      <c r="L1873" s="1">
        <v>28281062.5033457</v>
      </c>
      <c r="M1873" s="1">
        <v>46048260.1691689</v>
      </c>
      <c r="N1873" s="1">
        <v>31125044.3722944</v>
      </c>
      <c r="O1873" s="1">
        <v>30087699.7853086</v>
      </c>
      <c r="P1873" s="1">
        <v>28594782.7657807</v>
      </c>
      <c r="Q1873" s="1">
        <v>21857430.0719411</v>
      </c>
    </row>
    <row r="1874" spans="1:17">
      <c r="A1874" s="1" t="s">
        <v>7245</v>
      </c>
      <c r="B1874" s="1" t="s">
        <v>7246</v>
      </c>
      <c r="C1874" s="1" t="s">
        <v>7247</v>
      </c>
      <c r="D1874" s="1">
        <v>3473677941.52399</v>
      </c>
      <c r="E1874" s="1">
        <v>4365375714.28572</v>
      </c>
      <c r="F1874" s="1">
        <v>7551612666.17341</v>
      </c>
      <c r="G1874" s="1">
        <v>3394543771.82691</v>
      </c>
      <c r="H1874" s="1">
        <v>3384860440.36758</v>
      </c>
      <c r="I1874" s="1">
        <v>2945621842.59264</v>
      </c>
      <c r="J1874" s="1">
        <v>3839346446.54487</v>
      </c>
      <c r="K1874" s="1">
        <v>3733287453.52746</v>
      </c>
      <c r="L1874" s="1">
        <v>4190391350.52437</v>
      </c>
      <c r="M1874" s="1">
        <v>2750629490.4885</v>
      </c>
      <c r="N1874" s="1">
        <v>3805530150.32864</v>
      </c>
      <c r="O1874" s="1">
        <v>6862519733.00149</v>
      </c>
      <c r="P1874" s="1">
        <v>4152088150.60908</v>
      </c>
      <c r="Q1874" s="1">
        <v>4417523366.06476</v>
      </c>
    </row>
    <row r="1875" spans="1:17">
      <c r="A1875" s="1" t="s">
        <v>7248</v>
      </c>
      <c r="B1875" s="1" t="s">
        <v>7249</v>
      </c>
      <c r="C1875" s="1" t="s">
        <v>7250</v>
      </c>
      <c r="D1875" s="1">
        <v>34686940.0801347</v>
      </c>
      <c r="E1875" s="1">
        <v>2401444.28571429</v>
      </c>
      <c r="F1875" s="1">
        <v>2401444.28571429</v>
      </c>
      <c r="G1875" s="1">
        <v>232697425.922522</v>
      </c>
      <c r="H1875" s="1">
        <v>42558861.6017768</v>
      </c>
      <c r="I1875" s="1">
        <v>22754168.8484767</v>
      </c>
      <c r="J1875" s="1">
        <v>2401444.28571429</v>
      </c>
      <c r="K1875" s="1">
        <v>2401444.28571429</v>
      </c>
      <c r="L1875" s="1">
        <v>2401444.28571429</v>
      </c>
      <c r="M1875" s="1">
        <v>48203392.7136847</v>
      </c>
      <c r="N1875" s="1">
        <v>18395455.0644857</v>
      </c>
      <c r="O1875" s="1">
        <v>99756669.9209427</v>
      </c>
      <c r="P1875" s="1">
        <v>2401444.28571429</v>
      </c>
      <c r="Q1875" s="1">
        <v>2401444.28571429</v>
      </c>
    </row>
    <row r="1876" spans="1:17">
      <c r="A1876" s="1" t="s">
        <v>7251</v>
      </c>
      <c r="B1876" s="1" t="s">
        <v>7252</v>
      </c>
      <c r="C1876" s="1" t="s">
        <v>7253</v>
      </c>
      <c r="D1876" s="1">
        <v>9419962.4800758</v>
      </c>
      <c r="E1876" s="1">
        <v>14853270.176669</v>
      </c>
      <c r="F1876" s="1">
        <v>17679544.1331292</v>
      </c>
      <c r="G1876" s="1">
        <v>8037553.87236713</v>
      </c>
      <c r="H1876" s="1">
        <v>2401444.28571429</v>
      </c>
      <c r="I1876" s="1">
        <v>16607374.2015925</v>
      </c>
      <c r="J1876" s="1">
        <v>20509133.1937748</v>
      </c>
      <c r="K1876" s="1">
        <v>20254331.6723546</v>
      </c>
      <c r="L1876" s="1">
        <v>23426009.0097817</v>
      </c>
      <c r="M1876" s="1">
        <v>22089321.1834329</v>
      </c>
      <c r="N1876" s="1">
        <v>29410346.1555745</v>
      </c>
      <c r="O1876" s="1">
        <v>15008897.6753438</v>
      </c>
      <c r="P1876" s="1">
        <v>23307792.5078685</v>
      </c>
      <c r="Q1876" s="1">
        <v>15616281.3833821</v>
      </c>
    </row>
    <row r="1877" spans="1:17">
      <c r="A1877" s="1" t="s">
        <v>7254</v>
      </c>
      <c r="B1877" s="1" t="s">
        <v>7255</v>
      </c>
      <c r="C1877" s="1" t="s">
        <v>7256</v>
      </c>
      <c r="D1877" s="1">
        <v>201899165.217487</v>
      </c>
      <c r="E1877" s="1">
        <v>164884496.608875</v>
      </c>
      <c r="F1877" s="1">
        <v>188502230.454556</v>
      </c>
      <c r="G1877" s="1">
        <v>477175626.508498</v>
      </c>
      <c r="H1877" s="1">
        <v>131540908.987299</v>
      </c>
      <c r="I1877" s="1">
        <v>148486909.721155</v>
      </c>
      <c r="J1877" s="1">
        <v>246040887.014383</v>
      </c>
      <c r="K1877" s="1">
        <v>139127289.280707</v>
      </c>
      <c r="L1877" s="1">
        <v>73742764.2857143</v>
      </c>
      <c r="M1877" s="1">
        <v>200039817.589586</v>
      </c>
      <c r="N1877" s="1">
        <v>132158669.745652</v>
      </c>
      <c r="O1877" s="1">
        <v>154869344.973945</v>
      </c>
      <c r="P1877" s="1">
        <v>1485426427.37804</v>
      </c>
      <c r="Q1877" s="1">
        <v>143395893.111867</v>
      </c>
    </row>
    <row r="1878" spans="1:17">
      <c r="A1878" s="1" t="s">
        <v>7257</v>
      </c>
      <c r="B1878" s="1" t="s">
        <v>7258</v>
      </c>
      <c r="C1878" s="1" t="s">
        <v>7259</v>
      </c>
      <c r="D1878" s="1">
        <v>2401444.28571429</v>
      </c>
      <c r="E1878" s="1">
        <v>2401444.28571429</v>
      </c>
      <c r="F1878" s="1">
        <v>2401444.28571429</v>
      </c>
      <c r="G1878" s="1">
        <v>10898122.2866419</v>
      </c>
      <c r="H1878" s="1">
        <v>8309826.81707662</v>
      </c>
      <c r="I1878" s="1">
        <v>2401444.28571429</v>
      </c>
      <c r="J1878" s="1">
        <v>2401444.28571429</v>
      </c>
      <c r="K1878" s="1">
        <v>2401444.28571429</v>
      </c>
      <c r="L1878" s="1">
        <v>2401444.28571429</v>
      </c>
      <c r="M1878" s="1">
        <v>13390884.5314968</v>
      </c>
      <c r="N1878" s="1">
        <v>2401444.28571429</v>
      </c>
      <c r="O1878" s="1">
        <v>2401444.28571429</v>
      </c>
      <c r="P1878" s="1">
        <v>2401444.28571429</v>
      </c>
      <c r="Q1878" s="1">
        <v>11780895.7547903</v>
      </c>
    </row>
    <row r="1879" spans="1:17">
      <c r="A1879" s="1" t="s">
        <v>7260</v>
      </c>
      <c r="B1879" s="1" t="s">
        <v>7261</v>
      </c>
      <c r="C1879" s="1" t="s">
        <v>7262</v>
      </c>
      <c r="D1879" s="1">
        <v>52030054.7296904</v>
      </c>
      <c r="E1879" s="1">
        <v>57403547.1230947</v>
      </c>
      <c r="F1879" s="1">
        <v>48491765.0897761</v>
      </c>
      <c r="G1879" s="1">
        <v>2401444.28571429</v>
      </c>
      <c r="H1879" s="1">
        <v>2401444.28571429</v>
      </c>
      <c r="I1879" s="1">
        <v>27367645.4641672</v>
      </c>
      <c r="J1879" s="1">
        <v>60027190.3742482</v>
      </c>
      <c r="K1879" s="1">
        <v>30130379.2083736</v>
      </c>
      <c r="L1879" s="1">
        <v>30967167.3561939</v>
      </c>
      <c r="M1879" s="1">
        <v>17842258.8473446</v>
      </c>
      <c r="N1879" s="1">
        <v>33498766.7258643</v>
      </c>
      <c r="O1879" s="1">
        <v>2401444.28571429</v>
      </c>
      <c r="P1879" s="1">
        <v>40792202.2906102</v>
      </c>
      <c r="Q1879" s="1">
        <v>28498273.2357962</v>
      </c>
    </row>
    <row r="1880" spans="1:17">
      <c r="A1880" s="1" t="s">
        <v>7263</v>
      </c>
      <c r="B1880" s="1" t="s">
        <v>7264</v>
      </c>
      <c r="C1880" s="1" t="s">
        <v>7265</v>
      </c>
      <c r="D1880" s="1">
        <v>217086641.649507</v>
      </c>
      <c r="E1880" s="1">
        <v>84199766.1199827</v>
      </c>
      <c r="F1880" s="1">
        <v>66246428.3290864</v>
      </c>
      <c r="G1880" s="1">
        <v>2401444.28571429</v>
      </c>
      <c r="H1880" s="1">
        <v>2401444.28571429</v>
      </c>
      <c r="I1880" s="1">
        <v>113296315.255922</v>
      </c>
      <c r="J1880" s="1">
        <v>91025139.9304767</v>
      </c>
      <c r="K1880" s="1">
        <v>77364548.1928495</v>
      </c>
      <c r="L1880" s="1">
        <v>138778199.626493</v>
      </c>
      <c r="M1880" s="1">
        <v>126896870.131048</v>
      </c>
      <c r="N1880" s="1">
        <v>75685192.5586024</v>
      </c>
      <c r="O1880" s="1">
        <v>176447930.131964</v>
      </c>
      <c r="P1880" s="1">
        <v>110584021.746955</v>
      </c>
      <c r="Q1880" s="1">
        <v>58076244.5274197</v>
      </c>
    </row>
    <row r="1881" spans="1:17">
      <c r="A1881" s="1" t="s">
        <v>7266</v>
      </c>
      <c r="B1881" s="1" t="s">
        <v>7267</v>
      </c>
      <c r="C1881" s="1" t="s">
        <v>7268</v>
      </c>
      <c r="D1881" s="1">
        <v>644348799.851393</v>
      </c>
      <c r="E1881" s="1">
        <v>866178605.552779</v>
      </c>
      <c r="F1881" s="1">
        <v>944845382.544507</v>
      </c>
      <c r="G1881" s="1">
        <v>140380666.151939</v>
      </c>
      <c r="H1881" s="1">
        <v>533645550.865886</v>
      </c>
      <c r="I1881" s="1">
        <v>675218450.067985</v>
      </c>
      <c r="J1881" s="1">
        <v>949671356.788953</v>
      </c>
      <c r="K1881" s="1">
        <v>1861266178.65393</v>
      </c>
      <c r="L1881" s="1">
        <v>2252955482.20673</v>
      </c>
      <c r="M1881" s="1">
        <v>1942056165.68085</v>
      </c>
      <c r="N1881" s="1">
        <v>2467354507.81917</v>
      </c>
      <c r="O1881" s="1">
        <v>2036508083.66357</v>
      </c>
      <c r="P1881" s="1">
        <v>2321405648.27184</v>
      </c>
      <c r="Q1881" s="1">
        <v>2361662125.47485</v>
      </c>
    </row>
    <row r="1882" spans="1:17">
      <c r="A1882" s="1" t="s">
        <v>7269</v>
      </c>
      <c r="B1882" s="1" t="s">
        <v>7270</v>
      </c>
      <c r="C1882" s="1" t="s">
        <v>7271</v>
      </c>
      <c r="D1882" s="1">
        <v>13510843746.1532</v>
      </c>
      <c r="E1882" s="1">
        <v>17010231464.0832</v>
      </c>
      <c r="F1882" s="1">
        <v>16066461819.7089</v>
      </c>
      <c r="G1882" s="1">
        <v>10787861142.9835</v>
      </c>
      <c r="H1882" s="1">
        <v>11844170343.1173</v>
      </c>
      <c r="I1882" s="1">
        <v>14748860946.4168</v>
      </c>
      <c r="J1882" s="1">
        <v>18027922539.6751</v>
      </c>
      <c r="K1882" s="1">
        <v>16370707157.596</v>
      </c>
      <c r="L1882" s="1">
        <v>16557307338.7352</v>
      </c>
      <c r="M1882" s="1">
        <v>14471419537.9366</v>
      </c>
      <c r="N1882" s="1">
        <v>16759645898.3058</v>
      </c>
      <c r="O1882" s="1">
        <v>17894773100.0441</v>
      </c>
      <c r="P1882" s="1">
        <v>16787955950.1661</v>
      </c>
      <c r="Q1882" s="1">
        <v>19470932251.1631</v>
      </c>
    </row>
    <row r="1883" spans="1:17">
      <c r="A1883" s="1" t="s">
        <v>7272</v>
      </c>
      <c r="B1883" s="1" t="s">
        <v>7273</v>
      </c>
      <c r="C1883" s="1" t="s">
        <v>7274</v>
      </c>
      <c r="D1883" s="1">
        <v>153869452.240116</v>
      </c>
      <c r="E1883" s="1">
        <v>69790018.2728347</v>
      </c>
      <c r="F1883" s="1">
        <v>89771146.7605183</v>
      </c>
      <c r="G1883" s="1">
        <v>315935637.230969</v>
      </c>
      <c r="H1883" s="1">
        <v>68356148.9198591</v>
      </c>
      <c r="I1883" s="1">
        <v>143278587.211271</v>
      </c>
      <c r="J1883" s="1">
        <v>84943428.7294057</v>
      </c>
      <c r="K1883" s="1">
        <v>44974592.9943347</v>
      </c>
      <c r="L1883" s="1">
        <v>43105747.7318904</v>
      </c>
      <c r="M1883" s="1">
        <v>66777235.1435716</v>
      </c>
      <c r="N1883" s="1">
        <v>38199165.0516666</v>
      </c>
      <c r="O1883" s="1">
        <v>183288657.367777</v>
      </c>
      <c r="P1883" s="1">
        <v>65306637.807309</v>
      </c>
      <c r="Q1883" s="1">
        <v>49844707.1269707</v>
      </c>
    </row>
    <row r="1884" spans="1:17">
      <c r="A1884" s="1" t="s">
        <v>7275</v>
      </c>
      <c r="B1884" s="1" t="s">
        <v>7276</v>
      </c>
      <c r="C1884" s="1" t="s">
        <v>7277</v>
      </c>
      <c r="D1884" s="1">
        <v>7334708.27922233</v>
      </c>
      <c r="E1884" s="1">
        <v>2401444.28571429</v>
      </c>
      <c r="F1884" s="1">
        <v>6203908.96827936</v>
      </c>
      <c r="G1884" s="1">
        <v>20383439.8295203</v>
      </c>
      <c r="H1884" s="1">
        <v>2401444.28571429</v>
      </c>
      <c r="I1884" s="1">
        <v>2401444.28571429</v>
      </c>
      <c r="J1884" s="1">
        <v>2401444.28571429</v>
      </c>
      <c r="K1884" s="1">
        <v>2834963.80518163</v>
      </c>
      <c r="L1884" s="1">
        <v>2401444.28571429</v>
      </c>
      <c r="M1884" s="1">
        <v>2401444.28571429</v>
      </c>
      <c r="N1884" s="1">
        <v>2401444.28571429</v>
      </c>
      <c r="O1884" s="1">
        <v>2401444.28571429</v>
      </c>
      <c r="P1884" s="1">
        <v>2401444.28571429</v>
      </c>
      <c r="Q1884" s="1">
        <v>6963473.26407088</v>
      </c>
    </row>
    <row r="1885" spans="1:17">
      <c r="A1885" s="1" t="s">
        <v>7278</v>
      </c>
      <c r="B1885" s="1" t="s">
        <v>7279</v>
      </c>
      <c r="C1885" s="1" t="s">
        <v>7280</v>
      </c>
      <c r="D1885" s="1">
        <v>2401444.28571429</v>
      </c>
      <c r="E1885" s="1">
        <v>2401444.28571429</v>
      </c>
      <c r="F1885" s="1">
        <v>2401444.28571429</v>
      </c>
      <c r="G1885" s="1">
        <v>2401444.28571429</v>
      </c>
      <c r="H1885" s="1">
        <v>18539981.1945626</v>
      </c>
      <c r="I1885" s="1">
        <v>2401444.28571429</v>
      </c>
      <c r="J1885" s="1">
        <v>15460371.1896304</v>
      </c>
      <c r="K1885" s="1">
        <v>2401444.28571429</v>
      </c>
      <c r="L1885" s="1">
        <v>2401444.28571429</v>
      </c>
      <c r="M1885" s="1">
        <v>2401444.28571429</v>
      </c>
      <c r="N1885" s="1">
        <v>2401444.28571429</v>
      </c>
      <c r="O1885" s="1">
        <v>2401444.28571429</v>
      </c>
      <c r="P1885" s="1">
        <v>2401444.28571429</v>
      </c>
      <c r="Q1885" s="1">
        <v>10858224.2685291</v>
      </c>
    </row>
    <row r="1886" spans="1:17">
      <c r="A1886" s="1" t="s">
        <v>7281</v>
      </c>
      <c r="B1886" s="1" t="s">
        <v>7282</v>
      </c>
      <c r="C1886" s="1" t="s">
        <v>7283</v>
      </c>
      <c r="D1886" s="1">
        <v>69698638.9392624</v>
      </c>
      <c r="E1886" s="1">
        <v>31841592.7060855</v>
      </c>
      <c r="F1886" s="1">
        <v>31803473.4884323</v>
      </c>
      <c r="G1886" s="1">
        <v>14433523.7155724</v>
      </c>
      <c r="H1886" s="1">
        <v>735796444.61608</v>
      </c>
      <c r="I1886" s="1">
        <v>46249701.1315368</v>
      </c>
      <c r="J1886" s="1">
        <v>55743887.4742919</v>
      </c>
      <c r="K1886" s="1">
        <v>30012751.9967624</v>
      </c>
      <c r="L1886" s="1">
        <v>33325357.4059542</v>
      </c>
      <c r="M1886" s="1">
        <v>36874105.6471171</v>
      </c>
      <c r="N1886" s="1">
        <v>50606237.3163169</v>
      </c>
      <c r="O1886" s="1">
        <v>45678766.1319303</v>
      </c>
      <c r="P1886" s="1">
        <v>38114908.3139535</v>
      </c>
      <c r="Q1886" s="1">
        <v>49550265.7890099</v>
      </c>
    </row>
    <row r="1887" spans="1:17">
      <c r="A1887" s="1" t="s">
        <v>7284</v>
      </c>
      <c r="B1887" s="1" t="s">
        <v>7285</v>
      </c>
      <c r="C1887" s="1" t="s">
        <v>7286</v>
      </c>
      <c r="D1887" s="1">
        <v>2401444.28571429</v>
      </c>
      <c r="E1887" s="1">
        <v>79000146.425732</v>
      </c>
      <c r="F1887" s="1">
        <v>2401444.28571429</v>
      </c>
      <c r="G1887" s="1">
        <v>2401444.28571429</v>
      </c>
      <c r="H1887" s="1">
        <v>2401444.28571429</v>
      </c>
      <c r="I1887" s="1">
        <v>31540701.5949564</v>
      </c>
      <c r="J1887" s="1">
        <v>2401444.28571429</v>
      </c>
      <c r="K1887" s="1">
        <v>2401444.28571429</v>
      </c>
      <c r="L1887" s="1">
        <v>5920703.0505268</v>
      </c>
      <c r="M1887" s="1">
        <v>8472347.52315906</v>
      </c>
      <c r="N1887" s="1">
        <v>10265295.2633323</v>
      </c>
      <c r="O1887" s="1">
        <v>2401444.28571429</v>
      </c>
      <c r="P1887" s="1">
        <v>2401444.28571429</v>
      </c>
      <c r="Q1887" s="1">
        <v>8588990.707964</v>
      </c>
    </row>
    <row r="1888" spans="1:17">
      <c r="A1888" s="1" t="s">
        <v>7287</v>
      </c>
      <c r="B1888" s="1" t="s">
        <v>7288</v>
      </c>
      <c r="C1888" s="1" t="s">
        <v>7289</v>
      </c>
      <c r="D1888" s="1">
        <v>5971004.73318699</v>
      </c>
      <c r="E1888" s="1">
        <v>9283498.56887309</v>
      </c>
      <c r="F1888" s="1">
        <v>19575981.3909774</v>
      </c>
      <c r="G1888" s="1">
        <v>2401444.28571429</v>
      </c>
      <c r="H1888" s="1">
        <v>2401444.28571429</v>
      </c>
      <c r="I1888" s="1">
        <v>2401444.28571429</v>
      </c>
      <c r="J1888" s="1">
        <v>2401444.28571429</v>
      </c>
      <c r="K1888" s="1">
        <v>10423072.7003512</v>
      </c>
      <c r="L1888" s="1">
        <v>15375073.6961335</v>
      </c>
      <c r="M1888" s="1">
        <v>6745148.79851941</v>
      </c>
      <c r="N1888" s="1">
        <v>12670511.5469627</v>
      </c>
      <c r="O1888" s="1">
        <v>6786297.95681978</v>
      </c>
      <c r="P1888" s="1">
        <v>13470508.8074838</v>
      </c>
      <c r="Q1888" s="1">
        <v>14315825.1186263</v>
      </c>
    </row>
    <row r="1889" spans="1:17">
      <c r="A1889" s="1" t="s">
        <v>7290</v>
      </c>
      <c r="B1889" s="1" t="s">
        <v>7291</v>
      </c>
      <c r="C1889" s="1" t="s">
        <v>7292</v>
      </c>
      <c r="D1889" s="1">
        <v>1002089146.28221</v>
      </c>
      <c r="E1889" s="1">
        <v>1969140300.05622</v>
      </c>
      <c r="F1889" s="1">
        <v>1210607909.44973</v>
      </c>
      <c r="G1889" s="1">
        <v>2855496182.8607</v>
      </c>
      <c r="H1889" s="1">
        <v>24012352.6879488</v>
      </c>
      <c r="I1889" s="1">
        <v>1724193547.76691</v>
      </c>
      <c r="J1889" s="1">
        <v>1648349364.40791</v>
      </c>
      <c r="K1889" s="1">
        <v>24625998.4208134</v>
      </c>
      <c r="L1889" s="1">
        <v>8988329.06118451</v>
      </c>
      <c r="M1889" s="1">
        <v>40099187.2979961</v>
      </c>
      <c r="N1889" s="1">
        <v>72165585.1675035</v>
      </c>
      <c r="O1889" s="1">
        <v>113396910.230138</v>
      </c>
      <c r="P1889" s="1">
        <v>123048650.89701</v>
      </c>
      <c r="Q1889" s="1">
        <v>2401444.28571429</v>
      </c>
    </row>
    <row r="1890" spans="1:17">
      <c r="A1890" s="1" t="s">
        <v>7293</v>
      </c>
      <c r="B1890" s="1" t="s">
        <v>7294</v>
      </c>
      <c r="C1890" s="1" t="s">
        <v>7295</v>
      </c>
      <c r="D1890" s="1">
        <v>691407234.21281</v>
      </c>
      <c r="E1890" s="1">
        <v>663516245.144584</v>
      </c>
      <c r="F1890" s="1">
        <v>623195785.714286</v>
      </c>
      <c r="G1890" s="1">
        <v>224812997.443236</v>
      </c>
      <c r="H1890" s="1">
        <v>159232521.354796</v>
      </c>
      <c r="I1890" s="1">
        <v>353018274.616997</v>
      </c>
      <c r="J1890" s="1">
        <v>586808592.362345</v>
      </c>
      <c r="K1890" s="1">
        <v>401463793.030579</v>
      </c>
      <c r="L1890" s="1">
        <v>430684260.347471</v>
      </c>
      <c r="M1890" s="1">
        <v>465171798.356995</v>
      </c>
      <c r="N1890" s="1">
        <v>588061866.310161</v>
      </c>
      <c r="O1890" s="1">
        <v>999889246.066864</v>
      </c>
      <c r="P1890" s="1">
        <v>671711728.776884</v>
      </c>
      <c r="Q1890" s="1">
        <v>548633681.156933</v>
      </c>
    </row>
    <row r="1891" spans="1:17">
      <c r="A1891" s="1" t="s">
        <v>7296</v>
      </c>
      <c r="B1891" s="1" t="s">
        <v>7297</v>
      </c>
      <c r="C1891" s="1" t="s">
        <v>7298</v>
      </c>
      <c r="D1891" s="1">
        <v>3789273676.79806</v>
      </c>
      <c r="E1891" s="1">
        <v>2243368311.95057</v>
      </c>
      <c r="F1891" s="1">
        <v>2087981066.43508</v>
      </c>
      <c r="G1891" s="1">
        <v>1135489985.25726</v>
      </c>
      <c r="H1891" s="1">
        <v>484632141.89407</v>
      </c>
      <c r="I1891" s="1">
        <v>1906694243.86609</v>
      </c>
      <c r="J1891" s="1">
        <v>2757524632.34018</v>
      </c>
      <c r="K1891" s="1">
        <v>2773950987.29029</v>
      </c>
      <c r="L1891" s="1">
        <v>3096506695.98754</v>
      </c>
      <c r="M1891" s="1">
        <v>1807613597.79539</v>
      </c>
      <c r="N1891" s="1">
        <v>2383017962.87372</v>
      </c>
      <c r="O1891" s="1">
        <v>1755968351.58823</v>
      </c>
      <c r="P1891" s="1">
        <v>2205068056.43178</v>
      </c>
      <c r="Q1891" s="1">
        <v>2010948605.44637</v>
      </c>
    </row>
    <row r="1892" spans="1:17">
      <c r="A1892" s="1" t="s">
        <v>7299</v>
      </c>
      <c r="B1892" s="1" t="s">
        <v>7300</v>
      </c>
      <c r="C1892" s="1" t="s">
        <v>7301</v>
      </c>
      <c r="D1892" s="1">
        <v>10828285.3810451</v>
      </c>
      <c r="E1892" s="1">
        <v>10908961.1378143</v>
      </c>
      <c r="F1892" s="1">
        <v>11857009.2184965</v>
      </c>
      <c r="G1892" s="1">
        <v>2401444.28571429</v>
      </c>
      <c r="H1892" s="1">
        <v>2401444.28571429</v>
      </c>
      <c r="I1892" s="1">
        <v>8368701.9907217</v>
      </c>
      <c r="J1892" s="1">
        <v>9908432.53994778</v>
      </c>
      <c r="K1892" s="1">
        <v>2401444.28571429</v>
      </c>
      <c r="L1892" s="1">
        <v>2401444.28571429</v>
      </c>
      <c r="M1892" s="1">
        <v>8880860.29720593</v>
      </c>
      <c r="N1892" s="1">
        <v>7722869.43815382</v>
      </c>
      <c r="O1892" s="1">
        <v>11288681.1614944</v>
      </c>
      <c r="P1892" s="1">
        <v>10020687.9664277</v>
      </c>
      <c r="Q1892" s="1">
        <v>7960353.26544113</v>
      </c>
    </row>
    <row r="1893" spans="1:17">
      <c r="A1893" s="1" t="s">
        <v>7302</v>
      </c>
      <c r="B1893" s="1" t="s">
        <v>7303</v>
      </c>
      <c r="C1893" s="1" t="s">
        <v>7304</v>
      </c>
      <c r="D1893" s="1">
        <v>90492265.9420853</v>
      </c>
      <c r="E1893" s="1">
        <v>2401444.28571429</v>
      </c>
      <c r="F1893" s="1">
        <v>2401444.28571429</v>
      </c>
      <c r="G1893" s="1">
        <v>2401444.28571429</v>
      </c>
      <c r="H1893" s="1">
        <v>2401444.28571429</v>
      </c>
      <c r="I1893" s="1">
        <v>2401444.28571429</v>
      </c>
      <c r="J1893" s="1">
        <v>2401444.28571429</v>
      </c>
      <c r="K1893" s="1">
        <v>2401444.28571429</v>
      </c>
      <c r="L1893" s="1">
        <v>2401444.28571429</v>
      </c>
      <c r="M1893" s="1">
        <v>2401444.28571429</v>
      </c>
      <c r="N1893" s="1">
        <v>63189052.7807014</v>
      </c>
      <c r="O1893" s="1">
        <v>2401444.28571429</v>
      </c>
      <c r="P1893" s="1">
        <v>2401444.28571429</v>
      </c>
      <c r="Q1893" s="1">
        <v>38615118.3603673</v>
      </c>
    </row>
    <row r="1894" spans="1:17">
      <c r="A1894" s="1" t="s">
        <v>7305</v>
      </c>
      <c r="B1894" s="1" t="s">
        <v>7306</v>
      </c>
      <c r="C1894" s="1" t="s">
        <v>7307</v>
      </c>
      <c r="D1894" s="1">
        <v>311024612.976213</v>
      </c>
      <c r="E1894" s="1">
        <v>60073870.9549554</v>
      </c>
      <c r="F1894" s="1">
        <v>58968874.6663391</v>
      </c>
      <c r="G1894" s="1">
        <v>75863960.3666347</v>
      </c>
      <c r="H1894" s="1">
        <v>31688351.8307656</v>
      </c>
      <c r="I1894" s="1">
        <v>23796727.9503555</v>
      </c>
      <c r="J1894" s="1">
        <v>73937491.1439344</v>
      </c>
      <c r="K1894" s="1">
        <v>31759065.7806559</v>
      </c>
      <c r="L1894" s="1">
        <v>2401444.28571429</v>
      </c>
      <c r="M1894" s="1">
        <v>40892346.4120466</v>
      </c>
      <c r="N1894" s="1">
        <v>27342388.1687646</v>
      </c>
      <c r="O1894" s="1">
        <v>88719977.910402</v>
      </c>
      <c r="P1894" s="1">
        <v>45885741.07376</v>
      </c>
      <c r="Q1894" s="1">
        <v>35364251.8011369</v>
      </c>
    </row>
    <row r="1895" spans="1:17">
      <c r="A1895" s="1" t="s">
        <v>7308</v>
      </c>
      <c r="B1895" s="1" t="s">
        <v>7309</v>
      </c>
      <c r="C1895" s="1" t="s">
        <v>7310</v>
      </c>
      <c r="D1895" s="1">
        <v>2401444.28571429</v>
      </c>
      <c r="E1895" s="1">
        <v>2401444.28571429</v>
      </c>
      <c r="F1895" s="1">
        <v>2401444.28571429</v>
      </c>
      <c r="G1895" s="1">
        <v>2401444.28571429</v>
      </c>
      <c r="H1895" s="1">
        <v>34634805.9785837</v>
      </c>
      <c r="I1895" s="1">
        <v>16149315.4777187</v>
      </c>
      <c r="J1895" s="1">
        <v>2401444.28571429</v>
      </c>
      <c r="K1895" s="1">
        <v>2401444.28571429</v>
      </c>
      <c r="L1895" s="1">
        <v>2401444.28571429</v>
      </c>
      <c r="M1895" s="1">
        <v>2401444.28571429</v>
      </c>
      <c r="N1895" s="1">
        <v>2401444.28571429</v>
      </c>
      <c r="O1895" s="1">
        <v>2401444.28571429</v>
      </c>
      <c r="P1895" s="1">
        <v>2401444.28571429</v>
      </c>
      <c r="Q1895" s="1">
        <v>49648673.0408687</v>
      </c>
    </row>
    <row r="1896" spans="1:17">
      <c r="A1896" s="1" t="s">
        <v>7311</v>
      </c>
      <c r="B1896" s="1" t="s">
        <v>7312</v>
      </c>
      <c r="C1896" s="1" t="s">
        <v>7313</v>
      </c>
      <c r="D1896" s="1">
        <v>74020411.933253</v>
      </c>
      <c r="E1896" s="1">
        <v>30485737.1067397</v>
      </c>
      <c r="F1896" s="1">
        <v>15326177.3399589</v>
      </c>
      <c r="G1896" s="1">
        <v>7841862.40050087</v>
      </c>
      <c r="H1896" s="1">
        <v>2401444.28571429</v>
      </c>
      <c r="I1896" s="1">
        <v>2401444.28571429</v>
      </c>
      <c r="J1896" s="1">
        <v>40738269.2083228</v>
      </c>
      <c r="K1896" s="1">
        <v>2401444.28571429</v>
      </c>
      <c r="L1896" s="1">
        <v>10424697.1301433</v>
      </c>
      <c r="M1896" s="1">
        <v>15100746.3375634</v>
      </c>
      <c r="N1896" s="1">
        <v>19823674.2341364</v>
      </c>
      <c r="O1896" s="1">
        <v>12072779.5435451</v>
      </c>
      <c r="P1896" s="1">
        <v>38189087.1124031</v>
      </c>
      <c r="Q1896" s="1">
        <v>11565474.3255231</v>
      </c>
    </row>
    <row r="1897" spans="1:17">
      <c r="A1897" s="1" t="s">
        <v>7314</v>
      </c>
      <c r="B1897" s="1" t="s">
        <v>7315</v>
      </c>
      <c r="C1897" s="1" t="s">
        <v>7316</v>
      </c>
      <c r="D1897" s="1">
        <v>739793202.635362</v>
      </c>
      <c r="E1897" s="1">
        <v>704311325.869432</v>
      </c>
      <c r="F1897" s="1">
        <v>244176187.248136</v>
      </c>
      <c r="G1897" s="1">
        <v>112125186.889493</v>
      </c>
      <c r="H1897" s="1">
        <v>2401444.28571429</v>
      </c>
      <c r="I1897" s="1">
        <v>1119510757.4556</v>
      </c>
      <c r="J1897" s="1">
        <v>824812071.853702</v>
      </c>
      <c r="K1897" s="1">
        <v>46914221.7762945</v>
      </c>
      <c r="L1897" s="1">
        <v>33167097.3550381</v>
      </c>
      <c r="M1897" s="1">
        <v>60007035.9640212</v>
      </c>
      <c r="N1897" s="1">
        <v>125963025.567812</v>
      </c>
      <c r="O1897" s="1">
        <v>822586356.537457</v>
      </c>
      <c r="P1897" s="1">
        <v>114601270.436411</v>
      </c>
      <c r="Q1897" s="1">
        <v>66907686.3967638</v>
      </c>
    </row>
    <row r="1898" spans="1:17">
      <c r="A1898" s="1" t="s">
        <v>7317</v>
      </c>
      <c r="B1898" s="1" t="s">
        <v>7318</v>
      </c>
      <c r="C1898" s="1" t="s">
        <v>7319</v>
      </c>
      <c r="D1898" s="1">
        <v>11201010.2855589</v>
      </c>
      <c r="E1898" s="1">
        <v>10635987.1467755</v>
      </c>
      <c r="F1898" s="1">
        <v>13201247.6746578</v>
      </c>
      <c r="G1898" s="1">
        <v>20296869.8903485</v>
      </c>
      <c r="H1898" s="1">
        <v>2401444.28571429</v>
      </c>
      <c r="I1898" s="1">
        <v>19348714.9483795</v>
      </c>
      <c r="J1898" s="1">
        <v>16554403.6819958</v>
      </c>
      <c r="K1898" s="1">
        <v>44083727.5489658</v>
      </c>
      <c r="L1898" s="1">
        <v>23636936.4606906</v>
      </c>
      <c r="M1898" s="1">
        <v>41955792.5010085</v>
      </c>
      <c r="N1898" s="1">
        <v>16665493.4568255</v>
      </c>
      <c r="O1898" s="1">
        <v>20327218.9411066</v>
      </c>
      <c r="P1898" s="1">
        <v>12340931.3659731</v>
      </c>
      <c r="Q1898" s="1">
        <v>15560509.4669122</v>
      </c>
    </row>
    <row r="1899" spans="1:17">
      <c r="A1899" s="1" t="s">
        <v>7320</v>
      </c>
      <c r="B1899" s="1" t="s">
        <v>7321</v>
      </c>
      <c r="C1899" s="1" t="s">
        <v>7322</v>
      </c>
      <c r="D1899" s="1">
        <v>766053100.546273</v>
      </c>
      <c r="E1899" s="1">
        <v>974918137.138541</v>
      </c>
      <c r="F1899" s="1">
        <v>675553552.531595</v>
      </c>
      <c r="G1899" s="1">
        <v>73043499.5541997</v>
      </c>
      <c r="H1899" s="1">
        <v>535765034.075267</v>
      </c>
      <c r="I1899" s="1">
        <v>568353948.924098</v>
      </c>
      <c r="J1899" s="1">
        <v>940020142.225568</v>
      </c>
      <c r="K1899" s="1">
        <v>920405250.759542</v>
      </c>
      <c r="L1899" s="1">
        <v>1364873667.21111</v>
      </c>
      <c r="M1899" s="1">
        <v>654259302.081156</v>
      </c>
      <c r="N1899" s="1">
        <v>1102834072.48224</v>
      </c>
      <c r="O1899" s="1">
        <v>1141453725.71265</v>
      </c>
      <c r="P1899" s="1">
        <v>1011611786.37728</v>
      </c>
      <c r="Q1899" s="1">
        <v>1302825153.973</v>
      </c>
    </row>
    <row r="1900" spans="1:17">
      <c r="A1900" s="1" t="s">
        <v>7323</v>
      </c>
      <c r="B1900" s="1" t="s">
        <v>7324</v>
      </c>
      <c r="C1900" s="1" t="s">
        <v>7325</v>
      </c>
      <c r="D1900" s="1">
        <v>2401444.28571429</v>
      </c>
      <c r="E1900" s="1">
        <v>50110038.7218045</v>
      </c>
      <c r="F1900" s="1">
        <v>9104454.70866566</v>
      </c>
      <c r="G1900" s="1">
        <v>2401444.28571429</v>
      </c>
      <c r="H1900" s="1">
        <v>2401444.28571429</v>
      </c>
      <c r="I1900" s="1">
        <v>27715721.2004963</v>
      </c>
      <c r="J1900" s="1">
        <v>35741156.6881235</v>
      </c>
      <c r="K1900" s="1">
        <v>2401444.28571429</v>
      </c>
      <c r="L1900" s="1">
        <v>2401444.28571429</v>
      </c>
      <c r="M1900" s="1">
        <v>2401444.28571429</v>
      </c>
      <c r="N1900" s="1">
        <v>10198063.1343113</v>
      </c>
      <c r="O1900" s="1">
        <v>9473438.32861062</v>
      </c>
      <c r="P1900" s="1">
        <v>1049625317.82363</v>
      </c>
      <c r="Q1900" s="1">
        <v>30483239.2830472</v>
      </c>
    </row>
    <row r="1901" spans="1:17">
      <c r="A1901" s="1" t="s">
        <v>7326</v>
      </c>
      <c r="B1901" s="1" t="s">
        <v>7327</v>
      </c>
      <c r="C1901" s="1" t="s">
        <v>7328</v>
      </c>
      <c r="D1901" s="1">
        <v>387366667.566727</v>
      </c>
      <c r="E1901" s="1">
        <v>748595795.425119</v>
      </c>
      <c r="F1901" s="1">
        <v>695344195.168773</v>
      </c>
      <c r="G1901" s="1">
        <v>574994974.015922</v>
      </c>
      <c r="H1901" s="1">
        <v>723863373.267031</v>
      </c>
      <c r="I1901" s="1">
        <v>728496128.954556</v>
      </c>
      <c r="J1901" s="1">
        <v>689290140.588483</v>
      </c>
      <c r="K1901" s="1">
        <v>548811337.904775</v>
      </c>
      <c r="L1901" s="1">
        <v>574524560.034796</v>
      </c>
      <c r="M1901" s="1">
        <v>521636093.511494</v>
      </c>
      <c r="N1901" s="1">
        <v>593610538.674265</v>
      </c>
      <c r="O1901" s="1">
        <v>739232909.545723</v>
      </c>
      <c r="P1901" s="1">
        <v>610244047.563676</v>
      </c>
      <c r="Q1901" s="1">
        <v>891110248.156248</v>
      </c>
    </row>
    <row r="1902" spans="1:17">
      <c r="A1902" s="1" t="s">
        <v>7329</v>
      </c>
      <c r="B1902" s="1" t="s">
        <v>7330</v>
      </c>
      <c r="C1902" s="1" t="s">
        <v>7331</v>
      </c>
      <c r="D1902" s="1">
        <v>1871555131.20236</v>
      </c>
      <c r="E1902" s="1">
        <v>875000644.381914</v>
      </c>
      <c r="F1902" s="1">
        <v>903832025.115981</v>
      </c>
      <c r="G1902" s="1">
        <v>1350058429.59385</v>
      </c>
      <c r="H1902" s="1">
        <v>426289926.845028</v>
      </c>
      <c r="I1902" s="1">
        <v>962624756.737551</v>
      </c>
      <c r="J1902" s="1">
        <v>910370516.732551</v>
      </c>
      <c r="K1902" s="1">
        <v>913249484.598142</v>
      </c>
      <c r="L1902" s="1">
        <v>1515497814.88308</v>
      </c>
      <c r="M1902" s="1">
        <v>812542093.258356</v>
      </c>
      <c r="N1902" s="1">
        <v>1135489985.25726</v>
      </c>
      <c r="O1902" s="1">
        <v>1201546031.23168</v>
      </c>
      <c r="P1902" s="1">
        <v>1061843508.81273</v>
      </c>
      <c r="Q1902" s="1">
        <v>910789867.220102</v>
      </c>
    </row>
    <row r="1903" spans="1:17">
      <c r="A1903" s="1" t="s">
        <v>7332</v>
      </c>
      <c r="B1903" s="1" t="s">
        <v>7333</v>
      </c>
      <c r="C1903" s="1" t="s">
        <v>7334</v>
      </c>
      <c r="D1903" s="1">
        <v>15432430721.6062</v>
      </c>
      <c r="E1903" s="1">
        <v>13710142905.981</v>
      </c>
      <c r="F1903" s="1">
        <v>10241439992.4584</v>
      </c>
      <c r="G1903" s="1">
        <v>11731026255.9091</v>
      </c>
      <c r="H1903" s="1">
        <v>1761555344.83004</v>
      </c>
      <c r="I1903" s="1">
        <v>16133626903.8615</v>
      </c>
      <c r="J1903" s="1">
        <v>16152095095.9771</v>
      </c>
      <c r="K1903" s="1">
        <v>4246710118.2672</v>
      </c>
      <c r="L1903" s="1">
        <v>5622323184.72151</v>
      </c>
      <c r="M1903" s="1">
        <v>3661775123.75395</v>
      </c>
      <c r="N1903" s="1">
        <v>5420447826.14171</v>
      </c>
      <c r="O1903" s="1">
        <v>7106426077.15406</v>
      </c>
      <c r="P1903" s="1">
        <v>5773953535.08772</v>
      </c>
      <c r="Q1903" s="1">
        <v>5930889737.91666</v>
      </c>
    </row>
    <row r="1904" spans="1:17">
      <c r="A1904" s="1" t="s">
        <v>7335</v>
      </c>
      <c r="B1904" s="1" t="s">
        <v>7336</v>
      </c>
      <c r="C1904" s="1" t="s">
        <v>7337</v>
      </c>
      <c r="D1904" s="1">
        <v>27197118.9181735</v>
      </c>
      <c r="E1904" s="1">
        <v>42623502.4692585</v>
      </c>
      <c r="F1904" s="1">
        <v>47052656.1406365</v>
      </c>
      <c r="G1904" s="1">
        <v>15617262.4174311</v>
      </c>
      <c r="H1904" s="1">
        <v>2401444.28571429</v>
      </c>
      <c r="I1904" s="1">
        <v>2401444.28571429</v>
      </c>
      <c r="J1904" s="1">
        <v>49419724.0047833</v>
      </c>
      <c r="K1904" s="1">
        <v>83862478.0184447</v>
      </c>
      <c r="L1904" s="1">
        <v>74942872.2671363</v>
      </c>
      <c r="M1904" s="1">
        <v>56572750.2823194</v>
      </c>
      <c r="N1904" s="1">
        <v>31950759.2162618</v>
      </c>
      <c r="O1904" s="1">
        <v>26211455.6144259</v>
      </c>
      <c r="P1904" s="1">
        <v>79084264.3212683</v>
      </c>
      <c r="Q1904" s="1">
        <v>49288134.1382451</v>
      </c>
    </row>
    <row r="1905" spans="1:17">
      <c r="A1905" s="1" t="s">
        <v>7338</v>
      </c>
      <c r="B1905" s="1" t="s">
        <v>7339</v>
      </c>
      <c r="C1905" s="1" t="s">
        <v>7340</v>
      </c>
      <c r="D1905" s="1">
        <v>2613317914.57789</v>
      </c>
      <c r="E1905" s="1">
        <v>4509694660.03566</v>
      </c>
      <c r="F1905" s="1">
        <v>3188080508.29962</v>
      </c>
      <c r="G1905" s="1">
        <v>956842209.702062</v>
      </c>
      <c r="H1905" s="1">
        <v>1334126432.86778</v>
      </c>
      <c r="I1905" s="1">
        <v>3829048537.50229</v>
      </c>
      <c r="J1905" s="1">
        <v>2881729646.1903</v>
      </c>
      <c r="K1905" s="1">
        <v>2818511475.56594</v>
      </c>
      <c r="L1905" s="1">
        <v>3071150301.48186</v>
      </c>
      <c r="M1905" s="1">
        <v>2662837297.67008</v>
      </c>
      <c r="N1905" s="1">
        <v>3086997085.46098</v>
      </c>
      <c r="O1905" s="1">
        <v>2815779941.90134</v>
      </c>
      <c r="P1905" s="1">
        <v>2813115632.0598</v>
      </c>
      <c r="Q1905" s="1">
        <v>3217667182.0591</v>
      </c>
    </row>
    <row r="1906" spans="1:17">
      <c r="A1906" s="1" t="s">
        <v>7341</v>
      </c>
      <c r="B1906" s="1" t="s">
        <v>7342</v>
      </c>
      <c r="C1906" s="1" t="s">
        <v>7343</v>
      </c>
      <c r="D1906" s="1">
        <v>58541272.1406794</v>
      </c>
      <c r="E1906" s="1">
        <v>13328970.348511</v>
      </c>
      <c r="F1906" s="1">
        <v>26393409.3353635</v>
      </c>
      <c r="G1906" s="1">
        <v>2401444.28571429</v>
      </c>
      <c r="H1906" s="1">
        <v>2401444.28571429</v>
      </c>
      <c r="I1906" s="1">
        <v>2401444.28571429</v>
      </c>
      <c r="J1906" s="1">
        <v>10861786.4057346</v>
      </c>
      <c r="K1906" s="1">
        <v>15557217.5476705</v>
      </c>
      <c r="L1906" s="1">
        <v>10075436.4031438</v>
      </c>
      <c r="M1906" s="1">
        <v>5114204.49469261</v>
      </c>
      <c r="N1906" s="1">
        <v>7897360.82693759</v>
      </c>
      <c r="O1906" s="1">
        <v>9065119.56891905</v>
      </c>
      <c r="P1906" s="1">
        <v>9056588.18558023</v>
      </c>
      <c r="Q1906" s="1">
        <v>15952821.1410698</v>
      </c>
    </row>
    <row r="1907" spans="1:17">
      <c r="A1907" s="1" t="s">
        <v>7344</v>
      </c>
      <c r="B1907" s="1" t="s">
        <v>7345</v>
      </c>
      <c r="C1907" s="1" t="s">
        <v>7346</v>
      </c>
      <c r="D1907" s="1">
        <v>2401444.28571429</v>
      </c>
      <c r="E1907" s="1">
        <v>2401444.28571429</v>
      </c>
      <c r="F1907" s="1">
        <v>2401444.28571429</v>
      </c>
      <c r="G1907" s="1">
        <v>2401444.28571429</v>
      </c>
      <c r="H1907" s="1">
        <v>2401444.28571429</v>
      </c>
      <c r="I1907" s="1">
        <v>2401444.28571429</v>
      </c>
      <c r="J1907" s="1">
        <v>2401444.28571429</v>
      </c>
      <c r="K1907" s="1">
        <v>23953050.6945644</v>
      </c>
      <c r="L1907" s="1">
        <v>34940394.1528579</v>
      </c>
      <c r="M1907" s="1">
        <v>14504933.5961308</v>
      </c>
      <c r="N1907" s="1">
        <v>14992366.6921314</v>
      </c>
      <c r="O1907" s="1">
        <v>2401444.28571429</v>
      </c>
      <c r="P1907" s="1">
        <v>55250695.0874279</v>
      </c>
      <c r="Q1907" s="1">
        <v>2401444.28571429</v>
      </c>
    </row>
    <row r="1908" spans="1:17">
      <c r="A1908" s="1" t="s">
        <v>7347</v>
      </c>
      <c r="B1908" s="1" t="s">
        <v>7348</v>
      </c>
      <c r="C1908" s="1" t="s">
        <v>7349</v>
      </c>
      <c r="D1908" s="1">
        <v>10453980.1758953</v>
      </c>
      <c r="E1908" s="1">
        <v>2401444.28571429</v>
      </c>
      <c r="F1908" s="1">
        <v>2401444.28571429</v>
      </c>
      <c r="G1908" s="1">
        <v>2401444.28571429</v>
      </c>
      <c r="H1908" s="1">
        <v>2401444.28571429</v>
      </c>
      <c r="I1908" s="1">
        <v>2401444.28571429</v>
      </c>
      <c r="J1908" s="1">
        <v>2401444.28571429</v>
      </c>
      <c r="K1908" s="1">
        <v>16909345.5831527</v>
      </c>
      <c r="L1908" s="1">
        <v>2401444.28571429</v>
      </c>
      <c r="M1908" s="1">
        <v>20387954.4619467</v>
      </c>
      <c r="N1908" s="1">
        <v>2401444.28571429</v>
      </c>
      <c r="O1908" s="1">
        <v>91641180.2738465</v>
      </c>
      <c r="P1908" s="1">
        <v>30341256.8217054</v>
      </c>
      <c r="Q1908" s="1">
        <v>2401444.28571429</v>
      </c>
    </row>
    <row r="1909" spans="1:17">
      <c r="A1909" s="1" t="s">
        <v>7350</v>
      </c>
      <c r="B1909" s="1" t="s">
        <v>7351</v>
      </c>
      <c r="C1909" s="1" t="s">
        <v>7352</v>
      </c>
      <c r="D1909" s="1">
        <v>8499371.95359131</v>
      </c>
      <c r="E1909" s="1">
        <v>2401444.28571429</v>
      </c>
      <c r="F1909" s="1">
        <v>2401444.28571429</v>
      </c>
      <c r="G1909" s="1">
        <v>15867615.3430272</v>
      </c>
      <c r="H1909" s="1">
        <v>2401444.28571429</v>
      </c>
      <c r="I1909" s="1">
        <v>2401444.28571429</v>
      </c>
      <c r="J1909" s="1">
        <v>2401444.28571429</v>
      </c>
      <c r="K1909" s="1">
        <v>2401444.28571429</v>
      </c>
      <c r="L1909" s="1">
        <v>2401444.28571429</v>
      </c>
      <c r="M1909" s="1">
        <v>20022442.08242</v>
      </c>
      <c r="N1909" s="1">
        <v>2401444.28571429</v>
      </c>
      <c r="O1909" s="1">
        <v>28176156.8853922</v>
      </c>
      <c r="P1909" s="1">
        <v>2401444.28571429</v>
      </c>
      <c r="Q1909" s="1">
        <v>6636180.49759075</v>
      </c>
    </row>
    <row r="1910" spans="1:17">
      <c r="A1910" s="1" t="s">
        <v>7353</v>
      </c>
      <c r="B1910" s="1" t="s">
        <v>7354</v>
      </c>
      <c r="C1910" s="1" t="s">
        <v>7355</v>
      </c>
      <c r="D1910" s="1">
        <v>39006013.5653248</v>
      </c>
      <c r="E1910" s="1">
        <v>11734801.8828794</v>
      </c>
      <c r="F1910" s="1">
        <v>2401444.28571429</v>
      </c>
      <c r="G1910" s="1">
        <v>18947847.5458365</v>
      </c>
      <c r="H1910" s="1">
        <v>2401444.28571429</v>
      </c>
      <c r="I1910" s="1">
        <v>2401444.28571429</v>
      </c>
      <c r="J1910" s="1">
        <v>17199578.4856235</v>
      </c>
      <c r="K1910" s="1">
        <v>25749411.1251925</v>
      </c>
      <c r="L1910" s="1">
        <v>4607512.35205733</v>
      </c>
      <c r="M1910" s="1">
        <v>30675195.6302764</v>
      </c>
      <c r="N1910" s="1">
        <v>5370353.08580511</v>
      </c>
      <c r="O1910" s="1">
        <v>9787548.15809203</v>
      </c>
      <c r="P1910" s="1">
        <v>10660961.0607915</v>
      </c>
      <c r="Q1910" s="1">
        <v>27188762.0831265</v>
      </c>
    </row>
    <row r="1911" spans="1:17">
      <c r="A1911" s="1" t="s">
        <v>7356</v>
      </c>
      <c r="B1911" s="1" t="s">
        <v>7357</v>
      </c>
      <c r="C1911" s="1" t="s">
        <v>7358</v>
      </c>
      <c r="D1911" s="1">
        <v>642345964.636912</v>
      </c>
      <c r="E1911" s="1">
        <v>1423522684.27678</v>
      </c>
      <c r="F1911" s="1">
        <v>938416130.58482</v>
      </c>
      <c r="G1911" s="1">
        <v>7764103.35330304</v>
      </c>
      <c r="H1911" s="1">
        <v>133675845.538957</v>
      </c>
      <c r="I1911" s="1">
        <v>1148907656.43509</v>
      </c>
      <c r="J1911" s="1">
        <v>873281679.335996</v>
      </c>
      <c r="K1911" s="1">
        <v>1402096245.14416</v>
      </c>
      <c r="L1911" s="1">
        <v>1630332888.7875</v>
      </c>
      <c r="M1911" s="1">
        <v>1385535463.29058</v>
      </c>
      <c r="N1911" s="1">
        <v>2122578142.46768</v>
      </c>
      <c r="O1911" s="1">
        <v>2392908197.42847</v>
      </c>
      <c r="P1911" s="1">
        <v>1767278419.05345</v>
      </c>
      <c r="Q1911" s="1">
        <v>1499303448.07635</v>
      </c>
    </row>
    <row r="1912" spans="1:17">
      <c r="A1912" s="1" t="s">
        <v>7359</v>
      </c>
      <c r="B1912" s="1" t="s">
        <v>7360</v>
      </c>
      <c r="C1912" s="1" t="s">
        <v>7361</v>
      </c>
      <c r="D1912" s="1">
        <v>215779573.262773</v>
      </c>
      <c r="E1912" s="1">
        <v>102292443.239897</v>
      </c>
      <c r="F1912" s="1">
        <v>95885245.2664717</v>
      </c>
      <c r="G1912" s="1">
        <v>39533797.7868659</v>
      </c>
      <c r="H1912" s="1">
        <v>2401444.28571429</v>
      </c>
      <c r="I1912" s="1">
        <v>92127751.3946575</v>
      </c>
      <c r="J1912" s="1">
        <v>203851863.022343</v>
      </c>
      <c r="K1912" s="1">
        <v>21755821.2746157</v>
      </c>
      <c r="L1912" s="1">
        <v>14658673.2757257</v>
      </c>
      <c r="M1912" s="1">
        <v>2401444.28571429</v>
      </c>
      <c r="N1912" s="1">
        <v>122758706.327986</v>
      </c>
      <c r="O1912" s="1">
        <v>65550236.9104318</v>
      </c>
      <c r="P1912" s="1">
        <v>19847220.984875</v>
      </c>
      <c r="Q1912" s="1">
        <v>81014867.7506923</v>
      </c>
    </row>
    <row r="1913" spans="1:17">
      <c r="A1913" s="1" t="s">
        <v>7362</v>
      </c>
      <c r="B1913" s="1" t="s">
        <v>7363</v>
      </c>
      <c r="C1913" s="1" t="s">
        <v>7364</v>
      </c>
      <c r="D1913" s="1">
        <v>89946272.1205891</v>
      </c>
      <c r="E1913" s="1">
        <v>136473389.09093</v>
      </c>
      <c r="F1913" s="1">
        <v>125109892.457207</v>
      </c>
      <c r="G1913" s="1">
        <v>136525937.591831</v>
      </c>
      <c r="H1913" s="1">
        <v>216375458.956967</v>
      </c>
      <c r="I1913" s="1">
        <v>131866471.868035</v>
      </c>
      <c r="J1913" s="1">
        <v>28391822.0540249</v>
      </c>
      <c r="K1913" s="1">
        <v>51162194.1144515</v>
      </c>
      <c r="L1913" s="1">
        <v>50100283.4513468</v>
      </c>
      <c r="M1913" s="1">
        <v>57580455.1247625</v>
      </c>
      <c r="N1913" s="1">
        <v>98296298.6912074</v>
      </c>
      <c r="O1913" s="1">
        <v>2401444.28571429</v>
      </c>
      <c r="P1913" s="1">
        <v>60062677.7670921</v>
      </c>
      <c r="Q1913" s="1">
        <v>81996285.7145756</v>
      </c>
    </row>
    <row r="1914" spans="1:17">
      <c r="A1914" s="1" t="s">
        <v>7365</v>
      </c>
      <c r="B1914" s="1" t="s">
        <v>7366</v>
      </c>
      <c r="C1914" s="1" t="s">
        <v>7367</v>
      </c>
      <c r="D1914" s="1">
        <v>1937664213.04868</v>
      </c>
      <c r="E1914" s="1">
        <v>1387528896.28717</v>
      </c>
      <c r="F1914" s="1">
        <v>465391713.68581</v>
      </c>
      <c r="G1914" s="1">
        <v>822470515.14601</v>
      </c>
      <c r="H1914" s="1">
        <v>33683694.8654864</v>
      </c>
      <c r="I1914" s="1">
        <v>2215124255.42783</v>
      </c>
      <c r="J1914" s="1">
        <v>1809683929.06111</v>
      </c>
      <c r="K1914" s="1">
        <v>364939057.047443</v>
      </c>
      <c r="L1914" s="1">
        <v>389405421.867776</v>
      </c>
      <c r="M1914" s="1">
        <v>439139063.435901</v>
      </c>
      <c r="N1914" s="1">
        <v>531104419.11676</v>
      </c>
      <c r="O1914" s="1">
        <v>1861462693.64906</v>
      </c>
      <c r="P1914" s="1">
        <v>532632343.021799</v>
      </c>
      <c r="Q1914" s="1">
        <v>701124897.229966</v>
      </c>
    </row>
    <row r="1915" spans="1:17">
      <c r="A1915" s="1" t="s">
        <v>7368</v>
      </c>
      <c r="B1915" s="1" t="s">
        <v>7369</v>
      </c>
      <c r="C1915" s="1" t="s">
        <v>7370</v>
      </c>
      <c r="D1915" s="1">
        <v>2401444.28571429</v>
      </c>
      <c r="E1915" s="1">
        <v>9959642.20927129</v>
      </c>
      <c r="F1915" s="1">
        <v>2401444.28571429</v>
      </c>
      <c r="G1915" s="1">
        <v>2401444.28571429</v>
      </c>
      <c r="H1915" s="1">
        <v>2401444.28571429</v>
      </c>
      <c r="I1915" s="1">
        <v>2401444.28571429</v>
      </c>
      <c r="J1915" s="1">
        <v>2401444.28571429</v>
      </c>
      <c r="K1915" s="1">
        <v>2401444.28571429</v>
      </c>
      <c r="L1915" s="1">
        <v>13646392.6227584</v>
      </c>
      <c r="M1915" s="1">
        <v>15713997.5099939</v>
      </c>
      <c r="N1915" s="1">
        <v>7500219.00288331</v>
      </c>
      <c r="O1915" s="1">
        <v>2401444.28571429</v>
      </c>
      <c r="P1915" s="1">
        <v>14453000.6497639</v>
      </c>
      <c r="Q1915" s="1">
        <v>15986724.3378728</v>
      </c>
    </row>
    <row r="1916" spans="1:17">
      <c r="A1916" s="1" t="s">
        <v>7371</v>
      </c>
      <c r="B1916" s="1" t="s">
        <v>7372</v>
      </c>
      <c r="C1916" s="1" t="s">
        <v>7373</v>
      </c>
      <c r="D1916" s="1">
        <v>18784690.0753209</v>
      </c>
      <c r="E1916" s="1">
        <v>2401444.28571429</v>
      </c>
      <c r="F1916" s="1">
        <v>8728423.05996755</v>
      </c>
      <c r="G1916" s="1">
        <v>18998219.653986</v>
      </c>
      <c r="H1916" s="1">
        <v>2401444.28571429</v>
      </c>
      <c r="I1916" s="1">
        <v>15557023.6641373</v>
      </c>
      <c r="J1916" s="1">
        <v>2401444.28571429</v>
      </c>
      <c r="K1916" s="1">
        <v>2401444.28571429</v>
      </c>
      <c r="L1916" s="1">
        <v>2401444.28571429</v>
      </c>
      <c r="M1916" s="1">
        <v>2401444.28571429</v>
      </c>
      <c r="N1916" s="1">
        <v>2401444.28571429</v>
      </c>
      <c r="O1916" s="1">
        <v>2401444.28571429</v>
      </c>
      <c r="P1916" s="1">
        <v>2401444.28571429</v>
      </c>
      <c r="Q1916" s="1">
        <v>2401444.28571429</v>
      </c>
    </row>
    <row r="1917" spans="1:17">
      <c r="A1917" s="1" t="s">
        <v>7374</v>
      </c>
      <c r="B1917" s="1" t="s">
        <v>7375</v>
      </c>
      <c r="C1917" s="1" t="s">
        <v>7376</v>
      </c>
      <c r="D1917" s="1">
        <v>109626852.869868</v>
      </c>
      <c r="E1917" s="1">
        <v>264185327.348772</v>
      </c>
      <c r="F1917" s="1">
        <v>326843602.417899</v>
      </c>
      <c r="G1917" s="1">
        <v>35531118.9658639</v>
      </c>
      <c r="H1917" s="1">
        <v>198483486.396987</v>
      </c>
      <c r="I1917" s="1">
        <v>206492265.85973</v>
      </c>
      <c r="J1917" s="1">
        <v>309652967.560998</v>
      </c>
      <c r="K1917" s="1">
        <v>258357176.884503</v>
      </c>
      <c r="L1917" s="1">
        <v>423682653.180281</v>
      </c>
      <c r="M1917" s="1">
        <v>225902808.619399</v>
      </c>
      <c r="N1917" s="1">
        <v>384069171.184784</v>
      </c>
      <c r="O1917" s="1">
        <v>369372693.093939</v>
      </c>
      <c r="P1917" s="1">
        <v>386170076.688815</v>
      </c>
      <c r="Q1917" s="1">
        <v>364667362.092577</v>
      </c>
    </row>
    <row r="1918" spans="1:17">
      <c r="A1918" s="1" t="s">
        <v>7377</v>
      </c>
      <c r="B1918" s="1" t="s">
        <v>7378</v>
      </c>
      <c r="C1918" s="1" t="s">
        <v>7379</v>
      </c>
      <c r="D1918" s="1">
        <v>7971012057.90176</v>
      </c>
      <c r="E1918" s="1">
        <v>8575792401.52874</v>
      </c>
      <c r="F1918" s="1">
        <v>8822041261.64576</v>
      </c>
      <c r="G1918" s="1">
        <v>12175680591.7965</v>
      </c>
      <c r="H1918" s="1">
        <v>9100688781.957</v>
      </c>
      <c r="I1918" s="1">
        <v>7621191824.91289</v>
      </c>
      <c r="J1918" s="1">
        <v>8170223140.09935</v>
      </c>
      <c r="K1918" s="1">
        <v>3494957523.7025</v>
      </c>
      <c r="L1918" s="1">
        <v>2465181653.95284</v>
      </c>
      <c r="M1918" s="1">
        <v>3180967234.91826</v>
      </c>
      <c r="N1918" s="1">
        <v>3312453716.89092</v>
      </c>
      <c r="O1918" s="1">
        <v>7383534440.84837</v>
      </c>
      <c r="P1918" s="1">
        <v>2903080918.85236</v>
      </c>
      <c r="Q1918" s="1">
        <v>3450504142.03306</v>
      </c>
    </row>
    <row r="1919" spans="1:17">
      <c r="A1919" s="1" t="s">
        <v>7380</v>
      </c>
      <c r="B1919" s="1" t="s">
        <v>7381</v>
      </c>
      <c r="C1919" s="1" t="s">
        <v>7382</v>
      </c>
      <c r="D1919" s="1">
        <v>2401444.28571429</v>
      </c>
      <c r="E1919" s="1">
        <v>46435913.8117196</v>
      </c>
      <c r="F1919" s="1">
        <v>2401444.28571429</v>
      </c>
      <c r="G1919" s="1">
        <v>2401444.28571429</v>
      </c>
      <c r="H1919" s="1">
        <v>2401444.28571429</v>
      </c>
      <c r="I1919" s="1">
        <v>2401444.28571429</v>
      </c>
      <c r="J1919" s="1">
        <v>2401444.28571429</v>
      </c>
      <c r="K1919" s="1">
        <v>2401444.28571429</v>
      </c>
      <c r="L1919" s="1">
        <v>2401444.28571429</v>
      </c>
      <c r="M1919" s="1">
        <v>14385257.5974621</v>
      </c>
      <c r="N1919" s="1">
        <v>2401444.28571429</v>
      </c>
      <c r="O1919" s="1">
        <v>2401444.28571429</v>
      </c>
      <c r="P1919" s="1">
        <v>2401444.28571429</v>
      </c>
      <c r="Q1919" s="1">
        <v>7379640.96585348</v>
      </c>
    </row>
    <row r="1920" spans="1:17">
      <c r="A1920" s="1" t="s">
        <v>7383</v>
      </c>
      <c r="B1920" s="1" t="s">
        <v>7384</v>
      </c>
      <c r="C1920" s="1" t="s">
        <v>7385</v>
      </c>
      <c r="D1920" s="1">
        <v>2401444.28571429</v>
      </c>
      <c r="E1920" s="1">
        <v>19118897.6012539</v>
      </c>
      <c r="F1920" s="1">
        <v>18310185.1566606</v>
      </c>
      <c r="G1920" s="1">
        <v>2401444.28571429</v>
      </c>
      <c r="H1920" s="1">
        <v>18061949.3304583</v>
      </c>
      <c r="I1920" s="1">
        <v>2401444.28571429</v>
      </c>
      <c r="J1920" s="1">
        <v>31465646.2835041</v>
      </c>
      <c r="K1920" s="1">
        <v>45513108.4985596</v>
      </c>
      <c r="L1920" s="1">
        <v>41191247.8964401</v>
      </c>
      <c r="M1920" s="1">
        <v>35494470.5454651</v>
      </c>
      <c r="N1920" s="1">
        <v>39841328.9342123</v>
      </c>
      <c r="O1920" s="1">
        <v>2401444.28571429</v>
      </c>
      <c r="P1920" s="1">
        <v>52326056.7851314</v>
      </c>
      <c r="Q1920" s="1">
        <v>16377205.0879821</v>
      </c>
    </row>
    <row r="1921" spans="1:17">
      <c r="A1921" s="1" t="s">
        <v>7386</v>
      </c>
      <c r="B1921" s="1" t="s">
        <v>7387</v>
      </c>
      <c r="C1921" s="1" t="s">
        <v>7388</v>
      </c>
      <c r="D1921" s="1">
        <v>54296886.0941618</v>
      </c>
      <c r="E1921" s="1">
        <v>57010786.3276015</v>
      </c>
      <c r="F1921" s="1">
        <v>67861351.7985694</v>
      </c>
      <c r="G1921" s="1">
        <v>49015234.4445912</v>
      </c>
      <c r="H1921" s="1">
        <v>2401444.28571429</v>
      </c>
      <c r="I1921" s="1">
        <v>59655236.315616</v>
      </c>
      <c r="J1921" s="1">
        <v>80496449.3255786</v>
      </c>
      <c r="K1921" s="1">
        <v>15010077.7016942</v>
      </c>
      <c r="L1921" s="1">
        <v>46756531.2066574</v>
      </c>
      <c r="M1921" s="1">
        <v>43289453.5067873</v>
      </c>
      <c r="N1921" s="1">
        <v>50817091.3346988</v>
      </c>
      <c r="O1921" s="1">
        <v>23289899.181374</v>
      </c>
      <c r="P1921" s="1">
        <v>28172082.5479396</v>
      </c>
      <c r="Q1921" s="1">
        <v>38991980.9107902</v>
      </c>
    </row>
    <row r="1922" spans="1:17">
      <c r="A1922" s="1" t="s">
        <v>7389</v>
      </c>
      <c r="B1922" s="1" t="s">
        <v>7390</v>
      </c>
      <c r="C1922" s="1" t="s">
        <v>7391</v>
      </c>
      <c r="D1922" s="1">
        <v>136323212.783795</v>
      </c>
      <c r="E1922" s="1">
        <v>144816995.44897</v>
      </c>
      <c r="F1922" s="1">
        <v>103237848.416825</v>
      </c>
      <c r="G1922" s="1">
        <v>2401444.28571429</v>
      </c>
      <c r="H1922" s="1">
        <v>66005209.452966</v>
      </c>
      <c r="I1922" s="1">
        <v>122260621.337127</v>
      </c>
      <c r="J1922" s="1">
        <v>160114442.307478</v>
      </c>
      <c r="K1922" s="1">
        <v>101845912.284452</v>
      </c>
      <c r="L1922" s="1">
        <v>108488324.029126</v>
      </c>
      <c r="M1922" s="1">
        <v>129706613.599569</v>
      </c>
      <c r="N1922" s="1">
        <v>109436459.014633</v>
      </c>
      <c r="O1922" s="1">
        <v>140453399.497004</v>
      </c>
      <c r="P1922" s="1">
        <v>103741947.855686</v>
      </c>
      <c r="Q1922" s="1">
        <v>115073948.928846</v>
      </c>
    </row>
    <row r="1923" spans="1:17">
      <c r="A1923" s="1" t="s">
        <v>7392</v>
      </c>
      <c r="B1923" s="1" t="s">
        <v>7393</v>
      </c>
      <c r="C1923" s="1" t="s">
        <v>7394</v>
      </c>
      <c r="D1923" s="1">
        <v>65266175.3321807</v>
      </c>
      <c r="E1923" s="1">
        <v>2401444.28571429</v>
      </c>
      <c r="F1923" s="1">
        <v>2401444.28571429</v>
      </c>
      <c r="G1923" s="1">
        <v>517711456.19779</v>
      </c>
      <c r="H1923" s="1">
        <v>2401444.28571429</v>
      </c>
      <c r="I1923" s="1">
        <v>2401444.28571429</v>
      </c>
      <c r="J1923" s="1">
        <v>83416649.5694164</v>
      </c>
      <c r="K1923" s="1">
        <v>2401444.28571429</v>
      </c>
      <c r="L1923" s="1">
        <v>2401444.28571429</v>
      </c>
      <c r="M1923" s="1">
        <v>2401444.28571429</v>
      </c>
      <c r="N1923" s="1">
        <v>9005604.11053388</v>
      </c>
      <c r="O1923" s="1">
        <v>2401444.28571429</v>
      </c>
      <c r="P1923" s="1">
        <v>2401444.28571429</v>
      </c>
      <c r="Q1923" s="1">
        <v>2401444.28571429</v>
      </c>
    </row>
    <row r="1924" spans="1:17">
      <c r="A1924" s="1" t="s">
        <v>7395</v>
      </c>
      <c r="B1924" s="1" t="s">
        <v>7396</v>
      </c>
      <c r="C1924" s="1" t="s">
        <v>7397</v>
      </c>
      <c r="D1924" s="1">
        <v>68579950.0205504</v>
      </c>
      <c r="E1924" s="1">
        <v>95472686.9931627</v>
      </c>
      <c r="F1924" s="1">
        <v>110798508.119844</v>
      </c>
      <c r="G1924" s="1">
        <v>2401444.28571429</v>
      </c>
      <c r="H1924" s="1">
        <v>2401444.28571429</v>
      </c>
      <c r="I1924" s="1">
        <v>27600475.5049291</v>
      </c>
      <c r="J1924" s="1">
        <v>92647183.0885495</v>
      </c>
      <c r="K1924" s="1">
        <v>100107818.88143</v>
      </c>
      <c r="L1924" s="1">
        <v>195909834.756795</v>
      </c>
      <c r="M1924" s="1">
        <v>75685192.5586024</v>
      </c>
      <c r="N1924" s="1">
        <v>140240039.97473</v>
      </c>
      <c r="O1924" s="1">
        <v>128397881.500909</v>
      </c>
      <c r="P1924" s="1">
        <v>202022788.859503</v>
      </c>
      <c r="Q1924" s="1">
        <v>152065164.506694</v>
      </c>
    </row>
    <row r="1925" spans="1:17">
      <c r="A1925" s="1" t="s">
        <v>7398</v>
      </c>
      <c r="B1925" s="1" t="s">
        <v>7399</v>
      </c>
      <c r="C1925" s="1" t="s">
        <v>7400</v>
      </c>
      <c r="D1925" s="1">
        <v>162802141.323325</v>
      </c>
      <c r="E1925" s="1">
        <v>2401444.28571429</v>
      </c>
      <c r="F1925" s="1">
        <v>2401444.28571429</v>
      </c>
      <c r="G1925" s="1">
        <v>40504538.4669897</v>
      </c>
      <c r="H1925" s="1">
        <v>15638123.2760463</v>
      </c>
      <c r="I1925" s="1">
        <v>2401444.28571429</v>
      </c>
      <c r="J1925" s="1">
        <v>2401444.28571429</v>
      </c>
      <c r="K1925" s="1">
        <v>2401444.28571429</v>
      </c>
      <c r="L1925" s="1">
        <v>2401444.28571429</v>
      </c>
      <c r="M1925" s="1">
        <v>26606942.500158</v>
      </c>
      <c r="N1925" s="1">
        <v>2401444.28571429</v>
      </c>
      <c r="O1925" s="1">
        <v>12456121.2990785</v>
      </c>
      <c r="P1925" s="1">
        <v>2401444.28571429</v>
      </c>
      <c r="Q1925" s="1">
        <v>2401444.28571429</v>
      </c>
    </row>
    <row r="1926" spans="1:17">
      <c r="A1926" s="1" t="s">
        <v>7401</v>
      </c>
      <c r="B1926" s="1" t="s">
        <v>7402</v>
      </c>
      <c r="C1926" s="1" t="s">
        <v>7403</v>
      </c>
      <c r="D1926" s="1">
        <v>505909857.824634</v>
      </c>
      <c r="E1926" s="1">
        <v>1038103790.60945</v>
      </c>
      <c r="F1926" s="1">
        <v>1059282152.88982</v>
      </c>
      <c r="G1926" s="1">
        <v>33878619.2362591</v>
      </c>
      <c r="H1926" s="1">
        <v>110419809.814338</v>
      </c>
      <c r="I1926" s="1">
        <v>1104019715.93618</v>
      </c>
      <c r="J1926" s="1">
        <v>1066699184.65012</v>
      </c>
      <c r="K1926" s="1">
        <v>1174242751.08245</v>
      </c>
      <c r="L1926" s="1">
        <v>1099652873.17505</v>
      </c>
      <c r="M1926" s="1">
        <v>1057212849.86363</v>
      </c>
      <c r="N1926" s="1">
        <v>1321216619.19032</v>
      </c>
      <c r="O1926" s="1">
        <v>920577863.091695</v>
      </c>
      <c r="P1926" s="1">
        <v>1370906656.14327</v>
      </c>
      <c r="Q1926" s="1">
        <v>1069735840.03075</v>
      </c>
    </row>
    <row r="1927" spans="1:17">
      <c r="A1927" s="1" t="s">
        <v>7404</v>
      </c>
      <c r="B1927" s="1" t="s">
        <v>7405</v>
      </c>
      <c r="C1927" s="1" t="s">
        <v>7406</v>
      </c>
      <c r="D1927" s="1">
        <v>47074828.543815</v>
      </c>
      <c r="E1927" s="1">
        <v>347863080.585717</v>
      </c>
      <c r="F1927" s="1">
        <v>106628663.988048</v>
      </c>
      <c r="G1927" s="1">
        <v>2401444.28571429</v>
      </c>
      <c r="H1927" s="1">
        <v>2401444.28571429</v>
      </c>
      <c r="I1927" s="1">
        <v>218729062.27748</v>
      </c>
      <c r="J1927" s="1">
        <v>469596983.783838</v>
      </c>
      <c r="K1927" s="1">
        <v>138593992.83817</v>
      </c>
      <c r="L1927" s="1">
        <v>193908546.28075</v>
      </c>
      <c r="M1927" s="1">
        <v>132138105.185151</v>
      </c>
      <c r="N1927" s="1">
        <v>131072709.926623</v>
      </c>
      <c r="O1927" s="1">
        <v>21889728.6682006</v>
      </c>
      <c r="P1927" s="1">
        <v>142574341.419829</v>
      </c>
      <c r="Q1927" s="1">
        <v>114068306.131209</v>
      </c>
    </row>
    <row r="1928" spans="1:17">
      <c r="A1928" s="1" t="s">
        <v>7407</v>
      </c>
      <c r="B1928" s="1" t="s">
        <v>7408</v>
      </c>
      <c r="C1928" s="1" t="s">
        <v>7409</v>
      </c>
      <c r="D1928" s="1">
        <v>812041091.237749</v>
      </c>
      <c r="E1928" s="1">
        <v>418496577.925176</v>
      </c>
      <c r="F1928" s="1">
        <v>475472318.606166</v>
      </c>
      <c r="G1928" s="1">
        <v>63510252.4759904</v>
      </c>
      <c r="H1928" s="1">
        <v>21544076.3497334</v>
      </c>
      <c r="I1928" s="1">
        <v>334060608.794564</v>
      </c>
      <c r="J1928" s="1">
        <v>651095380.947929</v>
      </c>
      <c r="K1928" s="1">
        <v>976002776.06646</v>
      </c>
      <c r="L1928" s="1">
        <v>736885392.85106</v>
      </c>
      <c r="M1928" s="1">
        <v>773241801.85151</v>
      </c>
      <c r="N1928" s="1">
        <v>870449526.302781</v>
      </c>
      <c r="O1928" s="1">
        <v>623275499.43224</v>
      </c>
      <c r="P1928" s="1">
        <v>851277627.33141</v>
      </c>
      <c r="Q1928" s="1">
        <v>889082649.014578</v>
      </c>
    </row>
    <row r="1929" spans="1:17">
      <c r="A1929" s="1" t="s">
        <v>7410</v>
      </c>
      <c r="B1929" s="1" t="s">
        <v>7411</v>
      </c>
      <c r="C1929" s="1" t="s">
        <v>7412</v>
      </c>
      <c r="D1929" s="1">
        <v>486833379.217353</v>
      </c>
      <c r="E1929" s="1">
        <v>41264188.8297027</v>
      </c>
      <c r="F1929" s="1">
        <v>31691670.3152258</v>
      </c>
      <c r="G1929" s="1">
        <v>16288903.379055</v>
      </c>
      <c r="H1929" s="1">
        <v>2401444.28571429</v>
      </c>
      <c r="I1929" s="1">
        <v>2401444.28571429</v>
      </c>
      <c r="J1929" s="1">
        <v>39811551.3313145</v>
      </c>
      <c r="K1929" s="1">
        <v>13675457.8182049</v>
      </c>
      <c r="L1929" s="1">
        <v>14905103.8377497</v>
      </c>
      <c r="M1929" s="1">
        <v>15957280.4532339</v>
      </c>
      <c r="N1929" s="1">
        <v>23104504.7291081</v>
      </c>
      <c r="O1929" s="1">
        <v>56456139.5192544</v>
      </c>
      <c r="P1929" s="1">
        <v>17162712.4296206</v>
      </c>
      <c r="Q1929" s="1">
        <v>15294095.4082461</v>
      </c>
    </row>
    <row r="1930" spans="1:17">
      <c r="A1930" s="1" t="s">
        <v>7413</v>
      </c>
      <c r="B1930" s="1" t="s">
        <v>7414</v>
      </c>
      <c r="C1930" s="1" t="s">
        <v>7415</v>
      </c>
      <c r="D1930" s="1">
        <v>12468957.1346498</v>
      </c>
      <c r="E1930" s="1">
        <v>2401444.28571429</v>
      </c>
      <c r="F1930" s="1">
        <v>2401444.28571429</v>
      </c>
      <c r="G1930" s="1">
        <v>13937806.660827</v>
      </c>
      <c r="H1930" s="1">
        <v>7597095.9167856</v>
      </c>
      <c r="I1930" s="1">
        <v>2401444.28571429</v>
      </c>
      <c r="J1930" s="1">
        <v>2401444.28571429</v>
      </c>
      <c r="K1930" s="1">
        <v>19138511.0815294</v>
      </c>
      <c r="L1930" s="1">
        <v>2401444.28571429</v>
      </c>
      <c r="M1930" s="1">
        <v>2401444.28571429</v>
      </c>
      <c r="N1930" s="1">
        <v>2401444.28571429</v>
      </c>
      <c r="O1930" s="1">
        <v>14905737.9505014</v>
      </c>
      <c r="P1930" s="1">
        <v>2401444.28571429</v>
      </c>
      <c r="Q1930" s="1">
        <v>2401444.28571429</v>
      </c>
    </row>
    <row r="1931" spans="1:17">
      <c r="A1931" s="1" t="s">
        <v>7416</v>
      </c>
      <c r="B1931" s="1" t="s">
        <v>7417</v>
      </c>
      <c r="C1931" s="1" t="s">
        <v>7418</v>
      </c>
      <c r="D1931" s="1">
        <v>77266948.0296642</v>
      </c>
      <c r="E1931" s="1">
        <v>50739540.5572087</v>
      </c>
      <c r="F1931" s="1">
        <v>50516037.9739242</v>
      </c>
      <c r="G1931" s="1">
        <v>13969615.2884599</v>
      </c>
      <c r="H1931" s="1">
        <v>2401444.28571429</v>
      </c>
      <c r="I1931" s="1">
        <v>7036412.54819646</v>
      </c>
      <c r="J1931" s="1">
        <v>1086026483.39321</v>
      </c>
      <c r="K1931" s="1">
        <v>1866832328.55726</v>
      </c>
      <c r="L1931" s="1">
        <v>19540913.9109911</v>
      </c>
      <c r="M1931" s="1">
        <v>6230323.50419925</v>
      </c>
      <c r="N1931" s="1">
        <v>19591887.7206385</v>
      </c>
      <c r="O1931" s="1">
        <v>1413924587.92818</v>
      </c>
      <c r="P1931" s="1">
        <v>2401444.28571429</v>
      </c>
      <c r="Q1931" s="1">
        <v>72688252.4969889</v>
      </c>
    </row>
    <row r="1932" spans="1:17">
      <c r="A1932" s="1" t="s">
        <v>7419</v>
      </c>
      <c r="B1932" s="1" t="s">
        <v>7420</v>
      </c>
      <c r="C1932" s="1" t="s">
        <v>7421</v>
      </c>
      <c r="D1932" s="1">
        <v>2401444.28571429</v>
      </c>
      <c r="E1932" s="1">
        <v>22138229.2002665</v>
      </c>
      <c r="F1932" s="1">
        <v>2401444.28571429</v>
      </c>
      <c r="G1932" s="1">
        <v>2401444.28571429</v>
      </c>
      <c r="H1932" s="1">
        <v>46781757.6616569</v>
      </c>
      <c r="I1932" s="1">
        <v>25858840.285288</v>
      </c>
      <c r="J1932" s="1">
        <v>28595886.6563055</v>
      </c>
      <c r="K1932" s="1">
        <v>44177098.7390021</v>
      </c>
      <c r="L1932" s="1">
        <v>63724849.2128379</v>
      </c>
      <c r="M1932" s="1">
        <v>39125383.2879306</v>
      </c>
      <c r="N1932" s="1">
        <v>4722177.16296186</v>
      </c>
      <c r="O1932" s="1">
        <v>36029601.8655052</v>
      </c>
      <c r="P1932" s="1">
        <v>38886155.997552</v>
      </c>
      <c r="Q1932" s="1">
        <v>37389670.5233163</v>
      </c>
    </row>
    <row r="1933" spans="1:17">
      <c r="A1933" s="1" t="s">
        <v>7422</v>
      </c>
      <c r="B1933" s="1" t="s">
        <v>7423</v>
      </c>
      <c r="C1933" s="1" t="s">
        <v>7424</v>
      </c>
      <c r="D1933" s="1">
        <v>283401789.771972</v>
      </c>
      <c r="E1933" s="1">
        <v>451313860.845467</v>
      </c>
      <c r="F1933" s="1">
        <v>93679354.2124688</v>
      </c>
      <c r="G1933" s="1">
        <v>169436460.789316</v>
      </c>
      <c r="H1933" s="1">
        <v>2401444.28571429</v>
      </c>
      <c r="I1933" s="1">
        <v>391916934.66899</v>
      </c>
      <c r="J1933" s="1">
        <v>107017448.761224</v>
      </c>
      <c r="K1933" s="1">
        <v>513583031.892757</v>
      </c>
      <c r="L1933" s="1">
        <v>644514499.744507</v>
      </c>
      <c r="M1933" s="1">
        <v>39704574.14241</v>
      </c>
      <c r="N1933" s="1">
        <v>164956124.706781</v>
      </c>
      <c r="O1933" s="1">
        <v>140904419.400381</v>
      </c>
      <c r="P1933" s="1">
        <v>111040520.088156</v>
      </c>
      <c r="Q1933" s="1">
        <v>81694787.7744175</v>
      </c>
    </row>
    <row r="1934" spans="1:17">
      <c r="A1934" s="1" t="s">
        <v>7425</v>
      </c>
      <c r="B1934" s="1" t="s">
        <v>7426</v>
      </c>
      <c r="C1934" s="1" t="s">
        <v>7427</v>
      </c>
      <c r="D1934" s="1">
        <v>1160405981.19841</v>
      </c>
      <c r="E1934" s="1">
        <v>1712202768.85094</v>
      </c>
      <c r="F1934" s="1">
        <v>1950802052.91915</v>
      </c>
      <c r="G1934" s="1">
        <v>988900381.321906</v>
      </c>
      <c r="H1934" s="1">
        <v>2583608312.02867</v>
      </c>
      <c r="I1934" s="1">
        <v>1742303563.44491</v>
      </c>
      <c r="J1934" s="1">
        <v>2018277059.60616</v>
      </c>
      <c r="K1934" s="1">
        <v>2365281694.38154</v>
      </c>
      <c r="L1934" s="1">
        <v>1970036142.94535</v>
      </c>
      <c r="M1934" s="1">
        <v>1782777878.41614</v>
      </c>
      <c r="N1934" s="1">
        <v>1764375747.8696</v>
      </c>
      <c r="O1934" s="1">
        <v>2650111902.35601</v>
      </c>
      <c r="P1934" s="1">
        <v>2046711272.07554</v>
      </c>
      <c r="Q1934" s="1">
        <v>2622014600.57145</v>
      </c>
    </row>
    <row r="1935" spans="1:17">
      <c r="A1935" s="1" t="s">
        <v>7428</v>
      </c>
      <c r="B1935" s="1" t="s">
        <v>7429</v>
      </c>
      <c r="C1935" s="1" t="s">
        <v>7430</v>
      </c>
      <c r="D1935" s="1">
        <v>154451965.509964</v>
      </c>
      <c r="E1935" s="1">
        <v>181772669.430184</v>
      </c>
      <c r="F1935" s="1">
        <v>2401444.28571429</v>
      </c>
      <c r="G1935" s="1">
        <v>82555311.3180679</v>
      </c>
      <c r="H1935" s="1">
        <v>41531360.7812821</v>
      </c>
      <c r="I1935" s="1">
        <v>120845229.747015</v>
      </c>
      <c r="J1935" s="1">
        <v>2401444.28571429</v>
      </c>
      <c r="K1935" s="1">
        <v>2401444.28571429</v>
      </c>
      <c r="L1935" s="1">
        <v>2401444.28571429</v>
      </c>
      <c r="M1935" s="1">
        <v>2401444.28571429</v>
      </c>
      <c r="N1935" s="1">
        <v>2401444.28571429</v>
      </c>
      <c r="O1935" s="1">
        <v>138730771.120901</v>
      </c>
      <c r="P1935" s="1">
        <v>2401444.28571429</v>
      </c>
      <c r="Q1935" s="1">
        <v>2401444.28571429</v>
      </c>
    </row>
    <row r="1936" spans="1:17">
      <c r="A1936" s="1" t="s">
        <v>7431</v>
      </c>
      <c r="B1936" s="1" t="s">
        <v>7432</v>
      </c>
      <c r="C1936" s="1" t="s">
        <v>7433</v>
      </c>
      <c r="D1936" s="1">
        <v>25124587.3116808</v>
      </c>
      <c r="E1936" s="1">
        <v>51203532.6318061</v>
      </c>
      <c r="F1936" s="1">
        <v>12812170.2429611</v>
      </c>
      <c r="G1936" s="1">
        <v>13083196.4430748</v>
      </c>
      <c r="H1936" s="1">
        <v>2401444.28571429</v>
      </c>
      <c r="I1936" s="1">
        <v>41373789.806132</v>
      </c>
      <c r="J1936" s="1">
        <v>10834116.4367179</v>
      </c>
      <c r="K1936" s="1">
        <v>2401444.28571429</v>
      </c>
      <c r="L1936" s="1">
        <v>10228612.5624741</v>
      </c>
      <c r="M1936" s="1">
        <v>2401444.28571429</v>
      </c>
      <c r="N1936" s="1">
        <v>2401444.28571429</v>
      </c>
      <c r="O1936" s="1">
        <v>2401444.28571429</v>
      </c>
      <c r="P1936" s="1">
        <v>35228821.4291543</v>
      </c>
      <c r="Q1936" s="1">
        <v>2401444.28571429</v>
      </c>
    </row>
    <row r="1937" spans="1:17">
      <c r="A1937" s="1" t="s">
        <v>7434</v>
      </c>
      <c r="B1937" s="1" t="s">
        <v>7435</v>
      </c>
      <c r="C1937" s="1" t="s">
        <v>7436</v>
      </c>
      <c r="D1937" s="1">
        <v>39251332.2272741</v>
      </c>
      <c r="E1937" s="1">
        <v>107368324.480291</v>
      </c>
      <c r="F1937" s="1">
        <v>80219898.702779</v>
      </c>
      <c r="G1937" s="1">
        <v>2401444.28571429</v>
      </c>
      <c r="H1937" s="1">
        <v>2401444.28571429</v>
      </c>
      <c r="I1937" s="1">
        <v>57246122.2455033</v>
      </c>
      <c r="J1937" s="1">
        <v>139455948.410102</v>
      </c>
      <c r="K1937" s="1">
        <v>61297577.0369794</v>
      </c>
      <c r="L1937" s="1">
        <v>76755997.9159063</v>
      </c>
      <c r="M1937" s="1">
        <v>65909409.1054843</v>
      </c>
      <c r="N1937" s="1">
        <v>77323016.6646366</v>
      </c>
      <c r="O1937" s="1">
        <v>45220848.2283648</v>
      </c>
      <c r="P1937" s="1">
        <v>60411277.2438363</v>
      </c>
      <c r="Q1937" s="1">
        <v>41159341.7896801</v>
      </c>
    </row>
    <row r="1938" spans="1:17">
      <c r="A1938" s="1" t="s">
        <v>7437</v>
      </c>
      <c r="B1938" s="1" t="s">
        <v>7438</v>
      </c>
      <c r="C1938" s="1" t="s">
        <v>7439</v>
      </c>
      <c r="D1938" s="1">
        <v>15566298.2582237</v>
      </c>
      <c r="E1938" s="1">
        <v>2401444.28571429</v>
      </c>
      <c r="F1938" s="1">
        <v>2401444.28571429</v>
      </c>
      <c r="G1938" s="1">
        <v>2401444.28571429</v>
      </c>
      <c r="H1938" s="1">
        <v>2401444.28571429</v>
      </c>
      <c r="I1938" s="1">
        <v>2401444.28571429</v>
      </c>
      <c r="J1938" s="1">
        <v>18364632.4303209</v>
      </c>
      <c r="K1938" s="1">
        <v>2401444.28571429</v>
      </c>
      <c r="L1938" s="1">
        <v>2401444.28571429</v>
      </c>
      <c r="M1938" s="1">
        <v>2401444.28571429</v>
      </c>
      <c r="N1938" s="1">
        <v>29900297.0685108</v>
      </c>
      <c r="O1938" s="1">
        <v>2401444.28571429</v>
      </c>
      <c r="P1938" s="1">
        <v>2401444.28571429</v>
      </c>
      <c r="Q1938" s="1">
        <v>2401444.28571429</v>
      </c>
    </row>
    <row r="1939" spans="1:17">
      <c r="A1939" s="1" t="s">
        <v>7440</v>
      </c>
      <c r="B1939" s="1" t="s">
        <v>7441</v>
      </c>
      <c r="C1939" s="1" t="s">
        <v>7442</v>
      </c>
      <c r="D1939" s="1">
        <v>213723306.358772</v>
      </c>
      <c r="E1939" s="1">
        <v>231200808.719306</v>
      </c>
      <c r="F1939" s="1">
        <v>204291416.83045</v>
      </c>
      <c r="G1939" s="1">
        <v>107919929.798762</v>
      </c>
      <c r="H1939" s="1">
        <v>66158406.6825384</v>
      </c>
      <c r="I1939" s="1">
        <v>156640637.55136</v>
      </c>
      <c r="J1939" s="1">
        <v>259695390.925137</v>
      </c>
      <c r="K1939" s="1">
        <v>120549514.433325</v>
      </c>
      <c r="L1939" s="1">
        <v>81074622.0794705</v>
      </c>
      <c r="M1939" s="1">
        <v>137419972.860399</v>
      </c>
      <c r="N1939" s="1">
        <v>128041444.336068</v>
      </c>
      <c r="O1939" s="1">
        <v>166597534.955022</v>
      </c>
      <c r="P1939" s="1">
        <v>172559175.904878</v>
      </c>
      <c r="Q1939" s="1">
        <v>151670703.215086</v>
      </c>
    </row>
    <row r="1940" spans="1:17">
      <c r="A1940" s="1" t="s">
        <v>7443</v>
      </c>
      <c r="B1940" s="1" t="s">
        <v>7444</v>
      </c>
      <c r="C1940" s="1" t="s">
        <v>7445</v>
      </c>
      <c r="D1940" s="1">
        <v>9841733532.64177</v>
      </c>
      <c r="E1940" s="1">
        <v>15943880236.7891</v>
      </c>
      <c r="F1940" s="1">
        <v>9930068374.08871</v>
      </c>
      <c r="G1940" s="1">
        <v>3159150037.51501</v>
      </c>
      <c r="H1940" s="1">
        <v>7384781530.24831</v>
      </c>
      <c r="I1940" s="1">
        <v>11831089687.3033</v>
      </c>
      <c r="J1940" s="1">
        <v>13079670393.9356</v>
      </c>
      <c r="K1940" s="1">
        <v>13346223767.2189</v>
      </c>
      <c r="L1940" s="1">
        <v>14320833241.8425</v>
      </c>
      <c r="M1940" s="1">
        <v>9419964067.2767</v>
      </c>
      <c r="N1940" s="1">
        <v>13581092160.0961</v>
      </c>
      <c r="O1940" s="1">
        <v>8982197051.32595</v>
      </c>
      <c r="P1940" s="1">
        <v>14797066676.0797</v>
      </c>
      <c r="Q1940" s="1">
        <v>11894596183.5496</v>
      </c>
    </row>
    <row r="1941" spans="1:17">
      <c r="A1941" s="1" t="s">
        <v>7446</v>
      </c>
      <c r="B1941" s="1" t="s">
        <v>7447</v>
      </c>
      <c r="C1941" s="1" t="s">
        <v>7448</v>
      </c>
      <c r="D1941" s="1">
        <v>44126445.5903237</v>
      </c>
      <c r="E1941" s="1">
        <v>81041648.1935579</v>
      </c>
      <c r="F1941" s="1">
        <v>71138735.5977329</v>
      </c>
      <c r="G1941" s="1">
        <v>17258796.1630585</v>
      </c>
      <c r="H1941" s="1">
        <v>22720390.6384503</v>
      </c>
      <c r="I1941" s="1">
        <v>45211881.8029128</v>
      </c>
      <c r="J1941" s="1">
        <v>220871334.691079</v>
      </c>
      <c r="K1941" s="1">
        <v>104079938.21743</v>
      </c>
      <c r="L1941" s="1">
        <v>143608336.98871</v>
      </c>
      <c r="M1941" s="1">
        <v>58072441.2168106</v>
      </c>
      <c r="N1941" s="1">
        <v>126134521.48025</v>
      </c>
      <c r="O1941" s="1">
        <v>57717583.5867949</v>
      </c>
      <c r="P1941" s="1">
        <v>129271660.714286</v>
      </c>
      <c r="Q1941" s="1">
        <v>197919470.828135</v>
      </c>
    </row>
    <row r="1942" spans="1:17">
      <c r="A1942" s="1" t="s">
        <v>7449</v>
      </c>
      <c r="B1942" s="1" t="s">
        <v>7450</v>
      </c>
      <c r="C1942" s="1" t="s">
        <v>7451</v>
      </c>
      <c r="D1942" s="1">
        <v>144530537.03667</v>
      </c>
      <c r="E1942" s="1">
        <v>123517605.148445</v>
      </c>
      <c r="F1942" s="1">
        <v>137499306.41126</v>
      </c>
      <c r="G1942" s="1">
        <v>290852434.464695</v>
      </c>
      <c r="H1942" s="1">
        <v>102812463.441996</v>
      </c>
      <c r="I1942" s="1">
        <v>99602138.9196872</v>
      </c>
      <c r="J1942" s="1">
        <v>66549573.1012701</v>
      </c>
      <c r="K1942" s="1">
        <v>205349301.517807</v>
      </c>
      <c r="L1942" s="1">
        <v>51495479.8105701</v>
      </c>
      <c r="M1942" s="1">
        <v>92451170.5946144</v>
      </c>
      <c r="N1942" s="1">
        <v>78201076.4660353</v>
      </c>
      <c r="O1942" s="1">
        <v>169764014.914618</v>
      </c>
      <c r="P1942" s="1">
        <v>131846348.571429</v>
      </c>
      <c r="Q1942" s="1">
        <v>115897314.943841</v>
      </c>
    </row>
    <row r="1943" spans="1:17">
      <c r="A1943" s="1" t="s">
        <v>7452</v>
      </c>
      <c r="B1943" s="1" t="s">
        <v>7453</v>
      </c>
      <c r="C1943" s="1" t="s">
        <v>7454</v>
      </c>
      <c r="D1943" s="1">
        <v>2401444.28571429</v>
      </c>
      <c r="E1943" s="1">
        <v>19724074.6495203</v>
      </c>
      <c r="F1943" s="1">
        <v>13786592.5296143</v>
      </c>
      <c r="G1943" s="1">
        <v>2401444.28571429</v>
      </c>
      <c r="H1943" s="1">
        <v>2401444.28571429</v>
      </c>
      <c r="I1943" s="1">
        <v>2401444.28571429</v>
      </c>
      <c r="J1943" s="1">
        <v>2401444.28571429</v>
      </c>
      <c r="K1943" s="1">
        <v>2401444.28571429</v>
      </c>
      <c r="L1943" s="1">
        <v>13308317.3682386</v>
      </c>
      <c r="M1943" s="1">
        <v>2401444.28571429</v>
      </c>
      <c r="N1943" s="1">
        <v>12804055.4683431</v>
      </c>
      <c r="O1943" s="1">
        <v>2401444.28571429</v>
      </c>
      <c r="P1943" s="1">
        <v>2401444.28571429</v>
      </c>
      <c r="Q1943" s="1">
        <v>34641399.072558</v>
      </c>
    </row>
    <row r="1944" spans="1:17">
      <c r="A1944" s="1" t="s">
        <v>7455</v>
      </c>
      <c r="B1944" s="1" t="s">
        <v>7456</v>
      </c>
      <c r="C1944" s="1" t="s">
        <v>7457</v>
      </c>
      <c r="D1944" s="1">
        <v>1172179535.3866</v>
      </c>
      <c r="E1944" s="1">
        <v>1273450464.03017</v>
      </c>
      <c r="F1944" s="1">
        <v>846116004.277411</v>
      </c>
      <c r="G1944" s="1">
        <v>609888882.653062</v>
      </c>
      <c r="H1944" s="1">
        <v>674185126.58659</v>
      </c>
      <c r="I1944" s="1">
        <v>998581573.095767</v>
      </c>
      <c r="J1944" s="1">
        <v>1096921707.97108</v>
      </c>
      <c r="K1944" s="1">
        <v>481938175.030041</v>
      </c>
      <c r="L1944" s="1">
        <v>748045427.646787</v>
      </c>
      <c r="M1944" s="1">
        <v>566521388.996894</v>
      </c>
      <c r="N1944" s="1">
        <v>779651632.180876</v>
      </c>
      <c r="O1944" s="1">
        <v>1016040043.98416</v>
      </c>
      <c r="P1944" s="1">
        <v>998512007.453226</v>
      </c>
      <c r="Q1944" s="1">
        <v>1035441442.65758</v>
      </c>
    </row>
    <row r="1945" spans="1:17">
      <c r="A1945" s="1" t="s">
        <v>7458</v>
      </c>
      <c r="B1945" s="1" t="s">
        <v>7459</v>
      </c>
      <c r="C1945" s="1" t="s">
        <v>7460</v>
      </c>
      <c r="D1945" s="1">
        <v>9790532.44604236</v>
      </c>
      <c r="E1945" s="1">
        <v>20375538.0976989</v>
      </c>
      <c r="F1945" s="1">
        <v>42085516.8190232</v>
      </c>
      <c r="G1945" s="1">
        <v>2401444.28571429</v>
      </c>
      <c r="H1945" s="1">
        <v>50613400.9734182</v>
      </c>
      <c r="I1945" s="1">
        <v>14415794.7988214</v>
      </c>
      <c r="J1945" s="1">
        <v>2401444.28571429</v>
      </c>
      <c r="K1945" s="1">
        <v>12868503.4698472</v>
      </c>
      <c r="L1945" s="1">
        <v>2401444.28571429</v>
      </c>
      <c r="M1945" s="1">
        <v>22431058.5811248</v>
      </c>
      <c r="N1945" s="1">
        <v>6313415.61776413</v>
      </c>
      <c r="O1945" s="1">
        <v>121532439.236351</v>
      </c>
      <c r="P1945" s="1">
        <v>10887656.0880399</v>
      </c>
      <c r="Q1945" s="1">
        <v>16659168.5815402</v>
      </c>
    </row>
    <row r="1946" spans="1:17">
      <c r="A1946" s="1" t="s">
        <v>7461</v>
      </c>
      <c r="B1946" s="1" t="s">
        <v>7462</v>
      </c>
      <c r="C1946" s="1" t="s">
        <v>7463</v>
      </c>
      <c r="D1946" s="1">
        <v>58063743.4193657</v>
      </c>
      <c r="E1946" s="1">
        <v>9631969.83743346</v>
      </c>
      <c r="F1946" s="1">
        <v>2401444.28571429</v>
      </c>
      <c r="G1946" s="1">
        <v>34219759.5370684</v>
      </c>
      <c r="H1946" s="1">
        <v>2401444.28571429</v>
      </c>
      <c r="I1946" s="1">
        <v>14558930.0349609</v>
      </c>
      <c r="J1946" s="1">
        <v>17028851.019645</v>
      </c>
      <c r="K1946" s="1">
        <v>10073846.3650229</v>
      </c>
      <c r="L1946" s="1">
        <v>2401444.28571429</v>
      </c>
      <c r="M1946" s="1">
        <v>2401444.28571429</v>
      </c>
      <c r="N1946" s="1">
        <v>2401444.28571429</v>
      </c>
      <c r="O1946" s="1">
        <v>2401444.28571429</v>
      </c>
      <c r="P1946" s="1">
        <v>2401444.28571429</v>
      </c>
      <c r="Q1946" s="1">
        <v>2401444.28571429</v>
      </c>
    </row>
    <row r="1947" spans="1:17">
      <c r="A1947" s="1" t="s">
        <v>7464</v>
      </c>
      <c r="B1947" s="1" t="s">
        <v>7465</v>
      </c>
      <c r="C1947" s="1" t="s">
        <v>7466</v>
      </c>
      <c r="D1947" s="1">
        <v>8179528.21135907</v>
      </c>
      <c r="E1947" s="1">
        <v>8533495.78334053</v>
      </c>
      <c r="F1947" s="1">
        <v>2401444.28571429</v>
      </c>
      <c r="G1947" s="1">
        <v>2401444.28571429</v>
      </c>
      <c r="H1947" s="1">
        <v>2401444.28571429</v>
      </c>
      <c r="I1947" s="1">
        <v>4367741.86061727</v>
      </c>
      <c r="J1947" s="1">
        <v>7907674.66937771</v>
      </c>
      <c r="K1947" s="1">
        <v>2401444.28571429</v>
      </c>
      <c r="L1947" s="1">
        <v>2401444.28571429</v>
      </c>
      <c r="M1947" s="1">
        <v>6598232.43612425</v>
      </c>
      <c r="N1947" s="1">
        <v>2401444.28571429</v>
      </c>
      <c r="O1947" s="1">
        <v>6559625.78230198</v>
      </c>
      <c r="P1947" s="1">
        <v>2401444.28571429</v>
      </c>
      <c r="Q1947" s="1">
        <v>8277109.65244697</v>
      </c>
    </row>
    <row r="1948" spans="1:17">
      <c r="A1948" s="1" t="s">
        <v>7467</v>
      </c>
      <c r="B1948" s="1" t="s">
        <v>7468</v>
      </c>
      <c r="C1948" s="1" t="s">
        <v>7469</v>
      </c>
      <c r="D1948" s="1">
        <v>9325842.55458643</v>
      </c>
      <c r="E1948" s="1">
        <v>27497695.2865548</v>
      </c>
      <c r="F1948" s="1">
        <v>22981183.7277464</v>
      </c>
      <c r="G1948" s="1">
        <v>2401444.28571429</v>
      </c>
      <c r="H1948" s="1">
        <v>15394124.9402803</v>
      </c>
      <c r="I1948" s="1">
        <v>29918517.8876038</v>
      </c>
      <c r="J1948" s="1">
        <v>37048508.2132507</v>
      </c>
      <c r="K1948" s="1">
        <v>49055703.4615413</v>
      </c>
      <c r="L1948" s="1">
        <v>41620441.6271261</v>
      </c>
      <c r="M1948" s="1">
        <v>51474795.2759646</v>
      </c>
      <c r="N1948" s="1">
        <v>49945414.1255644</v>
      </c>
      <c r="O1948" s="1">
        <v>103165249.450342</v>
      </c>
      <c r="P1948" s="1">
        <v>90538418.3942414</v>
      </c>
      <c r="Q1948" s="1">
        <v>109244069.592009</v>
      </c>
    </row>
    <row r="1949" spans="1:17">
      <c r="A1949" s="1" t="s">
        <v>7470</v>
      </c>
      <c r="B1949" s="1" t="s">
        <v>7471</v>
      </c>
      <c r="C1949" s="1" t="s">
        <v>7472</v>
      </c>
      <c r="D1949" s="1">
        <v>2401444.28571429</v>
      </c>
      <c r="E1949" s="1">
        <v>2401444.28571429</v>
      </c>
      <c r="F1949" s="1">
        <v>2401444.28571429</v>
      </c>
      <c r="G1949" s="1">
        <v>2401444.28571429</v>
      </c>
      <c r="H1949" s="1">
        <v>2401444.28571429</v>
      </c>
      <c r="I1949" s="1">
        <v>2401444.28571429</v>
      </c>
      <c r="J1949" s="1">
        <v>2401444.28571429</v>
      </c>
      <c r="K1949" s="1">
        <v>2401444.28571429</v>
      </c>
      <c r="L1949" s="1">
        <v>8731949.83052291</v>
      </c>
      <c r="M1949" s="1">
        <v>47276812.6655521</v>
      </c>
      <c r="N1949" s="1">
        <v>2401444.28571429</v>
      </c>
      <c r="O1949" s="1">
        <v>2401444.28571429</v>
      </c>
      <c r="P1949" s="1">
        <v>47422899.0394591</v>
      </c>
      <c r="Q1949" s="1">
        <v>32200505.484756</v>
      </c>
    </row>
    <row r="1950" spans="1:17">
      <c r="A1950" s="1" t="s">
        <v>7473</v>
      </c>
      <c r="B1950" s="1" t="s">
        <v>7474</v>
      </c>
      <c r="C1950" s="1" t="s">
        <v>7475</v>
      </c>
      <c r="D1950" s="1">
        <v>14715979.6572833</v>
      </c>
      <c r="E1950" s="1">
        <v>35016088.9376008</v>
      </c>
      <c r="F1950" s="1">
        <v>26183941.9955664</v>
      </c>
      <c r="G1950" s="1">
        <v>56301336.8935373</v>
      </c>
      <c r="H1950" s="1">
        <v>2401444.28571429</v>
      </c>
      <c r="I1950" s="1">
        <v>41004999.1431694</v>
      </c>
      <c r="J1950" s="1">
        <v>9859589.23351897</v>
      </c>
      <c r="K1950" s="1">
        <v>2401444.28571429</v>
      </c>
      <c r="L1950" s="1">
        <v>13621609.2807261</v>
      </c>
      <c r="M1950" s="1">
        <v>2401444.28571429</v>
      </c>
      <c r="N1950" s="1">
        <v>7139487.66445742</v>
      </c>
      <c r="O1950" s="1">
        <v>2401444.28571429</v>
      </c>
      <c r="P1950" s="1">
        <v>2401444.28571429</v>
      </c>
      <c r="Q1950" s="1">
        <v>2401444.28571429</v>
      </c>
    </row>
    <row r="1951" spans="1:17">
      <c r="A1951" s="1" t="s">
        <v>7476</v>
      </c>
      <c r="B1951" s="1" t="s">
        <v>7477</v>
      </c>
      <c r="C1951" s="1" t="s">
        <v>7478</v>
      </c>
      <c r="D1951" s="1">
        <v>93819196.4380287</v>
      </c>
      <c r="E1951" s="1">
        <v>16666820.9435977</v>
      </c>
      <c r="F1951" s="1">
        <v>56102829.9221648</v>
      </c>
      <c r="G1951" s="1">
        <v>99689607.489862</v>
      </c>
      <c r="H1951" s="1">
        <v>6314771.12159846</v>
      </c>
      <c r="I1951" s="1">
        <v>100459261.418213</v>
      </c>
      <c r="J1951" s="1">
        <v>38608746.4790417</v>
      </c>
      <c r="K1951" s="1">
        <v>41822856.0852957</v>
      </c>
      <c r="L1951" s="1">
        <v>43841294.3134535</v>
      </c>
      <c r="M1951" s="1">
        <v>41141096.6859821</v>
      </c>
      <c r="N1951" s="1">
        <v>50143711.9523802</v>
      </c>
      <c r="O1951" s="1">
        <v>33049897.6653457</v>
      </c>
      <c r="P1951" s="1">
        <v>58540958.9794253</v>
      </c>
      <c r="Q1951" s="1">
        <v>53134477.1369548</v>
      </c>
    </row>
    <row r="1952" spans="1:17">
      <c r="A1952" s="1" t="s">
        <v>7479</v>
      </c>
      <c r="B1952" s="1" t="s">
        <v>7480</v>
      </c>
      <c r="C1952" s="1" t="s">
        <v>7481</v>
      </c>
      <c r="D1952" s="1">
        <v>117550221.518134</v>
      </c>
      <c r="E1952" s="1">
        <v>58821703.1452309</v>
      </c>
      <c r="F1952" s="1">
        <v>154575369.969567</v>
      </c>
      <c r="G1952" s="1">
        <v>2401444.28571429</v>
      </c>
      <c r="H1952" s="1">
        <v>2401444.28571429</v>
      </c>
      <c r="I1952" s="1">
        <v>35284359.7640277</v>
      </c>
      <c r="J1952" s="1">
        <v>75655455.7146641</v>
      </c>
      <c r="K1952" s="1">
        <v>13259840.2372398</v>
      </c>
      <c r="L1952" s="1">
        <v>15313308.9995924</v>
      </c>
      <c r="M1952" s="1">
        <v>18125366.4302158</v>
      </c>
      <c r="N1952" s="1">
        <v>73858982.0478079</v>
      </c>
      <c r="O1952" s="1">
        <v>352480872.255731</v>
      </c>
      <c r="P1952" s="1">
        <v>47345331.3474092</v>
      </c>
      <c r="Q1952" s="1">
        <v>10628917.7039027</v>
      </c>
    </row>
    <row r="1953" spans="1:17">
      <c r="A1953" s="1" t="s">
        <v>7482</v>
      </c>
      <c r="B1953" s="1" t="s">
        <v>7483</v>
      </c>
      <c r="C1953" s="1" t="s">
        <v>7484</v>
      </c>
      <c r="D1953" s="1">
        <v>14820260.2522761</v>
      </c>
      <c r="E1953" s="1">
        <v>8183048.38626968</v>
      </c>
      <c r="F1953" s="1">
        <v>6733533.07606021</v>
      </c>
      <c r="G1953" s="1">
        <v>2401444.28571429</v>
      </c>
      <c r="H1953" s="1">
        <v>2401444.28571429</v>
      </c>
      <c r="I1953" s="1">
        <v>2401444.28571429</v>
      </c>
      <c r="J1953" s="1">
        <v>17785169.7933778</v>
      </c>
      <c r="K1953" s="1">
        <v>2401444.28571429</v>
      </c>
      <c r="L1953" s="1">
        <v>2401444.28571429</v>
      </c>
      <c r="M1953" s="1">
        <v>2401444.28571429</v>
      </c>
      <c r="N1953" s="1">
        <v>2401444.28571429</v>
      </c>
      <c r="O1953" s="1">
        <v>2401444.28571429</v>
      </c>
      <c r="P1953" s="1">
        <v>2401444.28571429</v>
      </c>
      <c r="Q1953" s="1">
        <v>2401444.28571429</v>
      </c>
    </row>
    <row r="1954" spans="1:17">
      <c r="A1954" s="1" t="s">
        <v>7485</v>
      </c>
      <c r="B1954" s="1" t="s">
        <v>7486</v>
      </c>
      <c r="C1954" s="1" t="s">
        <v>7487</v>
      </c>
      <c r="D1954" s="1">
        <v>78566375.7904757</v>
      </c>
      <c r="E1954" s="1">
        <v>111932532.79195</v>
      </c>
      <c r="F1954" s="1">
        <v>106361027.133373</v>
      </c>
      <c r="G1954" s="1">
        <v>14829731.7521985</v>
      </c>
      <c r="H1954" s="1">
        <v>22283839.5296318</v>
      </c>
      <c r="I1954" s="1">
        <v>86025244.0619099</v>
      </c>
      <c r="J1954" s="1">
        <v>190249090.148885</v>
      </c>
      <c r="K1954" s="1">
        <v>149849735.956926</v>
      </c>
      <c r="L1954" s="1">
        <v>55795363.4927732</v>
      </c>
      <c r="M1954" s="1">
        <v>161711604.076246</v>
      </c>
      <c r="N1954" s="1">
        <v>122331767.467328</v>
      </c>
      <c r="O1954" s="1">
        <v>255398097.426002</v>
      </c>
      <c r="P1954" s="1">
        <v>131389807.508597</v>
      </c>
      <c r="Q1954" s="1">
        <v>186322195.550064</v>
      </c>
    </row>
    <row r="1955" spans="1:17">
      <c r="A1955" s="1" t="s">
        <v>7488</v>
      </c>
      <c r="B1955" s="1" t="s">
        <v>7489</v>
      </c>
      <c r="C1955" s="1" t="s">
        <v>7490</v>
      </c>
      <c r="D1955" s="1">
        <v>1469835038.9681</v>
      </c>
      <c r="E1955" s="1">
        <v>770183771.36194</v>
      </c>
      <c r="F1955" s="1">
        <v>1408952273.17629</v>
      </c>
      <c r="G1955" s="1">
        <v>931769972.502877</v>
      </c>
      <c r="H1955" s="1">
        <v>452796825.362498</v>
      </c>
      <c r="I1955" s="1">
        <v>612752341.747992</v>
      </c>
      <c r="J1955" s="1">
        <v>1347206747.35518</v>
      </c>
      <c r="K1955" s="1">
        <v>652497025.927809</v>
      </c>
      <c r="L1955" s="1">
        <v>459450293.601115</v>
      </c>
      <c r="M1955" s="1">
        <v>877187501.11178</v>
      </c>
      <c r="N1955" s="1">
        <v>678634540.267191</v>
      </c>
      <c r="O1955" s="1">
        <v>491491918.422911</v>
      </c>
      <c r="P1955" s="1">
        <v>542207064.813196</v>
      </c>
      <c r="Q1955" s="1">
        <v>664140738.521195</v>
      </c>
    </row>
    <row r="1956" spans="1:17">
      <c r="A1956" s="1" t="s">
        <v>7491</v>
      </c>
      <c r="B1956" s="1" t="s">
        <v>7492</v>
      </c>
      <c r="C1956" s="1" t="s">
        <v>7493</v>
      </c>
      <c r="D1956" s="1">
        <v>244480199.778751</v>
      </c>
      <c r="E1956" s="1">
        <v>395046951.336044</v>
      </c>
      <c r="F1956" s="1">
        <v>950067459.640743</v>
      </c>
      <c r="G1956" s="1">
        <v>1078458314.02561</v>
      </c>
      <c r="H1956" s="1">
        <v>35677870.0525415</v>
      </c>
      <c r="I1956" s="1">
        <v>87523241.8286157</v>
      </c>
      <c r="J1956" s="1">
        <v>297422669.846241</v>
      </c>
      <c r="K1956" s="1">
        <v>2401444.28571429</v>
      </c>
      <c r="L1956" s="1">
        <v>2401444.28571429</v>
      </c>
      <c r="M1956" s="1">
        <v>2401444.28571429</v>
      </c>
      <c r="N1956" s="1">
        <v>2401444.28571429</v>
      </c>
      <c r="O1956" s="1">
        <v>390768282.987256</v>
      </c>
      <c r="P1956" s="1">
        <v>53766137.210468</v>
      </c>
      <c r="Q1956" s="1">
        <v>2401444.28571429</v>
      </c>
    </row>
    <row r="1957" spans="1:17">
      <c r="A1957" s="1" t="s">
        <v>7494</v>
      </c>
      <c r="B1957" s="1" t="s">
        <v>7495</v>
      </c>
      <c r="C1957" s="1" t="s">
        <v>7496</v>
      </c>
      <c r="D1957" s="1">
        <v>346999546.044197</v>
      </c>
      <c r="E1957" s="1">
        <v>726916128.075097</v>
      </c>
      <c r="F1957" s="1">
        <v>542923700.2651</v>
      </c>
      <c r="G1957" s="1">
        <v>70105719.4067819</v>
      </c>
      <c r="H1957" s="1">
        <v>229648128.25024</v>
      </c>
      <c r="I1957" s="1">
        <v>311949042.647613</v>
      </c>
      <c r="J1957" s="1">
        <v>707295051.895948</v>
      </c>
      <c r="K1957" s="1">
        <v>866296558.095538</v>
      </c>
      <c r="L1957" s="1">
        <v>1064463888.18223</v>
      </c>
      <c r="M1957" s="1">
        <v>544273815.447231</v>
      </c>
      <c r="N1957" s="1">
        <v>905221931.185505</v>
      </c>
      <c r="O1957" s="1">
        <v>568383690.041272</v>
      </c>
      <c r="P1957" s="1">
        <v>823015353.201317</v>
      </c>
      <c r="Q1957" s="1">
        <v>964931081.661974</v>
      </c>
    </row>
    <row r="1958" spans="1:17">
      <c r="A1958" s="1" t="s">
        <v>7497</v>
      </c>
      <c r="B1958" s="1" t="s">
        <v>7498</v>
      </c>
      <c r="C1958" s="1" t="s">
        <v>7499</v>
      </c>
      <c r="D1958" s="1">
        <v>55635378.7607532</v>
      </c>
      <c r="E1958" s="1">
        <v>11040560.5984466</v>
      </c>
      <c r="F1958" s="1">
        <v>23019265.8977421</v>
      </c>
      <c r="G1958" s="1">
        <v>44355776.9810077</v>
      </c>
      <c r="H1958" s="1">
        <v>2401444.28571429</v>
      </c>
      <c r="I1958" s="1">
        <v>17662726.2247577</v>
      </c>
      <c r="J1958" s="1">
        <v>24350002.2840182</v>
      </c>
      <c r="K1958" s="1">
        <v>2401444.28571429</v>
      </c>
      <c r="L1958" s="1">
        <v>2401444.28571429</v>
      </c>
      <c r="M1958" s="1">
        <v>15796756.6717578</v>
      </c>
      <c r="N1958" s="1">
        <v>2401444.28571429</v>
      </c>
      <c r="O1958" s="1">
        <v>17184854.5089221</v>
      </c>
      <c r="P1958" s="1">
        <v>2401444.28571429</v>
      </c>
      <c r="Q1958" s="1">
        <v>2401444.28571429</v>
      </c>
    </row>
    <row r="1959" spans="1:17">
      <c r="A1959" s="1" t="s">
        <v>7500</v>
      </c>
      <c r="B1959" s="1" t="s">
        <v>7501</v>
      </c>
      <c r="C1959" s="1" t="s">
        <v>7502</v>
      </c>
      <c r="D1959" s="1">
        <v>17715047.8724432</v>
      </c>
      <c r="E1959" s="1">
        <v>12821999.4475615</v>
      </c>
      <c r="F1959" s="1">
        <v>2401444.28571429</v>
      </c>
      <c r="G1959" s="1">
        <v>2401444.28571429</v>
      </c>
      <c r="H1959" s="1">
        <v>2401444.28571429</v>
      </c>
      <c r="I1959" s="1">
        <v>2401444.28571429</v>
      </c>
      <c r="J1959" s="1">
        <v>18923371.200203</v>
      </c>
      <c r="K1959" s="1">
        <v>5424443.21911419</v>
      </c>
      <c r="L1959" s="1">
        <v>2401444.28571429</v>
      </c>
      <c r="M1959" s="1">
        <v>2401444.28571429</v>
      </c>
      <c r="N1959" s="1">
        <v>2401444.28571429</v>
      </c>
      <c r="O1959" s="1">
        <v>2401444.28571429</v>
      </c>
      <c r="P1959" s="1">
        <v>4308602.19374016</v>
      </c>
      <c r="Q1959" s="1">
        <v>2401444.28571429</v>
      </c>
    </row>
    <row r="1960" spans="1:17">
      <c r="A1960" s="1" t="s">
        <v>7503</v>
      </c>
      <c r="B1960" s="1" t="s">
        <v>7504</v>
      </c>
      <c r="C1960" s="1" t="s">
        <v>7505</v>
      </c>
      <c r="D1960" s="1">
        <v>24192694.3227153</v>
      </c>
      <c r="E1960" s="1">
        <v>22018678.9456648</v>
      </c>
      <c r="F1960" s="1">
        <v>36348534.6721667</v>
      </c>
      <c r="G1960" s="1">
        <v>2401444.28571429</v>
      </c>
      <c r="H1960" s="1">
        <v>2401444.28571429</v>
      </c>
      <c r="I1960" s="1">
        <v>2401444.28571429</v>
      </c>
      <c r="J1960" s="1">
        <v>39223961.4833042</v>
      </c>
      <c r="K1960" s="1">
        <v>4981996.72822464</v>
      </c>
      <c r="L1960" s="1">
        <v>2401444.28571429</v>
      </c>
      <c r="M1960" s="1">
        <v>2401444.28571429</v>
      </c>
      <c r="N1960" s="1">
        <v>22646907.5963343</v>
      </c>
      <c r="O1960" s="1">
        <v>42567398.3813094</v>
      </c>
      <c r="P1960" s="1">
        <v>2401444.28571429</v>
      </c>
      <c r="Q1960" s="1">
        <v>2401444.28571429</v>
      </c>
    </row>
    <row r="1961" spans="1:17">
      <c r="A1961" s="1" t="s">
        <v>7506</v>
      </c>
      <c r="B1961" s="1" t="s">
        <v>7507</v>
      </c>
      <c r="C1961" s="1" t="s">
        <v>7508</v>
      </c>
      <c r="D1961" s="1">
        <v>475844888.447492</v>
      </c>
      <c r="E1961" s="1">
        <v>1134897186.41392</v>
      </c>
      <c r="F1961" s="1">
        <v>856621799.134995</v>
      </c>
      <c r="G1961" s="1">
        <v>126820630.479943</v>
      </c>
      <c r="H1961" s="1">
        <v>1477695683.25883</v>
      </c>
      <c r="I1961" s="1">
        <v>884199321.970054</v>
      </c>
      <c r="J1961" s="1">
        <v>805589423.571139</v>
      </c>
      <c r="K1961" s="1">
        <v>1192195591.32444</v>
      </c>
      <c r="L1961" s="1">
        <v>1001517004.19739</v>
      </c>
      <c r="M1961" s="1">
        <v>894981510.420363</v>
      </c>
      <c r="N1961" s="1">
        <v>945782828.68602</v>
      </c>
      <c r="O1961" s="1">
        <v>931425368.01841</v>
      </c>
      <c r="P1961" s="1">
        <v>964223630.853296</v>
      </c>
      <c r="Q1961" s="1">
        <v>1168431401.02145</v>
      </c>
    </row>
    <row r="1962" spans="1:17">
      <c r="A1962" s="1" t="s">
        <v>7509</v>
      </c>
      <c r="B1962" s="1" t="s">
        <v>7510</v>
      </c>
      <c r="C1962" s="1" t="s">
        <v>7511</v>
      </c>
      <c r="D1962" s="1">
        <v>85258764.7192413</v>
      </c>
      <c r="E1962" s="1">
        <v>296659484.116257</v>
      </c>
      <c r="F1962" s="1">
        <v>164601791.879014</v>
      </c>
      <c r="G1962" s="1">
        <v>2401444.28571429</v>
      </c>
      <c r="H1962" s="1">
        <v>124427340.860165</v>
      </c>
      <c r="I1962" s="1">
        <v>208913242.546049</v>
      </c>
      <c r="J1962" s="1">
        <v>222079685.73966</v>
      </c>
      <c r="K1962" s="1">
        <v>250800958.073261</v>
      </c>
      <c r="L1962" s="1">
        <v>258170609.396671</v>
      </c>
      <c r="M1962" s="1">
        <v>154029613.997137</v>
      </c>
      <c r="N1962" s="1">
        <v>246152095.941529</v>
      </c>
      <c r="O1962" s="1">
        <v>21623775.0419403</v>
      </c>
      <c r="P1962" s="1">
        <v>308292506.007752</v>
      </c>
      <c r="Q1962" s="1">
        <v>317286135.956988</v>
      </c>
    </row>
    <row r="1963" spans="1:17">
      <c r="A1963" s="1" t="s">
        <v>7512</v>
      </c>
      <c r="B1963" s="1" t="s">
        <v>7513</v>
      </c>
      <c r="C1963" s="1" t="s">
        <v>7514</v>
      </c>
      <c r="D1963" s="1">
        <v>23127562.5774049</v>
      </c>
      <c r="E1963" s="1">
        <v>17382445.6477296</v>
      </c>
      <c r="F1963" s="1">
        <v>29399514.2857143</v>
      </c>
      <c r="G1963" s="1">
        <v>2401444.28571429</v>
      </c>
      <c r="H1963" s="1">
        <v>2401444.28571429</v>
      </c>
      <c r="I1963" s="1">
        <v>2401444.28571429</v>
      </c>
      <c r="J1963" s="1">
        <v>25664835.9807156</v>
      </c>
      <c r="K1963" s="1">
        <v>9097104.80593164</v>
      </c>
      <c r="L1963" s="1">
        <v>31154231.6574202</v>
      </c>
      <c r="M1963" s="1">
        <v>19008789.3657868</v>
      </c>
      <c r="N1963" s="1">
        <v>42334336.0196457</v>
      </c>
      <c r="O1963" s="1">
        <v>12575579.1958324</v>
      </c>
      <c r="P1963" s="1">
        <v>37115031.1439937</v>
      </c>
      <c r="Q1963" s="1">
        <v>33306247.4493026</v>
      </c>
    </row>
    <row r="1964" spans="1:17">
      <c r="A1964" s="1" t="s">
        <v>7515</v>
      </c>
      <c r="B1964" s="1" t="s">
        <v>7516</v>
      </c>
      <c r="C1964" s="1" t="s">
        <v>7517</v>
      </c>
      <c r="D1964" s="1">
        <v>114721187.697862</v>
      </c>
      <c r="E1964" s="1">
        <v>7758744.55534607</v>
      </c>
      <c r="F1964" s="1">
        <v>46755251.1940947</v>
      </c>
      <c r="G1964" s="1">
        <v>13429873.1569183</v>
      </c>
      <c r="H1964" s="1">
        <v>7780669.79328117</v>
      </c>
      <c r="I1964" s="1">
        <v>2401444.28571429</v>
      </c>
      <c r="J1964" s="1">
        <v>26235292.2517217</v>
      </c>
      <c r="K1964" s="1">
        <v>37806729.4768789</v>
      </c>
      <c r="L1964" s="1">
        <v>2401444.28571429</v>
      </c>
      <c r="M1964" s="1">
        <v>49371202.4009604</v>
      </c>
      <c r="N1964" s="1">
        <v>22560799.7444066</v>
      </c>
      <c r="O1964" s="1">
        <v>47820304.2164798</v>
      </c>
      <c r="P1964" s="1">
        <v>61653066.9924812</v>
      </c>
      <c r="Q1964" s="1">
        <v>66444484.6758901</v>
      </c>
    </row>
    <row r="1965" spans="1:17">
      <c r="A1965" s="1" t="s">
        <v>7518</v>
      </c>
      <c r="B1965" s="1" t="s">
        <v>7519</v>
      </c>
      <c r="C1965" s="1" t="s">
        <v>7520</v>
      </c>
      <c r="D1965" s="1">
        <v>185741987.532743</v>
      </c>
      <c r="E1965" s="1">
        <v>234275879.118113</v>
      </c>
      <c r="F1965" s="1">
        <v>365119786.782686</v>
      </c>
      <c r="G1965" s="1">
        <v>36094833.5159423</v>
      </c>
      <c r="H1965" s="1">
        <v>117398089.443881</v>
      </c>
      <c r="I1965" s="1">
        <v>167011361.520314</v>
      </c>
      <c r="J1965" s="1">
        <v>407328964.18444</v>
      </c>
      <c r="K1965" s="1">
        <v>371142797.103159</v>
      </c>
      <c r="L1965" s="1">
        <v>444747425.639341</v>
      </c>
      <c r="M1965" s="1">
        <v>191574358.968182</v>
      </c>
      <c r="N1965" s="1">
        <v>355773843.762048</v>
      </c>
      <c r="O1965" s="1">
        <v>480001537.325046</v>
      </c>
      <c r="P1965" s="1">
        <v>395576497.70939</v>
      </c>
      <c r="Q1965" s="1">
        <v>391643705.512238</v>
      </c>
    </row>
    <row r="1966" spans="1:17">
      <c r="A1966" s="1" t="s">
        <v>7521</v>
      </c>
      <c r="B1966" s="1" t="s">
        <v>7522</v>
      </c>
      <c r="C1966" s="1" t="s">
        <v>7523</v>
      </c>
      <c r="D1966" s="1">
        <v>9264486.84219984</v>
      </c>
      <c r="E1966" s="1">
        <v>65869479.5956091</v>
      </c>
      <c r="F1966" s="1">
        <v>20149338.7486574</v>
      </c>
      <c r="G1966" s="1">
        <v>2401444.28571429</v>
      </c>
      <c r="H1966" s="1">
        <v>2401444.28571429</v>
      </c>
      <c r="I1966" s="1">
        <v>2401444.28571429</v>
      </c>
      <c r="J1966" s="1">
        <v>19655441.0916278</v>
      </c>
      <c r="K1966" s="1">
        <v>25473990.067027</v>
      </c>
      <c r="L1966" s="1">
        <v>31383114.9317468</v>
      </c>
      <c r="M1966" s="1">
        <v>13329253.055453</v>
      </c>
      <c r="N1966" s="1">
        <v>27131591.9380868</v>
      </c>
      <c r="O1966" s="1">
        <v>2401444.28571429</v>
      </c>
      <c r="P1966" s="1">
        <v>28009842.85248</v>
      </c>
      <c r="Q1966" s="1">
        <v>55124121.3869034</v>
      </c>
    </row>
    <row r="1967" spans="1:17">
      <c r="A1967" s="1" t="s">
        <v>7524</v>
      </c>
      <c r="B1967" s="1" t="s">
        <v>7525</v>
      </c>
      <c r="C1967" s="1" t="s">
        <v>7526</v>
      </c>
      <c r="D1967" s="1">
        <v>165055543.700221</v>
      </c>
      <c r="E1967" s="1">
        <v>406407534.941962</v>
      </c>
      <c r="F1967" s="1">
        <v>145843226.975684</v>
      </c>
      <c r="G1967" s="1">
        <v>188527453.390926</v>
      </c>
      <c r="H1967" s="1">
        <v>4209504885.21238</v>
      </c>
      <c r="I1967" s="1">
        <v>237057338.396048</v>
      </c>
      <c r="J1967" s="1">
        <v>425009387.027738</v>
      </c>
      <c r="K1967" s="1">
        <v>435689036.875491</v>
      </c>
      <c r="L1967" s="1">
        <v>492534551.992846</v>
      </c>
      <c r="M1967" s="1">
        <v>399629816.405915</v>
      </c>
      <c r="N1967" s="1">
        <v>399490590.132929</v>
      </c>
      <c r="O1967" s="1">
        <v>115837334.421109</v>
      </c>
      <c r="P1967" s="1">
        <v>406628399.717317</v>
      </c>
      <c r="Q1967" s="1">
        <v>399976991.130278</v>
      </c>
    </row>
    <row r="1968" spans="1:17">
      <c r="A1968" s="1" t="s">
        <v>7527</v>
      </c>
      <c r="B1968" s="1" t="s">
        <v>7528</v>
      </c>
      <c r="C1968" s="1" t="s">
        <v>7529</v>
      </c>
      <c r="D1968" s="1">
        <v>31900081.2094487</v>
      </c>
      <c r="E1968" s="1">
        <v>365632867.130061</v>
      </c>
      <c r="F1968" s="1">
        <v>406075503.509914</v>
      </c>
      <c r="G1968" s="1">
        <v>2401444.28571429</v>
      </c>
      <c r="H1968" s="1">
        <v>115599648.674522</v>
      </c>
      <c r="I1968" s="1">
        <v>157812089.321028</v>
      </c>
      <c r="J1968" s="1">
        <v>251836472.559062</v>
      </c>
      <c r="K1968" s="1">
        <v>557033366.303578</v>
      </c>
      <c r="L1968" s="1">
        <v>465744864.643405</v>
      </c>
      <c r="M1968" s="1">
        <v>449190156.351002</v>
      </c>
      <c r="N1968" s="1">
        <v>596492267.819596</v>
      </c>
      <c r="O1968" s="1">
        <v>535159354.818278</v>
      </c>
      <c r="P1968" s="1">
        <v>479116538.074838</v>
      </c>
      <c r="Q1968" s="1">
        <v>491485516.947249</v>
      </c>
    </row>
    <row r="1969" spans="1:17">
      <c r="A1969" s="1" t="s">
        <v>7530</v>
      </c>
      <c r="B1969" s="1" t="s">
        <v>7531</v>
      </c>
      <c r="C1969" s="1" t="s">
        <v>7532</v>
      </c>
      <c r="D1969" s="1">
        <v>17740201.6149975</v>
      </c>
      <c r="E1969" s="1">
        <v>145555771.194224</v>
      </c>
      <c r="F1969" s="1">
        <v>129552126.25637</v>
      </c>
      <c r="G1969" s="1">
        <v>141879398.253105</v>
      </c>
      <c r="H1969" s="1">
        <v>51133652.3165129</v>
      </c>
      <c r="I1969" s="1">
        <v>115686302.379796</v>
      </c>
      <c r="J1969" s="1">
        <v>144283947.987197</v>
      </c>
      <c r="K1969" s="1">
        <v>226540126.136272</v>
      </c>
      <c r="L1969" s="1">
        <v>153986023.959778</v>
      </c>
      <c r="M1969" s="1">
        <v>156168085.868416</v>
      </c>
      <c r="N1969" s="1">
        <v>239530256.595109</v>
      </c>
      <c r="O1969" s="1">
        <v>143824387.912526</v>
      </c>
      <c r="P1969" s="1">
        <v>253044264.225972</v>
      </c>
      <c r="Q1969" s="1">
        <v>189172264.683454</v>
      </c>
    </row>
    <row r="1970" spans="1:17">
      <c r="A1970" s="1" t="s">
        <v>7533</v>
      </c>
      <c r="B1970" s="1" t="s">
        <v>7534</v>
      </c>
      <c r="C1970" s="1" t="s">
        <v>7535</v>
      </c>
      <c r="D1970" s="1">
        <v>2401444.28571429</v>
      </c>
      <c r="E1970" s="1">
        <v>2401444.28571429</v>
      </c>
      <c r="F1970" s="1">
        <v>2401444.28571429</v>
      </c>
      <c r="G1970" s="1">
        <v>2401444.28571429</v>
      </c>
      <c r="H1970" s="1">
        <v>2401444.28571429</v>
      </c>
      <c r="I1970" s="1">
        <v>2401444.28571429</v>
      </c>
      <c r="J1970" s="1">
        <v>2401444.28571429</v>
      </c>
      <c r="K1970" s="1">
        <v>2401444.28571429</v>
      </c>
      <c r="L1970" s="1">
        <v>4349247.32170231</v>
      </c>
      <c r="M1970" s="1">
        <v>2401444.28571429</v>
      </c>
      <c r="N1970" s="1">
        <v>4252281.66809857</v>
      </c>
      <c r="O1970" s="1">
        <v>2401444.28571429</v>
      </c>
      <c r="P1970" s="1">
        <v>2401444.28571429</v>
      </c>
      <c r="Q1970" s="1">
        <v>6027401.92205336</v>
      </c>
    </row>
    <row r="1971" spans="1:17">
      <c r="A1971" s="1" t="s">
        <v>7536</v>
      </c>
      <c r="B1971" s="1" t="s">
        <v>7537</v>
      </c>
      <c r="C1971" s="1" t="s">
        <v>7538</v>
      </c>
      <c r="D1971" s="1">
        <v>17488636.7799257</v>
      </c>
      <c r="E1971" s="1">
        <v>7057863.11572928</v>
      </c>
      <c r="F1971" s="1">
        <v>2401444.28571429</v>
      </c>
      <c r="G1971" s="1">
        <v>8407575.18304451</v>
      </c>
      <c r="H1971" s="1">
        <v>10507967.0950002</v>
      </c>
      <c r="I1971" s="1">
        <v>2401444.28571429</v>
      </c>
      <c r="J1971" s="1">
        <v>9595360.22519665</v>
      </c>
      <c r="K1971" s="1">
        <v>5533418.81645232</v>
      </c>
      <c r="L1971" s="1">
        <v>3912774.88794803</v>
      </c>
      <c r="M1971" s="1">
        <v>9059977.14348898</v>
      </c>
      <c r="N1971" s="1">
        <v>2401444.28571429</v>
      </c>
      <c r="O1971" s="1">
        <v>8108571.32662748</v>
      </c>
      <c r="P1971" s="1">
        <v>14111753.9925249</v>
      </c>
      <c r="Q1971" s="1">
        <v>2401444.28571429</v>
      </c>
    </row>
    <row r="1972" spans="1:17">
      <c r="A1972" s="1" t="s">
        <v>7539</v>
      </c>
      <c r="B1972" s="1" t="s">
        <v>7540</v>
      </c>
      <c r="C1972" s="1" t="s">
        <v>7541</v>
      </c>
      <c r="D1972" s="1">
        <v>22095882.2607665</v>
      </c>
      <c r="E1972" s="1">
        <v>3968042.44505713</v>
      </c>
      <c r="F1972" s="1">
        <v>2401444.28571429</v>
      </c>
      <c r="G1972" s="1">
        <v>2401444.28571429</v>
      </c>
      <c r="H1972" s="1">
        <v>2401444.28571429</v>
      </c>
      <c r="I1972" s="1">
        <v>2401444.28571429</v>
      </c>
      <c r="J1972" s="1">
        <v>3513423.11289992</v>
      </c>
      <c r="K1972" s="1">
        <v>2401444.28571429</v>
      </c>
      <c r="L1972" s="1">
        <v>2401444.28571429</v>
      </c>
      <c r="M1972" s="1">
        <v>2401444.28571429</v>
      </c>
      <c r="N1972" s="1">
        <v>36572062.9695109</v>
      </c>
      <c r="O1972" s="1">
        <v>24718944.6878527</v>
      </c>
      <c r="P1972" s="1">
        <v>8300834.80627441</v>
      </c>
      <c r="Q1972" s="1">
        <v>2401444.28571429</v>
      </c>
    </row>
    <row r="1973" spans="1:17">
      <c r="A1973" s="1" t="s">
        <v>7542</v>
      </c>
      <c r="B1973" s="1" t="s">
        <v>7543</v>
      </c>
      <c r="C1973" s="1" t="s">
        <v>7544</v>
      </c>
      <c r="D1973" s="1">
        <v>423070582.287579</v>
      </c>
      <c r="E1973" s="1">
        <v>397424256.013902</v>
      </c>
      <c r="F1973" s="1">
        <v>505927008.031096</v>
      </c>
      <c r="G1973" s="1">
        <v>262152758.041494</v>
      </c>
      <c r="H1973" s="1">
        <v>121706589.15137</v>
      </c>
      <c r="I1973" s="1">
        <v>280735087.979094</v>
      </c>
      <c r="J1973" s="1">
        <v>570555497.168766</v>
      </c>
      <c r="K1973" s="1">
        <v>507656406.108688</v>
      </c>
      <c r="L1973" s="1">
        <v>436252128.871937</v>
      </c>
      <c r="M1973" s="1">
        <v>593386277.11773</v>
      </c>
      <c r="N1973" s="1">
        <v>436436165.786635</v>
      </c>
      <c r="O1973" s="1">
        <v>454817946.112511</v>
      </c>
      <c r="P1973" s="1">
        <v>450971280.410328</v>
      </c>
      <c r="Q1973" s="1">
        <v>590737549.060421</v>
      </c>
    </row>
    <row r="1974" spans="1:17">
      <c r="A1974" s="1" t="s">
        <v>7545</v>
      </c>
      <c r="B1974" s="1" t="s">
        <v>7546</v>
      </c>
      <c r="C1974" s="1" t="s">
        <v>7547</v>
      </c>
      <c r="D1974" s="1">
        <v>901893444.924182</v>
      </c>
      <c r="E1974" s="1">
        <v>337554665.356745</v>
      </c>
      <c r="F1974" s="1">
        <v>492472645.37674</v>
      </c>
      <c r="G1974" s="1">
        <v>768991250.481054</v>
      </c>
      <c r="H1974" s="1">
        <v>528969251.77273</v>
      </c>
      <c r="I1974" s="1">
        <v>399194247.328935</v>
      </c>
      <c r="J1974" s="1">
        <v>440644815.916901</v>
      </c>
      <c r="K1974" s="1">
        <v>256625978.586875</v>
      </c>
      <c r="L1974" s="1">
        <v>197112788.049006</v>
      </c>
      <c r="M1974" s="1">
        <v>360535850.935719</v>
      </c>
      <c r="N1974" s="1">
        <v>243261286.516563</v>
      </c>
      <c r="O1974" s="1">
        <v>273370566.250156</v>
      </c>
      <c r="P1974" s="1">
        <v>245056085.963455</v>
      </c>
      <c r="Q1974" s="1">
        <v>263739592.186435</v>
      </c>
    </row>
    <row r="1975" spans="1:17">
      <c r="A1975" s="1" t="s">
        <v>7548</v>
      </c>
      <c r="B1975" s="1" t="s">
        <v>7549</v>
      </c>
      <c r="C1975" s="1" t="s">
        <v>7550</v>
      </c>
      <c r="D1975" s="1">
        <v>540535851.751183</v>
      </c>
      <c r="E1975" s="1">
        <v>797803698.521228</v>
      </c>
      <c r="F1975" s="1">
        <v>666560407.603355</v>
      </c>
      <c r="G1975" s="1">
        <v>1194956169.46946</v>
      </c>
      <c r="H1975" s="1">
        <v>921257686.211973</v>
      </c>
      <c r="I1975" s="1">
        <v>1349042734.24993</v>
      </c>
      <c r="J1975" s="1">
        <v>823276994.003659</v>
      </c>
      <c r="K1975" s="1">
        <v>570401841.709985</v>
      </c>
      <c r="L1975" s="1">
        <v>385142641.385016</v>
      </c>
      <c r="M1975" s="1">
        <v>478394018.011253</v>
      </c>
      <c r="N1975" s="1">
        <v>497843628.026499</v>
      </c>
      <c r="O1975" s="1">
        <v>357046785.222955</v>
      </c>
      <c r="P1975" s="1">
        <v>503813936.79402</v>
      </c>
      <c r="Q1975" s="1">
        <v>535370570.936904</v>
      </c>
    </row>
    <row r="1976" spans="1:17">
      <c r="A1976" s="1" t="s">
        <v>7551</v>
      </c>
      <c r="B1976" s="1" t="s">
        <v>7552</v>
      </c>
      <c r="C1976" s="1" t="s">
        <v>7553</v>
      </c>
      <c r="D1976" s="1">
        <v>29912753.8386778</v>
      </c>
      <c r="E1976" s="1">
        <v>40376599.8341776</v>
      </c>
      <c r="F1976" s="1">
        <v>44614446.2491716</v>
      </c>
      <c r="G1976" s="1">
        <v>17298981.9899252</v>
      </c>
      <c r="H1976" s="1">
        <v>18237985.1188482</v>
      </c>
      <c r="I1976" s="1">
        <v>31422951.0729898</v>
      </c>
      <c r="J1976" s="1">
        <v>39870704.9050246</v>
      </c>
      <c r="K1976" s="1">
        <v>58522447.0445363</v>
      </c>
      <c r="L1976" s="1">
        <v>72260294.7934156</v>
      </c>
      <c r="M1976" s="1">
        <v>77356750.0732682</v>
      </c>
      <c r="N1976" s="1">
        <v>98919562.6550649</v>
      </c>
      <c r="O1976" s="1">
        <v>92547788.2179558</v>
      </c>
      <c r="P1976" s="1">
        <v>68903143.5299003</v>
      </c>
      <c r="Q1976" s="1">
        <v>67045335.6099997</v>
      </c>
    </row>
    <row r="1977" spans="1:17">
      <c r="A1977" s="1" t="s">
        <v>7554</v>
      </c>
      <c r="B1977" s="1" t="s">
        <v>7555</v>
      </c>
      <c r="C1977" s="1" t="s">
        <v>7556</v>
      </c>
      <c r="D1977" s="1">
        <v>10220919.1592746</v>
      </c>
      <c r="E1977" s="1">
        <v>2401444.28571429</v>
      </c>
      <c r="F1977" s="1">
        <v>2401444.28571429</v>
      </c>
      <c r="G1977" s="1">
        <v>48058204.1207631</v>
      </c>
      <c r="H1977" s="1">
        <v>2401444.28571429</v>
      </c>
      <c r="I1977" s="1">
        <v>2401444.28571429</v>
      </c>
      <c r="J1977" s="1">
        <v>21818493.8382813</v>
      </c>
      <c r="K1977" s="1">
        <v>13804047.1390381</v>
      </c>
      <c r="L1977" s="1">
        <v>18521979.0203664</v>
      </c>
      <c r="M1977" s="1">
        <v>2401444.28571429</v>
      </c>
      <c r="N1977" s="1">
        <v>63580708.856267</v>
      </c>
      <c r="O1977" s="1">
        <v>2401444.28571429</v>
      </c>
      <c r="P1977" s="1">
        <v>7364906.38162266</v>
      </c>
      <c r="Q1977" s="1">
        <v>51480258.3988116</v>
      </c>
    </row>
    <row r="1978" spans="1:17">
      <c r="A1978" s="1" t="s">
        <v>7557</v>
      </c>
      <c r="B1978" s="1" t="s">
        <v>7558</v>
      </c>
      <c r="C1978" s="1" t="s">
        <v>7559</v>
      </c>
      <c r="D1978" s="1">
        <v>2893220236.83086</v>
      </c>
      <c r="E1978" s="1">
        <v>6388140212.33219</v>
      </c>
      <c r="F1978" s="1">
        <v>5631315172.71522</v>
      </c>
      <c r="G1978" s="1">
        <v>2972898127.91145</v>
      </c>
      <c r="H1978" s="1">
        <v>2651175036.23341</v>
      </c>
      <c r="I1978" s="1">
        <v>4002298290.25431</v>
      </c>
      <c r="J1978" s="1">
        <v>6602991908.58474</v>
      </c>
      <c r="K1978" s="1">
        <v>6535497870.78907</v>
      </c>
      <c r="L1978" s="1">
        <v>6471949479.88904</v>
      </c>
      <c r="M1978" s="1">
        <v>6640771666.72337</v>
      </c>
      <c r="N1978" s="1">
        <v>7149889921.81027</v>
      </c>
      <c r="O1978" s="1">
        <v>3036299861.79048</v>
      </c>
      <c r="P1978" s="1">
        <v>9189620953.48837</v>
      </c>
      <c r="Q1978" s="1">
        <v>6584183238.44775</v>
      </c>
    </row>
    <row r="1979" spans="1:17">
      <c r="A1979" s="1" t="s">
        <v>7560</v>
      </c>
      <c r="B1979" s="1" t="s">
        <v>7561</v>
      </c>
      <c r="C1979" s="1" t="s">
        <v>7562</v>
      </c>
      <c r="D1979" s="1">
        <v>3534598348.92422</v>
      </c>
      <c r="E1979" s="1">
        <v>2931886797.12877</v>
      </c>
      <c r="F1979" s="1">
        <v>2621218953.40174</v>
      </c>
      <c r="G1979" s="1">
        <v>3435576935.90355</v>
      </c>
      <c r="H1979" s="1">
        <v>1485413600.28452</v>
      </c>
      <c r="I1979" s="1">
        <v>3046469178.24802</v>
      </c>
      <c r="J1979" s="1">
        <v>3384406628.83897</v>
      </c>
      <c r="K1979" s="1">
        <v>3922509112.86223</v>
      </c>
      <c r="L1979" s="1">
        <v>4043728391.4276</v>
      </c>
      <c r="M1979" s="1">
        <v>3913485618.223</v>
      </c>
      <c r="N1979" s="1">
        <v>3929053936.02558</v>
      </c>
      <c r="O1979" s="1">
        <v>4415088606.03434</v>
      </c>
      <c r="P1979" s="1">
        <v>3806716388.87917</v>
      </c>
      <c r="Q1979" s="1">
        <v>4303690720.13006</v>
      </c>
    </row>
    <row r="1980" spans="1:17">
      <c r="A1980" s="1" t="s">
        <v>7563</v>
      </c>
      <c r="B1980" s="1" t="s">
        <v>7564</v>
      </c>
      <c r="C1980" s="1" t="s">
        <v>7565</v>
      </c>
      <c r="D1980" s="1">
        <v>1647579008.82032</v>
      </c>
      <c r="E1980" s="1">
        <v>2640041139.71674</v>
      </c>
      <c r="F1980" s="1">
        <v>3038938032.81951</v>
      </c>
      <c r="G1980" s="1">
        <v>357248769.644221</v>
      </c>
      <c r="H1980" s="1">
        <v>1123501173.82468</v>
      </c>
      <c r="I1980" s="1">
        <v>2191586643.9748</v>
      </c>
      <c r="J1980" s="1">
        <v>2576352127.10395</v>
      </c>
      <c r="K1980" s="1">
        <v>2248540906.87451</v>
      </c>
      <c r="L1980" s="1">
        <v>2917879047.61905</v>
      </c>
      <c r="M1980" s="1">
        <v>2180190720.51898</v>
      </c>
      <c r="N1980" s="1">
        <v>2368821504.51625</v>
      </c>
      <c r="O1980" s="1">
        <v>2519244946.3463</v>
      </c>
      <c r="P1980" s="1">
        <v>2581401822.81285</v>
      </c>
      <c r="Q1980" s="1">
        <v>2757836918.17452</v>
      </c>
    </row>
    <row r="1981" spans="1:17">
      <c r="A1981" s="1" t="s">
        <v>7566</v>
      </c>
      <c r="B1981" s="1" t="s">
        <v>7567</v>
      </c>
      <c r="C1981" s="1" t="s">
        <v>7568</v>
      </c>
      <c r="D1981" s="1">
        <v>15581344339.6191</v>
      </c>
      <c r="E1981" s="1">
        <v>23049659467.305</v>
      </c>
      <c r="F1981" s="1">
        <v>24338046625.3399</v>
      </c>
      <c r="G1981" s="1">
        <v>7604771364.04562</v>
      </c>
      <c r="H1981" s="1">
        <v>19386006327.1479</v>
      </c>
      <c r="I1981" s="1">
        <v>23048783177.2287</v>
      </c>
      <c r="J1981" s="1">
        <v>19458142793.5959</v>
      </c>
      <c r="K1981" s="1">
        <v>23754387177.5849</v>
      </c>
      <c r="L1981" s="1">
        <v>22119610842.7014</v>
      </c>
      <c r="M1981" s="1">
        <v>23073719775.8253</v>
      </c>
      <c r="N1981" s="1">
        <v>20898175428.1209</v>
      </c>
      <c r="O1981" s="1">
        <v>28030278054.2671</v>
      </c>
      <c r="P1981" s="1">
        <v>25481778380.1073</v>
      </c>
      <c r="Q1981" s="1">
        <v>27265803867.8977</v>
      </c>
    </row>
    <row r="1982" spans="1:17">
      <c r="A1982" s="1" t="s">
        <v>7569</v>
      </c>
      <c r="B1982" s="1" t="s">
        <v>7570</v>
      </c>
      <c r="C1982" s="1" t="s">
        <v>7571</v>
      </c>
      <c r="D1982" s="1">
        <v>1424198164.59067</v>
      </c>
      <c r="E1982" s="1">
        <v>918896486.191877</v>
      </c>
      <c r="F1982" s="1">
        <v>865301114.751164</v>
      </c>
      <c r="G1982" s="1">
        <v>172409516.723077</v>
      </c>
      <c r="H1982" s="1">
        <v>105996456.508878</v>
      </c>
      <c r="I1982" s="1">
        <v>537253985.544778</v>
      </c>
      <c r="J1982" s="1">
        <v>895527802.993274</v>
      </c>
      <c r="K1982" s="1">
        <v>650158103.48167</v>
      </c>
      <c r="L1982" s="1">
        <v>620141983.745772</v>
      </c>
      <c r="M1982" s="1">
        <v>696617751.084442</v>
      </c>
      <c r="N1982" s="1">
        <v>920414964.787717</v>
      </c>
      <c r="O1982" s="1">
        <v>965768677.443954</v>
      </c>
      <c r="P1982" s="1">
        <v>848759754.707991</v>
      </c>
      <c r="Q1982" s="1">
        <v>719200013.295886</v>
      </c>
    </row>
    <row r="1983" spans="1:17">
      <c r="A1983" s="1" t="s">
        <v>7572</v>
      </c>
      <c r="B1983" s="1" t="s">
        <v>7573</v>
      </c>
      <c r="C1983" s="1" t="s">
        <v>7574</v>
      </c>
      <c r="D1983" s="1">
        <v>57550514.5557837</v>
      </c>
      <c r="E1983" s="1">
        <v>63783561.9996933</v>
      </c>
      <c r="F1983" s="1">
        <v>74918801.3117901</v>
      </c>
      <c r="G1983" s="1">
        <v>11796908.612871</v>
      </c>
      <c r="H1983" s="1">
        <v>2401444.28571429</v>
      </c>
      <c r="I1983" s="1">
        <v>55996312.1057836</v>
      </c>
      <c r="J1983" s="1">
        <v>94982775.3241897</v>
      </c>
      <c r="K1983" s="1">
        <v>45599354.8098652</v>
      </c>
      <c r="L1983" s="1">
        <v>44919509.273183</v>
      </c>
      <c r="M1983" s="1">
        <v>45776638.5060097</v>
      </c>
      <c r="N1983" s="1">
        <v>8760075.05788496</v>
      </c>
      <c r="O1983" s="1">
        <v>38657228.8533547</v>
      </c>
      <c r="P1983" s="1">
        <v>71743310.1151134</v>
      </c>
      <c r="Q1983" s="1">
        <v>2401444.28571429</v>
      </c>
    </row>
    <row r="1984" spans="1:17">
      <c r="A1984" s="1" t="s">
        <v>7575</v>
      </c>
      <c r="B1984" s="1" t="s">
        <v>7576</v>
      </c>
      <c r="C1984" s="1" t="s">
        <v>7577</v>
      </c>
      <c r="D1984" s="1">
        <v>15035942.5089614</v>
      </c>
      <c r="E1984" s="1">
        <v>2401444.28571429</v>
      </c>
      <c r="F1984" s="1">
        <v>2401444.28571429</v>
      </c>
      <c r="G1984" s="1">
        <v>2401444.28571429</v>
      </c>
      <c r="H1984" s="1">
        <v>2401444.28571429</v>
      </c>
      <c r="I1984" s="1">
        <v>2401444.28571429</v>
      </c>
      <c r="J1984" s="1">
        <v>43075818.7101301</v>
      </c>
      <c r="K1984" s="1">
        <v>7504268.52573544</v>
      </c>
      <c r="L1984" s="1">
        <v>2401444.28571429</v>
      </c>
      <c r="M1984" s="1">
        <v>2401444.28571429</v>
      </c>
      <c r="N1984" s="1">
        <v>8446290.26586599</v>
      </c>
      <c r="O1984" s="1">
        <v>5955905.68840322</v>
      </c>
      <c r="P1984" s="1">
        <v>6652480.84960949</v>
      </c>
      <c r="Q1984" s="1">
        <v>2401444.28571429</v>
      </c>
    </row>
    <row r="1985" spans="1:17">
      <c r="A1985" s="1" t="s">
        <v>7578</v>
      </c>
      <c r="B1985" s="1" t="s">
        <v>7579</v>
      </c>
      <c r="C1985" s="1" t="s">
        <v>7580</v>
      </c>
      <c r="D1985" s="1">
        <v>48671024.2120719</v>
      </c>
      <c r="E1985" s="1">
        <v>35651903.8099403</v>
      </c>
      <c r="F1985" s="1">
        <v>2401444.28571429</v>
      </c>
      <c r="G1985" s="1">
        <v>67022792.5814345</v>
      </c>
      <c r="H1985" s="1">
        <v>2401444.28571429</v>
      </c>
      <c r="I1985" s="1">
        <v>6829093.72091237</v>
      </c>
      <c r="J1985" s="1">
        <v>45233447.7865957</v>
      </c>
      <c r="K1985" s="1">
        <v>8013247.3927641</v>
      </c>
      <c r="L1985" s="1">
        <v>52388435.4028275</v>
      </c>
      <c r="M1985" s="1">
        <v>17478772.298312</v>
      </c>
      <c r="N1985" s="1">
        <v>36635024.65664</v>
      </c>
      <c r="O1985" s="1">
        <v>44021955.8630986</v>
      </c>
      <c r="P1985" s="1">
        <v>31844559.1362126</v>
      </c>
      <c r="Q1985" s="1">
        <v>33964346.0919418</v>
      </c>
    </row>
    <row r="1986" spans="1:17">
      <c r="A1986" s="1" t="s">
        <v>7581</v>
      </c>
      <c r="B1986" s="1" t="s">
        <v>7582</v>
      </c>
      <c r="C1986" s="1" t="s">
        <v>7583</v>
      </c>
      <c r="D1986" s="1">
        <v>309544121.979548</v>
      </c>
      <c r="E1986" s="1">
        <v>214705133.470004</v>
      </c>
      <c r="F1986" s="1">
        <v>114996590.858034</v>
      </c>
      <c r="G1986" s="1">
        <v>38674765.9276869</v>
      </c>
      <c r="H1986" s="1">
        <v>2401444.28571429</v>
      </c>
      <c r="I1986" s="1">
        <v>105668664.289246</v>
      </c>
      <c r="J1986" s="1">
        <v>188035752.177958</v>
      </c>
      <c r="K1986" s="1">
        <v>36015465.1775224</v>
      </c>
      <c r="L1986" s="1">
        <v>186895850.183712</v>
      </c>
      <c r="M1986" s="1">
        <v>62454261.2165312</v>
      </c>
      <c r="N1986" s="1">
        <v>94416292.6488918</v>
      </c>
      <c r="O1986" s="1">
        <v>90821595.7148201</v>
      </c>
      <c r="P1986" s="1">
        <v>199901528.953925</v>
      </c>
      <c r="Q1986" s="1">
        <v>251031254.472741</v>
      </c>
    </row>
    <row r="1987" spans="1:17">
      <c r="A1987" s="1" t="s">
        <v>7584</v>
      </c>
      <c r="B1987" s="1" t="s">
        <v>7585</v>
      </c>
      <c r="C1987" s="1" t="s">
        <v>7586</v>
      </c>
      <c r="D1987" s="1">
        <v>190149562.333833</v>
      </c>
      <c r="E1987" s="1">
        <v>28720905.1825182</v>
      </c>
      <c r="F1987" s="1">
        <v>53794912.5208538</v>
      </c>
      <c r="G1987" s="1">
        <v>190138745.040696</v>
      </c>
      <c r="H1987" s="1">
        <v>25512247.5069178</v>
      </c>
      <c r="I1987" s="1">
        <v>73310275.8858253</v>
      </c>
      <c r="J1987" s="1">
        <v>26449964.7007172</v>
      </c>
      <c r="K1987" s="1">
        <v>43763316.018066</v>
      </c>
      <c r="L1987" s="1">
        <v>197903812.157822</v>
      </c>
      <c r="M1987" s="1">
        <v>99245536.8212062</v>
      </c>
      <c r="N1987" s="1">
        <v>226054706.695372</v>
      </c>
      <c r="O1987" s="1">
        <v>10603968.1661861</v>
      </c>
      <c r="P1987" s="1">
        <v>124388914.991694</v>
      </c>
      <c r="Q1987" s="1">
        <v>52231596.875401</v>
      </c>
    </row>
    <row r="1988" spans="1:17">
      <c r="A1988" s="1" t="s">
        <v>7587</v>
      </c>
      <c r="B1988" s="1" t="s">
        <v>7588</v>
      </c>
      <c r="C1988" s="1" t="s">
        <v>7589</v>
      </c>
      <c r="D1988" s="1">
        <v>2401444.28571429</v>
      </c>
      <c r="E1988" s="1">
        <v>30800902.3605085</v>
      </c>
      <c r="F1988" s="1">
        <v>21472920.6972599</v>
      </c>
      <c r="G1988" s="1">
        <v>2401444.28571429</v>
      </c>
      <c r="H1988" s="1">
        <v>2401444.28571429</v>
      </c>
      <c r="I1988" s="1">
        <v>2401444.28571429</v>
      </c>
      <c r="J1988" s="1">
        <v>2401444.28571429</v>
      </c>
      <c r="K1988" s="1">
        <v>22227921.171215</v>
      </c>
      <c r="L1988" s="1">
        <v>37116565.2100518</v>
      </c>
      <c r="M1988" s="1">
        <v>51169466.4011354</v>
      </c>
      <c r="N1988" s="1">
        <v>57763228.1635593</v>
      </c>
      <c r="O1988" s="1">
        <v>46773268.026379</v>
      </c>
      <c r="P1988" s="1">
        <v>36159863.7674127</v>
      </c>
      <c r="Q1988" s="1">
        <v>42528715.6053304</v>
      </c>
    </row>
    <row r="1989" spans="1:17">
      <c r="A1989" s="1" t="s">
        <v>7590</v>
      </c>
      <c r="B1989" s="1" t="s">
        <v>7591</v>
      </c>
      <c r="C1989" s="1" t="s">
        <v>7592</v>
      </c>
      <c r="D1989" s="1">
        <v>503311821.617973</v>
      </c>
      <c r="E1989" s="1">
        <v>347268257.607766</v>
      </c>
      <c r="F1989" s="1">
        <v>403105622.243298</v>
      </c>
      <c r="G1989" s="1">
        <v>61303575.8745603</v>
      </c>
      <c r="H1989" s="1">
        <v>2401444.28571429</v>
      </c>
      <c r="I1989" s="1">
        <v>360251211.259857</v>
      </c>
      <c r="J1989" s="1">
        <v>272470794.490111</v>
      </c>
      <c r="K1989" s="1">
        <v>194361180.636169</v>
      </c>
      <c r="L1989" s="1">
        <v>146323035.294547</v>
      </c>
      <c r="M1989" s="1">
        <v>180342883.19996</v>
      </c>
      <c r="N1989" s="1">
        <v>167625657.680543</v>
      </c>
      <c r="O1989" s="1">
        <v>330869051.974939</v>
      </c>
      <c r="P1989" s="1">
        <v>293154684.267354</v>
      </c>
      <c r="Q1989" s="1">
        <v>150771022.009411</v>
      </c>
    </row>
    <row r="1990" spans="1:17">
      <c r="A1990" s="1" t="s">
        <v>7593</v>
      </c>
      <c r="B1990" s="1" t="s">
        <v>7594</v>
      </c>
      <c r="C1990" s="1" t="s">
        <v>7595</v>
      </c>
      <c r="D1990" s="1">
        <v>4090613850.32901</v>
      </c>
      <c r="E1990" s="1">
        <v>1749703877.40499</v>
      </c>
      <c r="F1990" s="1">
        <v>2577585092.81372</v>
      </c>
      <c r="G1990" s="1">
        <v>1582641358.46109</v>
      </c>
      <c r="H1990" s="1">
        <v>1618024389.3335</v>
      </c>
      <c r="I1990" s="1">
        <v>1604520140.1328</v>
      </c>
      <c r="J1990" s="1">
        <v>2517788877.01046</v>
      </c>
      <c r="K1990" s="1">
        <v>1357921048.06004</v>
      </c>
      <c r="L1990" s="1">
        <v>1428137537.53315</v>
      </c>
      <c r="M1990" s="1">
        <v>1534038113.01403</v>
      </c>
      <c r="N1990" s="1">
        <v>1630455037.39886</v>
      </c>
      <c r="O1990" s="1">
        <v>1851205203.27109</v>
      </c>
      <c r="P1990" s="1">
        <v>1416109892.50452</v>
      </c>
      <c r="Q1990" s="1">
        <v>1283367382.27045</v>
      </c>
    </row>
    <row r="1991" spans="1:17">
      <c r="A1991" s="1" t="s">
        <v>7596</v>
      </c>
      <c r="B1991" s="1" t="s">
        <v>7597</v>
      </c>
      <c r="C1991" s="1" t="s">
        <v>7598</v>
      </c>
      <c r="D1991" s="1">
        <v>1455427900.08353</v>
      </c>
      <c r="E1991" s="1">
        <v>3683324057.50971</v>
      </c>
      <c r="F1991" s="1">
        <v>2662283507.15885</v>
      </c>
      <c r="G1991" s="1">
        <v>35790553.4561193</v>
      </c>
      <c r="H1991" s="1">
        <v>1171211837.53023</v>
      </c>
      <c r="I1991" s="1">
        <v>2436614670.06838</v>
      </c>
      <c r="J1991" s="1">
        <v>3371765438.49076</v>
      </c>
      <c r="K1991" s="1">
        <v>3989380832.09986</v>
      </c>
      <c r="L1991" s="1">
        <v>4710462230.97185</v>
      </c>
      <c r="M1991" s="1">
        <v>3225795738.78134</v>
      </c>
      <c r="N1991" s="1">
        <v>4266169923.87386</v>
      </c>
      <c r="O1991" s="1">
        <v>2045127886.6319</v>
      </c>
      <c r="P1991" s="1">
        <v>4206741857.08457</v>
      </c>
      <c r="Q1991" s="1">
        <v>4657010370.55354</v>
      </c>
    </row>
    <row r="1992" spans="1:17">
      <c r="A1992" s="1" t="s">
        <v>7599</v>
      </c>
      <c r="B1992" s="1" t="s">
        <v>7600</v>
      </c>
      <c r="C1992" s="1" t="s">
        <v>7601</v>
      </c>
      <c r="D1992" s="1">
        <v>316864503.022241</v>
      </c>
      <c r="E1992" s="1">
        <v>755891716.409604</v>
      </c>
      <c r="F1992" s="1">
        <v>509185363.141897</v>
      </c>
      <c r="G1992" s="1">
        <v>17157612.2693096</v>
      </c>
      <c r="H1992" s="1">
        <v>199525483.925792</v>
      </c>
      <c r="I1992" s="1">
        <v>246958016.950749</v>
      </c>
      <c r="J1992" s="1">
        <v>638730494.269644</v>
      </c>
      <c r="K1992" s="1">
        <v>934037277.713857</v>
      </c>
      <c r="L1992" s="1">
        <v>1073089510.73071</v>
      </c>
      <c r="M1992" s="1">
        <v>802949379.647608</v>
      </c>
      <c r="N1992" s="1">
        <v>785436056.929639</v>
      </c>
      <c r="O1992" s="1">
        <v>385844530.954411</v>
      </c>
      <c r="P1992" s="1">
        <v>1258177908.4703</v>
      </c>
      <c r="Q1992" s="1">
        <v>711023720.382851</v>
      </c>
    </row>
    <row r="1993" spans="1:17">
      <c r="A1993" s="1" t="s">
        <v>7602</v>
      </c>
      <c r="B1993" s="1" t="s">
        <v>7603</v>
      </c>
      <c r="C1993" s="1" t="s">
        <v>7604</v>
      </c>
      <c r="D1993" s="1">
        <v>793506645.181079</v>
      </c>
      <c r="E1993" s="1">
        <v>1263900172.50074</v>
      </c>
      <c r="F1993" s="1">
        <v>1676977561.9139</v>
      </c>
      <c r="G1993" s="1">
        <v>341260578.836798</v>
      </c>
      <c r="H1993" s="1">
        <v>611492183.648587</v>
      </c>
      <c r="I1993" s="1">
        <v>1280469022.86203</v>
      </c>
      <c r="J1993" s="1">
        <v>1200335709.56699</v>
      </c>
      <c r="K1993" s="1">
        <v>1990570970.30732</v>
      </c>
      <c r="L1993" s="1">
        <v>2026985679.12804</v>
      </c>
      <c r="M1993" s="1">
        <v>2101153623.31896</v>
      </c>
      <c r="N1993" s="1">
        <v>2848685814.36092</v>
      </c>
      <c r="O1993" s="1">
        <v>1238801038.88581</v>
      </c>
      <c r="P1993" s="1">
        <v>2119987129.10182</v>
      </c>
      <c r="Q1993" s="1">
        <v>2118675097.65855</v>
      </c>
    </row>
    <row r="1994" spans="1:17">
      <c r="A1994" s="1" t="s">
        <v>7605</v>
      </c>
      <c r="B1994" s="1" t="s">
        <v>7606</v>
      </c>
      <c r="C1994" s="1" t="s">
        <v>7607</v>
      </c>
      <c r="D1994" s="1">
        <v>37692007.0809843</v>
      </c>
      <c r="E1994" s="1">
        <v>28238489.0372646</v>
      </c>
      <c r="F1994" s="1">
        <v>35240487.7192982</v>
      </c>
      <c r="G1994" s="1">
        <v>2401444.28571429</v>
      </c>
      <c r="H1994" s="1">
        <v>10379771.4265071</v>
      </c>
      <c r="I1994" s="1">
        <v>25707183.0155068</v>
      </c>
      <c r="J1994" s="1">
        <v>25821408.6988119</v>
      </c>
      <c r="K1994" s="1">
        <v>2401444.28571429</v>
      </c>
      <c r="L1994" s="1">
        <v>25141992.9781979</v>
      </c>
      <c r="M1994" s="1">
        <v>2401444.28571429</v>
      </c>
      <c r="N1994" s="1">
        <v>23961211.4432531</v>
      </c>
      <c r="O1994" s="1">
        <v>2401444.28571429</v>
      </c>
      <c r="P1994" s="1">
        <v>34032409.6677741</v>
      </c>
      <c r="Q1994" s="1">
        <v>2401444.28571429</v>
      </c>
    </row>
    <row r="1995" spans="1:17">
      <c r="A1995" s="1" t="s">
        <v>7608</v>
      </c>
      <c r="B1995" s="1" t="s">
        <v>7609</v>
      </c>
      <c r="C1995" s="1" t="s">
        <v>7610</v>
      </c>
      <c r="D1995" s="1">
        <v>172990662.144892</v>
      </c>
      <c r="E1995" s="1">
        <v>67105971.7594591</v>
      </c>
      <c r="F1995" s="1">
        <v>135944382.245698</v>
      </c>
      <c r="G1995" s="1">
        <v>36688255.8102667</v>
      </c>
      <c r="H1995" s="1">
        <v>61909584.6258758</v>
      </c>
      <c r="I1995" s="1">
        <v>35951301.4092788</v>
      </c>
      <c r="J1995" s="1">
        <v>87392240.6015037</v>
      </c>
      <c r="K1995" s="1">
        <v>72598115.5902535</v>
      </c>
      <c r="L1995" s="1">
        <v>46837996.8099861</v>
      </c>
      <c r="M1995" s="1">
        <v>76985919.5475356</v>
      </c>
      <c r="N1995" s="1">
        <v>74293050.4931919</v>
      </c>
      <c r="O1995" s="1">
        <v>74739331.3427064</v>
      </c>
      <c r="P1995" s="1">
        <v>76450627.595005</v>
      </c>
      <c r="Q1995" s="1">
        <v>94503847.9776709</v>
      </c>
    </row>
    <row r="1996" spans="1:17">
      <c r="A1996" s="1" t="s">
        <v>7611</v>
      </c>
      <c r="B1996" s="1" t="s">
        <v>7612</v>
      </c>
      <c r="C1996" s="1" t="s">
        <v>7613</v>
      </c>
      <c r="D1996" s="1">
        <v>70461680.7052476</v>
      </c>
      <c r="E1996" s="1">
        <v>58694047.906776</v>
      </c>
      <c r="F1996" s="1">
        <v>50818815.7060585</v>
      </c>
      <c r="G1996" s="1">
        <v>2401444.28571429</v>
      </c>
      <c r="H1996" s="1">
        <v>2401444.28571429</v>
      </c>
      <c r="I1996" s="1">
        <v>22896228.7567344</v>
      </c>
      <c r="J1996" s="1">
        <v>64499690.1285185</v>
      </c>
      <c r="K1996" s="1">
        <v>50639518.7179369</v>
      </c>
      <c r="L1996" s="1">
        <v>50370579.1103973</v>
      </c>
      <c r="M1996" s="1">
        <v>45444543.528707</v>
      </c>
      <c r="N1996" s="1">
        <v>74136837.3198351</v>
      </c>
      <c r="O1996" s="1">
        <v>31275708.0592608</v>
      </c>
      <c r="P1996" s="1">
        <v>51472168.7051932</v>
      </c>
      <c r="Q1996" s="1">
        <v>69606836.1791663</v>
      </c>
    </row>
    <row r="1997" spans="1:17">
      <c r="A1997" s="1" t="s">
        <v>7614</v>
      </c>
      <c r="B1997" s="1" t="s">
        <v>7615</v>
      </c>
      <c r="C1997" s="1" t="s">
        <v>7616</v>
      </c>
      <c r="D1997" s="1">
        <v>580012548.252601</v>
      </c>
      <c r="E1997" s="1">
        <v>904365895.617064</v>
      </c>
      <c r="F1997" s="1">
        <v>830435397.976324</v>
      </c>
      <c r="G1997" s="1">
        <v>8668773.01696755</v>
      </c>
      <c r="H1997" s="1">
        <v>627486172.26049</v>
      </c>
      <c r="I1997" s="1">
        <v>501014296.437575</v>
      </c>
      <c r="J1997" s="1">
        <v>854263789.647298</v>
      </c>
      <c r="K1997" s="1">
        <v>1442914761.53543</v>
      </c>
      <c r="L1997" s="1">
        <v>1448968368.85904</v>
      </c>
      <c r="M1997" s="1">
        <v>1028600146.53392</v>
      </c>
      <c r="N1997" s="1">
        <v>1270896484.76728</v>
      </c>
      <c r="O1997" s="1">
        <v>1036048284.66525</v>
      </c>
      <c r="P1997" s="1">
        <v>1355650581.64452</v>
      </c>
      <c r="Q1997" s="1">
        <v>1547462135.72198</v>
      </c>
    </row>
    <row r="1998" spans="1:17">
      <c r="A1998" s="1" t="s">
        <v>7617</v>
      </c>
      <c r="B1998" s="1" t="s">
        <v>7618</v>
      </c>
      <c r="C1998" s="1" t="s">
        <v>7619</v>
      </c>
      <c r="D1998" s="1">
        <v>2401444.28571429</v>
      </c>
      <c r="E1998" s="1">
        <v>74040773.6944325</v>
      </c>
      <c r="F1998" s="1">
        <v>29535023.5362342</v>
      </c>
      <c r="G1998" s="1">
        <v>2401444.28571429</v>
      </c>
      <c r="H1998" s="1">
        <v>2401444.28571429</v>
      </c>
      <c r="I1998" s="1">
        <v>47521329.1679264</v>
      </c>
      <c r="J1998" s="1">
        <v>9951616.08606886</v>
      </c>
      <c r="K1998" s="1">
        <v>129317076.676648</v>
      </c>
      <c r="L1998" s="1">
        <v>159330189.962163</v>
      </c>
      <c r="M1998" s="1">
        <v>111377176.978484</v>
      </c>
      <c r="N1998" s="1">
        <v>191965813.628322</v>
      </c>
      <c r="O1998" s="1">
        <v>23344247.8754974</v>
      </c>
      <c r="P1998" s="1">
        <v>192207277.432243</v>
      </c>
      <c r="Q1998" s="1">
        <v>99706104.4779399</v>
      </c>
    </row>
    <row r="1999" spans="1:17">
      <c r="A1999" s="1" t="s">
        <v>7620</v>
      </c>
      <c r="B1999" s="1" t="s">
        <v>7621</v>
      </c>
      <c r="C1999" s="1" t="s">
        <v>7622</v>
      </c>
      <c r="D1999" s="1">
        <v>905621485.073678</v>
      </c>
      <c r="E1999" s="1">
        <v>1006660647.82046</v>
      </c>
      <c r="F1999" s="1">
        <v>390106792.559857</v>
      </c>
      <c r="G1999" s="1">
        <v>618733712.389501</v>
      </c>
      <c r="H1999" s="1">
        <v>64132778.938079</v>
      </c>
      <c r="I1999" s="1">
        <v>771282481.541692</v>
      </c>
      <c r="J1999" s="1">
        <v>955531936.868147</v>
      </c>
      <c r="K1999" s="1">
        <v>540825055.579137</v>
      </c>
      <c r="L1999" s="1">
        <v>587458831.71521</v>
      </c>
      <c r="M1999" s="1">
        <v>454743723.265622</v>
      </c>
      <c r="N1999" s="1">
        <v>488337464.100346</v>
      </c>
      <c r="O1999" s="1">
        <v>423917531.672157</v>
      </c>
      <c r="P1999" s="1">
        <v>477301029.839133</v>
      </c>
      <c r="Q1999" s="1">
        <v>541847669.662667</v>
      </c>
    </row>
    <row r="2000" spans="1:17">
      <c r="A2000" s="1" t="s">
        <v>7623</v>
      </c>
      <c r="B2000" s="1" t="s">
        <v>7624</v>
      </c>
      <c r="C2000" s="1" t="s">
        <v>7625</v>
      </c>
      <c r="D2000" s="1">
        <v>37036070183.2771</v>
      </c>
      <c r="E2000" s="1">
        <v>30856534653.4766</v>
      </c>
      <c r="F2000" s="1">
        <v>28212241903.8669</v>
      </c>
      <c r="G2000" s="1">
        <v>24600152430.9723</v>
      </c>
      <c r="H2000" s="1">
        <v>13245178132.9447</v>
      </c>
      <c r="I2000" s="1">
        <v>28460094376.1017</v>
      </c>
      <c r="J2000" s="1">
        <v>36909868240.7617</v>
      </c>
      <c r="K2000" s="1">
        <v>50534320782.7479</v>
      </c>
      <c r="L2000" s="1">
        <v>60293911699.455</v>
      </c>
      <c r="M2000" s="1">
        <v>40032053920.1512</v>
      </c>
      <c r="N2000" s="1">
        <v>51359782309.0677</v>
      </c>
      <c r="O2000" s="1">
        <v>25400116328.9127</v>
      </c>
      <c r="P2000" s="1">
        <v>61795322567.3197</v>
      </c>
      <c r="Q2000" s="1">
        <v>49348414868.7575</v>
      </c>
    </row>
    <row r="2001" spans="1:17">
      <c r="A2001" s="1" t="s">
        <v>7626</v>
      </c>
      <c r="B2001" s="1" t="s">
        <v>7627</v>
      </c>
      <c r="C2001" s="1" t="s">
        <v>7628</v>
      </c>
      <c r="D2001" s="1">
        <v>232915006.810523</v>
      </c>
      <c r="E2001" s="1">
        <v>613883891.942848</v>
      </c>
      <c r="F2001" s="1">
        <v>340626393.956967</v>
      </c>
      <c r="G2001" s="1">
        <v>2401444.28571429</v>
      </c>
      <c r="H2001" s="1">
        <v>62683679.0477574</v>
      </c>
      <c r="I2001" s="1">
        <v>255342688.128528</v>
      </c>
      <c r="J2001" s="1">
        <v>410219271.673856</v>
      </c>
      <c r="K2001" s="1">
        <v>637408298.446496</v>
      </c>
      <c r="L2001" s="1">
        <v>593006349.590603</v>
      </c>
      <c r="M2001" s="1">
        <v>512015992.437461</v>
      </c>
      <c r="N2001" s="1">
        <v>637829167.359457</v>
      </c>
      <c r="O2001" s="1">
        <v>358609591.508196</v>
      </c>
      <c r="P2001" s="1">
        <v>742794840.741388</v>
      </c>
      <c r="Q2001" s="1">
        <v>698306651.619023</v>
      </c>
    </row>
    <row r="2002" spans="1:17">
      <c r="A2002" s="1" t="s">
        <v>7629</v>
      </c>
      <c r="B2002" s="1" t="s">
        <v>7630</v>
      </c>
      <c r="C2002" s="1" t="s">
        <v>7631</v>
      </c>
      <c r="D2002" s="1">
        <v>15689003.1390603</v>
      </c>
      <c r="E2002" s="1">
        <v>22211174.0527679</v>
      </c>
      <c r="F2002" s="1">
        <v>2401444.28571429</v>
      </c>
      <c r="G2002" s="1">
        <v>193577921.712752</v>
      </c>
      <c r="H2002" s="1">
        <v>2401444.28571429</v>
      </c>
      <c r="I2002" s="1">
        <v>2401444.28571429</v>
      </c>
      <c r="J2002" s="1">
        <v>6052513.68633061</v>
      </c>
      <c r="K2002" s="1">
        <v>2401444.28571429</v>
      </c>
      <c r="L2002" s="1">
        <v>2401444.28571429</v>
      </c>
      <c r="M2002" s="1">
        <v>2401444.28571429</v>
      </c>
      <c r="N2002" s="1">
        <v>2401444.28571429</v>
      </c>
      <c r="O2002" s="1">
        <v>2401444.28571429</v>
      </c>
      <c r="P2002" s="1">
        <v>2401444.28571429</v>
      </c>
      <c r="Q2002" s="1">
        <v>2401444.28571429</v>
      </c>
    </row>
    <row r="2003" spans="1:17">
      <c r="A2003" s="1" t="s">
        <v>7632</v>
      </c>
      <c r="B2003" s="1" t="s">
        <v>7633</v>
      </c>
      <c r="C2003" s="1" t="s">
        <v>7634</v>
      </c>
      <c r="D2003" s="1">
        <v>186733549.036277</v>
      </c>
      <c r="E2003" s="1">
        <v>168096517.76117</v>
      </c>
      <c r="F2003" s="1">
        <v>132482542.804009</v>
      </c>
      <c r="G2003" s="1">
        <v>78466921.4226839</v>
      </c>
      <c r="H2003" s="1">
        <v>6208449.79647734</v>
      </c>
      <c r="I2003" s="1">
        <v>25428018.673703</v>
      </c>
      <c r="J2003" s="1">
        <v>97829867.6154196</v>
      </c>
      <c r="K2003" s="1">
        <v>131316613.171273</v>
      </c>
      <c r="L2003" s="1">
        <v>118325360.595664</v>
      </c>
      <c r="M2003" s="1">
        <v>110005254.300101</v>
      </c>
      <c r="N2003" s="1">
        <v>163965659.70628</v>
      </c>
      <c r="O2003" s="1">
        <v>142370651.838487</v>
      </c>
      <c r="P2003" s="1">
        <v>171032692.763886</v>
      </c>
      <c r="Q2003" s="1">
        <v>162852144.871123</v>
      </c>
    </row>
    <row r="2004" spans="1:17">
      <c r="A2004" s="1" t="s">
        <v>7635</v>
      </c>
      <c r="B2004" s="1" t="s">
        <v>7636</v>
      </c>
      <c r="C2004" s="1" t="s">
        <v>7637</v>
      </c>
      <c r="D2004" s="1">
        <v>399168601.713012</v>
      </c>
      <c r="E2004" s="1">
        <v>464443634.128751</v>
      </c>
      <c r="F2004" s="1">
        <v>407549114.419788</v>
      </c>
      <c r="G2004" s="1">
        <v>162114026.805459</v>
      </c>
      <c r="H2004" s="1">
        <v>36160777.2351953</v>
      </c>
      <c r="I2004" s="1">
        <v>440451747.012348</v>
      </c>
      <c r="J2004" s="1">
        <v>445573204.503265</v>
      </c>
      <c r="K2004" s="1">
        <v>439062667.319382</v>
      </c>
      <c r="L2004" s="1">
        <v>519063739.311872</v>
      </c>
      <c r="M2004" s="1">
        <v>408460852.614325</v>
      </c>
      <c r="N2004" s="1">
        <v>515445835.916565</v>
      </c>
      <c r="O2004" s="1">
        <v>508228837.758566</v>
      </c>
      <c r="P2004" s="1">
        <v>589962485.51903</v>
      </c>
      <c r="Q2004" s="1">
        <v>370068318.962118</v>
      </c>
    </row>
    <row r="2005" spans="1:17">
      <c r="A2005" s="1" t="s">
        <v>7638</v>
      </c>
      <c r="B2005" s="1" t="s">
        <v>7639</v>
      </c>
      <c r="C2005" s="1" t="s">
        <v>7640</v>
      </c>
      <c r="D2005" s="1">
        <v>3362914278.5915</v>
      </c>
      <c r="E2005" s="1">
        <v>4889305238.17096</v>
      </c>
      <c r="F2005" s="1">
        <v>4434119112.65626</v>
      </c>
      <c r="G2005" s="1">
        <v>803999469.229079</v>
      </c>
      <c r="H2005" s="1">
        <v>1539185491.93557</v>
      </c>
      <c r="I2005" s="1">
        <v>2757842437.11619</v>
      </c>
      <c r="J2005" s="1">
        <v>5921629376.76118</v>
      </c>
      <c r="K2005" s="1">
        <v>5046686871.31935</v>
      </c>
      <c r="L2005" s="1">
        <v>5522465898.05825</v>
      </c>
      <c r="M2005" s="1">
        <v>3676762457.98927</v>
      </c>
      <c r="N2005" s="1">
        <v>5880814087.98814</v>
      </c>
      <c r="O2005" s="1">
        <v>4202004722.26883</v>
      </c>
      <c r="P2005" s="1">
        <v>5370586195.83843</v>
      </c>
      <c r="Q2005" s="1">
        <v>4906099485.54684</v>
      </c>
    </row>
    <row r="2006" spans="1:17">
      <c r="A2006" s="1" t="s">
        <v>7641</v>
      </c>
      <c r="B2006" s="1" t="s">
        <v>7642</v>
      </c>
      <c r="C2006" s="1" t="s">
        <v>7643</v>
      </c>
      <c r="D2006" s="1">
        <v>119414990.623281</v>
      </c>
      <c r="E2006" s="1">
        <v>140972260.226473</v>
      </c>
      <c r="F2006" s="1">
        <v>142419485.909683</v>
      </c>
      <c r="G2006" s="1">
        <v>155558050.370627</v>
      </c>
      <c r="H2006" s="1">
        <v>2401444.28571429</v>
      </c>
      <c r="I2006" s="1">
        <v>86219060.9458303</v>
      </c>
      <c r="J2006" s="1">
        <v>161232797.089527</v>
      </c>
      <c r="K2006" s="1">
        <v>39428061.3825489</v>
      </c>
      <c r="L2006" s="1">
        <v>56800103.9662262</v>
      </c>
      <c r="M2006" s="1">
        <v>39850699.6500017</v>
      </c>
      <c r="N2006" s="1">
        <v>24555020.3846554</v>
      </c>
      <c r="O2006" s="1">
        <v>69084714.8151639</v>
      </c>
      <c r="P2006" s="1">
        <v>32990500.9153698</v>
      </c>
      <c r="Q2006" s="1">
        <v>16745050.9901759</v>
      </c>
    </row>
    <row r="2007" spans="1:17">
      <c r="A2007" s="1" t="s">
        <v>7644</v>
      </c>
      <c r="B2007" s="1" t="s">
        <v>7645</v>
      </c>
      <c r="C2007" s="1" t="s">
        <v>7646</v>
      </c>
      <c r="D2007" s="1">
        <v>2495191592.09896</v>
      </c>
      <c r="E2007" s="1">
        <v>1175699947.71483</v>
      </c>
      <c r="F2007" s="1">
        <v>1315865941.11514</v>
      </c>
      <c r="G2007" s="1">
        <v>1628501418.30416</v>
      </c>
      <c r="H2007" s="1">
        <v>819367111.308316</v>
      </c>
      <c r="I2007" s="1">
        <v>1137852834.33369</v>
      </c>
      <c r="J2007" s="1">
        <v>1579667808.7509</v>
      </c>
      <c r="K2007" s="1">
        <v>1297817264.92915</v>
      </c>
      <c r="L2007" s="1">
        <v>1140238145.56111</v>
      </c>
      <c r="M2007" s="1">
        <v>1504994740.46258</v>
      </c>
      <c r="N2007" s="1">
        <v>1525775074.37347</v>
      </c>
      <c r="O2007" s="1">
        <v>1471553909.42045</v>
      </c>
      <c r="P2007" s="1">
        <v>1318238868.338</v>
      </c>
      <c r="Q2007" s="1">
        <v>1217697644.64465</v>
      </c>
    </row>
    <row r="2008" spans="1:17">
      <c r="A2008" s="1" t="s">
        <v>7644</v>
      </c>
      <c r="B2008" s="1" t="s">
        <v>7645</v>
      </c>
      <c r="C2008" s="1" t="s">
        <v>7647</v>
      </c>
      <c r="D2008" s="1">
        <v>2495191592.09896</v>
      </c>
      <c r="E2008" s="1">
        <v>1175699947.71483</v>
      </c>
      <c r="F2008" s="1">
        <v>1315865941.11514</v>
      </c>
      <c r="G2008" s="1">
        <v>1628501418.30416</v>
      </c>
      <c r="H2008" s="1">
        <v>819367111.308316</v>
      </c>
      <c r="I2008" s="1">
        <v>1137852834.33369</v>
      </c>
      <c r="J2008" s="1">
        <v>1579667808.7509</v>
      </c>
      <c r="K2008" s="1">
        <v>1297817264.92915</v>
      </c>
      <c r="L2008" s="1">
        <v>1140238145.56111</v>
      </c>
      <c r="M2008" s="1">
        <v>1504994740.46258</v>
      </c>
      <c r="N2008" s="1">
        <v>1525775074.37347</v>
      </c>
      <c r="O2008" s="1">
        <v>1471553909.42045</v>
      </c>
      <c r="P2008" s="1">
        <v>1318238868.338</v>
      </c>
      <c r="Q2008" s="1">
        <v>1217697644.64465</v>
      </c>
    </row>
    <row r="2009" spans="1:17">
      <c r="A2009" s="1" t="s">
        <v>7648</v>
      </c>
      <c r="B2009" s="1" t="s">
        <v>7649</v>
      </c>
      <c r="C2009" s="1" t="s">
        <v>7650</v>
      </c>
      <c r="D2009" s="1">
        <v>544393860.754177</v>
      </c>
      <c r="E2009" s="1">
        <v>982814392.564682</v>
      </c>
      <c r="F2009" s="1">
        <v>1071760860.54231</v>
      </c>
      <c r="G2009" s="1">
        <v>180650199.724387</v>
      </c>
      <c r="H2009" s="1">
        <v>300044546.40767</v>
      </c>
      <c r="I2009" s="1">
        <v>872730164.863378</v>
      </c>
      <c r="J2009" s="1">
        <v>812136578.32414</v>
      </c>
      <c r="K2009" s="1">
        <v>1520215824.3287</v>
      </c>
      <c r="L2009" s="1">
        <v>1668670016.55839</v>
      </c>
      <c r="M2009" s="1">
        <v>1285907852.46487</v>
      </c>
      <c r="N2009" s="1">
        <v>1723705701.29988</v>
      </c>
      <c r="O2009" s="1">
        <v>1276992865.3386</v>
      </c>
      <c r="P2009" s="1">
        <v>1526177523.49915</v>
      </c>
      <c r="Q2009" s="1">
        <v>1163625961.22052</v>
      </c>
    </row>
    <row r="2010" spans="1:17">
      <c r="A2010" s="1" t="s">
        <v>7651</v>
      </c>
      <c r="B2010" s="1" t="s">
        <v>7652</v>
      </c>
      <c r="C2010" s="1" t="s">
        <v>7653</v>
      </c>
      <c r="D2010" s="1">
        <v>459028244.16051</v>
      </c>
      <c r="E2010" s="1">
        <v>906072382.347485</v>
      </c>
      <c r="F2010" s="1">
        <v>698642389.891903</v>
      </c>
      <c r="G2010" s="1">
        <v>124744805.504068</v>
      </c>
      <c r="H2010" s="1">
        <v>540096239.15015</v>
      </c>
      <c r="I2010" s="1">
        <v>389214464.262172</v>
      </c>
      <c r="J2010" s="1">
        <v>768958583.114091</v>
      </c>
      <c r="K2010" s="1">
        <v>1010013998.61744</v>
      </c>
      <c r="L2010" s="1">
        <v>953212641.479305</v>
      </c>
      <c r="M2010" s="1">
        <v>868101654.174828</v>
      </c>
      <c r="N2010" s="1">
        <v>827526928.745562</v>
      </c>
      <c r="O2010" s="1">
        <v>716870340.446232</v>
      </c>
      <c r="P2010" s="1">
        <v>877284004.823104</v>
      </c>
      <c r="Q2010" s="1">
        <v>1038761457.28641</v>
      </c>
    </row>
    <row r="2011" spans="1:17">
      <c r="A2011" s="1" t="s">
        <v>7654</v>
      </c>
      <c r="B2011" s="1" t="s">
        <v>7655</v>
      </c>
      <c r="C2011" s="1" t="s">
        <v>7656</v>
      </c>
      <c r="D2011" s="1">
        <v>2401444.28571429</v>
      </c>
      <c r="E2011" s="1">
        <v>14450534.2384663</v>
      </c>
      <c r="F2011" s="1">
        <v>12904655.3314327</v>
      </c>
      <c r="G2011" s="1">
        <v>2401444.28571429</v>
      </c>
      <c r="H2011" s="1">
        <v>2401444.28571429</v>
      </c>
      <c r="I2011" s="1">
        <v>2401444.28571429</v>
      </c>
      <c r="J2011" s="1">
        <v>2401444.28571429</v>
      </c>
      <c r="K2011" s="1">
        <v>10227073.8649925</v>
      </c>
      <c r="L2011" s="1">
        <v>11885996.585213</v>
      </c>
      <c r="M2011" s="1">
        <v>12289609.5042491</v>
      </c>
      <c r="N2011" s="1">
        <v>16630443.0407964</v>
      </c>
      <c r="O2011" s="1">
        <v>20752614.005876</v>
      </c>
      <c r="P2011" s="1">
        <v>14626895.9501078</v>
      </c>
      <c r="Q2011" s="1">
        <v>18664094.953222</v>
      </c>
    </row>
    <row r="2012" spans="1:17">
      <c r="A2012" s="1" t="s">
        <v>7657</v>
      </c>
      <c r="B2012" s="1" t="s">
        <v>7658</v>
      </c>
      <c r="C2012" s="1" t="s">
        <v>7659</v>
      </c>
      <c r="D2012" s="1">
        <v>176787549.419348</v>
      </c>
      <c r="E2012" s="1">
        <v>48023422.1529087</v>
      </c>
      <c r="F2012" s="1">
        <v>67426488.3618621</v>
      </c>
      <c r="G2012" s="1">
        <v>88280757.9791725</v>
      </c>
      <c r="H2012" s="1">
        <v>10828333.2674489</v>
      </c>
      <c r="I2012" s="1">
        <v>11641400.2782066</v>
      </c>
      <c r="J2012" s="1">
        <v>53461093.8249264</v>
      </c>
      <c r="K2012" s="1">
        <v>53204319.5926872</v>
      </c>
      <c r="L2012" s="1">
        <v>81434613.6658393</v>
      </c>
      <c r="M2012" s="1">
        <v>73578731.5919485</v>
      </c>
      <c r="N2012" s="1">
        <v>77857267.2999737</v>
      </c>
      <c r="O2012" s="1">
        <v>151455786.875665</v>
      </c>
      <c r="P2012" s="1">
        <v>104014818.467244</v>
      </c>
      <c r="Q2012" s="1">
        <v>95862052.159045</v>
      </c>
    </row>
    <row r="2013" spans="1:17">
      <c r="A2013" s="1" t="s">
        <v>7660</v>
      </c>
      <c r="B2013" s="1" t="s">
        <v>7661</v>
      </c>
      <c r="C2013" s="1" t="s">
        <v>7662</v>
      </c>
      <c r="D2013" s="1">
        <v>2401444.28571429</v>
      </c>
      <c r="E2013" s="1">
        <v>20641722.4308884</v>
      </c>
      <c r="F2013" s="1">
        <v>2401444.28571429</v>
      </c>
      <c r="G2013" s="1">
        <v>2401444.28571429</v>
      </c>
      <c r="H2013" s="1">
        <v>2401444.28571429</v>
      </c>
      <c r="I2013" s="1">
        <v>42530583.7897314</v>
      </c>
      <c r="J2013" s="1">
        <v>2401444.28571429</v>
      </c>
      <c r="K2013" s="1">
        <v>4890556.12360528</v>
      </c>
      <c r="L2013" s="1">
        <v>3580665.55326423</v>
      </c>
      <c r="M2013" s="1">
        <v>2401444.28571429</v>
      </c>
      <c r="N2013" s="1">
        <v>5148740.92410958</v>
      </c>
      <c r="O2013" s="1">
        <v>7637988.66663755</v>
      </c>
      <c r="P2013" s="1">
        <v>2401444.28571429</v>
      </c>
      <c r="Q2013" s="1">
        <v>2401444.28571429</v>
      </c>
    </row>
    <row r="2014" spans="1:17">
      <c r="A2014" s="1" t="s">
        <v>7663</v>
      </c>
      <c r="B2014" s="1" t="s">
        <v>7664</v>
      </c>
      <c r="C2014" s="1" t="s">
        <v>7665</v>
      </c>
      <c r="D2014" s="1">
        <v>389761181.935666</v>
      </c>
      <c r="E2014" s="1">
        <v>554481350.523211</v>
      </c>
      <c r="F2014" s="1">
        <v>162018123.553946</v>
      </c>
      <c r="G2014" s="1">
        <v>2401444.28571429</v>
      </c>
      <c r="H2014" s="1">
        <v>128485270.969625</v>
      </c>
      <c r="I2014" s="1">
        <v>89720198.6161845</v>
      </c>
      <c r="J2014" s="1">
        <v>661227502.093377</v>
      </c>
      <c r="K2014" s="1">
        <v>544280081.665462</v>
      </c>
      <c r="L2014" s="1">
        <v>192816309.656727</v>
      </c>
      <c r="M2014" s="1">
        <v>127923515.414162</v>
      </c>
      <c r="N2014" s="1">
        <v>219717263.792936</v>
      </c>
      <c r="O2014" s="1">
        <v>399870292.169395</v>
      </c>
      <c r="P2014" s="1">
        <v>209245391.904179</v>
      </c>
      <c r="Q2014" s="1">
        <v>275421108.510017</v>
      </c>
    </row>
    <row r="2015" spans="1:17">
      <c r="A2015" s="1" t="s">
        <v>7666</v>
      </c>
      <c r="B2015" s="1" t="s">
        <v>7667</v>
      </c>
      <c r="C2015" s="1" t="s">
        <v>7668</v>
      </c>
      <c r="D2015" s="1">
        <v>7882765.01567609</v>
      </c>
      <c r="E2015" s="1">
        <v>9412462.39036981</v>
      </c>
      <c r="F2015" s="1">
        <v>10269757.4326679</v>
      </c>
      <c r="G2015" s="1">
        <v>2401444.28571429</v>
      </c>
      <c r="H2015" s="1">
        <v>2401444.28571429</v>
      </c>
      <c r="I2015" s="1">
        <v>2401444.28571429</v>
      </c>
      <c r="J2015" s="1">
        <v>62906277.3302038</v>
      </c>
      <c r="K2015" s="1">
        <v>74457451.2443962</v>
      </c>
      <c r="L2015" s="1">
        <v>49198121.919179</v>
      </c>
      <c r="M2015" s="1">
        <v>53216159.6525655</v>
      </c>
      <c r="N2015" s="1">
        <v>80384704.963494</v>
      </c>
      <c r="O2015" s="1">
        <v>2401444.28571429</v>
      </c>
      <c r="P2015" s="1">
        <v>63196784.5375066</v>
      </c>
      <c r="Q2015" s="1">
        <v>44516934.5921095</v>
      </c>
    </row>
    <row r="2016" spans="1:17">
      <c r="A2016" s="1" t="s">
        <v>7669</v>
      </c>
      <c r="B2016" s="1" t="s">
        <v>7670</v>
      </c>
      <c r="C2016" s="1" t="s">
        <v>7671</v>
      </c>
      <c r="D2016" s="1">
        <v>2401444.28571429</v>
      </c>
      <c r="E2016" s="1">
        <v>2401444.28571429</v>
      </c>
      <c r="F2016" s="1">
        <v>4049835.12232329</v>
      </c>
      <c r="G2016" s="1">
        <v>2401444.28571429</v>
      </c>
      <c r="H2016" s="1">
        <v>2401444.28571429</v>
      </c>
      <c r="I2016" s="1">
        <v>2401444.28571429</v>
      </c>
      <c r="J2016" s="1">
        <v>2401444.28571429</v>
      </c>
      <c r="K2016" s="1">
        <v>2401444.28571429</v>
      </c>
      <c r="L2016" s="1">
        <v>2401444.28571429</v>
      </c>
      <c r="M2016" s="1">
        <v>4980336.42145927</v>
      </c>
      <c r="N2016" s="1">
        <v>6691346.56144825</v>
      </c>
      <c r="O2016" s="1">
        <v>2401444.28571429</v>
      </c>
      <c r="P2016" s="1">
        <v>2401444.28571429</v>
      </c>
      <c r="Q2016" s="1">
        <v>2401444.28571429</v>
      </c>
    </row>
    <row r="2017" spans="1:17">
      <c r="A2017" s="1" t="s">
        <v>7672</v>
      </c>
      <c r="B2017" s="1" t="s">
        <v>7673</v>
      </c>
      <c r="C2017" s="1" t="s">
        <v>7674</v>
      </c>
      <c r="D2017" s="1">
        <v>140271511.206363</v>
      </c>
      <c r="E2017" s="1">
        <v>345871882.625749</v>
      </c>
      <c r="F2017" s="1">
        <v>235661677.131659</v>
      </c>
      <c r="G2017" s="1">
        <v>2401444.28571429</v>
      </c>
      <c r="H2017" s="1">
        <v>71625199.0598689</v>
      </c>
      <c r="I2017" s="1">
        <v>256923574.948206</v>
      </c>
      <c r="J2017" s="1">
        <v>254782227.961111</v>
      </c>
      <c r="K2017" s="1">
        <v>155979786.053373</v>
      </c>
      <c r="L2017" s="1">
        <v>150795199.416624</v>
      </c>
      <c r="M2017" s="1">
        <v>120470409.822634</v>
      </c>
      <c r="N2017" s="1">
        <v>174064730.957624</v>
      </c>
      <c r="O2017" s="1">
        <v>88585240.0449496</v>
      </c>
      <c r="P2017" s="1">
        <v>141242372.640759</v>
      </c>
      <c r="Q2017" s="1">
        <v>135679018.255927</v>
      </c>
    </row>
    <row r="2018" spans="1:17">
      <c r="A2018" s="1" t="s">
        <v>7675</v>
      </c>
      <c r="B2018" s="1" t="s">
        <v>7676</v>
      </c>
      <c r="C2018" s="1" t="s">
        <v>7677</v>
      </c>
      <c r="D2018" s="1">
        <v>706519881.619332</v>
      </c>
      <c r="E2018" s="1">
        <v>707178943.239897</v>
      </c>
      <c r="F2018" s="1">
        <v>620825444.811687</v>
      </c>
      <c r="G2018" s="1">
        <v>466257691.471325</v>
      </c>
      <c r="H2018" s="1">
        <v>210258520.420529</v>
      </c>
      <c r="I2018" s="1">
        <v>551782078.977933</v>
      </c>
      <c r="J2018" s="1">
        <v>785475111.25616</v>
      </c>
      <c r="K2018" s="1">
        <v>541731690.021925</v>
      </c>
      <c r="L2018" s="1">
        <v>422927285.714286</v>
      </c>
      <c r="M2018" s="1">
        <v>425100043.165039</v>
      </c>
      <c r="N2018" s="1">
        <v>479947080.517825</v>
      </c>
      <c r="O2018" s="1">
        <v>413218608.340152</v>
      </c>
      <c r="P2018" s="1">
        <v>428506752.675293</v>
      </c>
      <c r="Q2018" s="1">
        <v>424263802.715069</v>
      </c>
    </row>
    <row r="2019" spans="1:17">
      <c r="A2019" s="1" t="s">
        <v>7678</v>
      </c>
      <c r="B2019" s="1" t="s">
        <v>7679</v>
      </c>
      <c r="C2019" s="1" t="s">
        <v>7680</v>
      </c>
      <c r="D2019" s="1">
        <v>2401444.28571429</v>
      </c>
      <c r="E2019" s="1">
        <v>2401444.28571429</v>
      </c>
      <c r="F2019" s="1">
        <v>2401444.28571429</v>
      </c>
      <c r="G2019" s="1">
        <v>2401444.28571429</v>
      </c>
      <c r="H2019" s="1">
        <v>2401444.28571429</v>
      </c>
      <c r="I2019" s="1">
        <v>2401444.28571429</v>
      </c>
      <c r="J2019" s="1">
        <v>12299803.6908935</v>
      </c>
      <c r="K2019" s="1">
        <v>42375767.4045191</v>
      </c>
      <c r="L2019" s="1">
        <v>14948308.6900808</v>
      </c>
      <c r="M2019" s="1">
        <v>2401444.28571429</v>
      </c>
      <c r="N2019" s="1">
        <v>2401444.28571429</v>
      </c>
      <c r="O2019" s="1">
        <v>2401444.28571429</v>
      </c>
      <c r="P2019" s="1">
        <v>14413027.1003089</v>
      </c>
      <c r="Q2019" s="1">
        <v>10947492.4398346</v>
      </c>
    </row>
    <row r="2020" spans="1:17">
      <c r="A2020" s="1" t="s">
        <v>7681</v>
      </c>
      <c r="B2020" s="1" t="s">
        <v>7682</v>
      </c>
      <c r="C2020" s="1" t="s">
        <v>7683</v>
      </c>
      <c r="D2020" s="1">
        <v>72007816.5877708</v>
      </c>
      <c r="E2020" s="1">
        <v>122157928.221611</v>
      </c>
      <c r="F2020" s="1">
        <v>143615588.42071</v>
      </c>
      <c r="G2020" s="1">
        <v>65779021.341551</v>
      </c>
      <c r="H2020" s="1">
        <v>10032501.0105935</v>
      </c>
      <c r="I2020" s="1">
        <v>151145434.750873</v>
      </c>
      <c r="J2020" s="1">
        <v>99682694.5724102</v>
      </c>
      <c r="K2020" s="1">
        <v>96652238.3668448</v>
      </c>
      <c r="L2020" s="1">
        <v>10927051.2233861</v>
      </c>
      <c r="M2020" s="1">
        <v>94433264.8371089</v>
      </c>
      <c r="N2020" s="1">
        <v>59610112.4567474</v>
      </c>
      <c r="O2020" s="1">
        <v>60011680.8282553</v>
      </c>
      <c r="P2020" s="1">
        <v>37946238.1093723</v>
      </c>
      <c r="Q2020" s="1">
        <v>66159959.2930893</v>
      </c>
    </row>
    <row r="2021" spans="1:17">
      <c r="A2021" s="1" t="s">
        <v>7684</v>
      </c>
      <c r="B2021" s="1" t="s">
        <v>7685</v>
      </c>
      <c r="C2021" s="1" t="s">
        <v>7686</v>
      </c>
      <c r="D2021" s="1">
        <v>50996474.2732034</v>
      </c>
      <c r="E2021" s="1">
        <v>34173737.6683779</v>
      </c>
      <c r="F2021" s="1">
        <v>35311715.8191832</v>
      </c>
      <c r="G2021" s="1">
        <v>2401444.28571429</v>
      </c>
      <c r="H2021" s="1">
        <v>2401444.28571429</v>
      </c>
      <c r="I2021" s="1">
        <v>12555404.8555345</v>
      </c>
      <c r="J2021" s="1">
        <v>29630648.0166891</v>
      </c>
      <c r="K2021" s="1">
        <v>62588017.1382841</v>
      </c>
      <c r="L2021" s="1">
        <v>32486126.6357642</v>
      </c>
      <c r="M2021" s="1">
        <v>34319673.2117341</v>
      </c>
      <c r="N2021" s="1">
        <v>32871892.9809582</v>
      </c>
      <c r="O2021" s="1">
        <v>31920320.1307112</v>
      </c>
      <c r="P2021" s="1">
        <v>45719992.5896136</v>
      </c>
      <c r="Q2021" s="1">
        <v>61271956.2578562</v>
      </c>
    </row>
    <row r="2022" spans="1:17">
      <c r="A2022" s="1" t="s">
        <v>7687</v>
      </c>
      <c r="B2022" s="1" t="s">
        <v>7688</v>
      </c>
      <c r="C2022" s="1" t="s">
        <v>7689</v>
      </c>
      <c r="D2022" s="1">
        <v>29060030.1295461</v>
      </c>
      <c r="E2022" s="1">
        <v>2401444.28571429</v>
      </c>
      <c r="F2022" s="1">
        <v>2401444.28571429</v>
      </c>
      <c r="G2022" s="1">
        <v>2401444.28571429</v>
      </c>
      <c r="H2022" s="1">
        <v>2401444.28571429</v>
      </c>
      <c r="I2022" s="1">
        <v>2401444.28571429</v>
      </c>
      <c r="J2022" s="1">
        <v>40442748.402979</v>
      </c>
      <c r="K2022" s="1">
        <v>39979190.5691214</v>
      </c>
      <c r="L2022" s="1">
        <v>31709814.7930506</v>
      </c>
      <c r="M2022" s="1">
        <v>2401444.28571429</v>
      </c>
      <c r="N2022" s="1">
        <v>2401444.28571429</v>
      </c>
      <c r="O2022" s="1">
        <v>2401444.28571429</v>
      </c>
      <c r="P2022" s="1">
        <v>53819225.8954071</v>
      </c>
      <c r="Q2022" s="1">
        <v>2401444.28571429</v>
      </c>
    </row>
    <row r="2023" spans="1:17">
      <c r="A2023" s="1" t="s">
        <v>7690</v>
      </c>
      <c r="B2023" s="1" t="s">
        <v>7691</v>
      </c>
      <c r="C2023" s="1" t="s">
        <v>7692</v>
      </c>
      <c r="D2023" s="1">
        <v>17143121.3482101</v>
      </c>
      <c r="E2023" s="1">
        <v>66196452.1823819</v>
      </c>
      <c r="F2023" s="1">
        <v>53118847.2273008</v>
      </c>
      <c r="G2023" s="1">
        <v>4530082.82813125</v>
      </c>
      <c r="H2023" s="1">
        <v>12398577.7019005</v>
      </c>
      <c r="I2023" s="1">
        <v>20675633.6632203</v>
      </c>
      <c r="J2023" s="1">
        <v>120293389.939658</v>
      </c>
      <c r="K2023" s="1">
        <v>74106005.0490692</v>
      </c>
      <c r="L2023" s="1">
        <v>120027871.809986</v>
      </c>
      <c r="M2023" s="1">
        <v>27442037.1214275</v>
      </c>
      <c r="N2023" s="1">
        <v>53287098.6477479</v>
      </c>
      <c r="O2023" s="1">
        <v>58180551.5969877</v>
      </c>
      <c r="P2023" s="1">
        <v>79883082.1170659</v>
      </c>
      <c r="Q2023" s="1">
        <v>129808751.632474</v>
      </c>
    </row>
    <row r="2024" spans="1:17">
      <c r="A2024" s="1" t="s">
        <v>7693</v>
      </c>
      <c r="B2024" s="1" t="s">
        <v>7694</v>
      </c>
      <c r="C2024" s="1" t="s">
        <v>7695</v>
      </c>
      <c r="D2024" s="1">
        <v>193855810.169802</v>
      </c>
      <c r="E2024" s="1">
        <v>83613724.9761488</v>
      </c>
      <c r="F2024" s="1">
        <v>41342434.5689452</v>
      </c>
      <c r="G2024" s="1">
        <v>277742479.594709</v>
      </c>
      <c r="H2024" s="1">
        <v>153020418.995272</v>
      </c>
      <c r="I2024" s="1">
        <v>216845930.713815</v>
      </c>
      <c r="J2024" s="1">
        <v>83270877.8694071</v>
      </c>
      <c r="K2024" s="1">
        <v>2401444.28571429</v>
      </c>
      <c r="L2024" s="1">
        <v>2401444.28571429</v>
      </c>
      <c r="M2024" s="1">
        <v>2401444.28571429</v>
      </c>
      <c r="N2024" s="1">
        <v>35980192.1620562</v>
      </c>
      <c r="O2024" s="1">
        <v>79633939.428976</v>
      </c>
      <c r="P2024" s="1">
        <v>2401444.28571429</v>
      </c>
      <c r="Q2024" s="1">
        <v>7518587.58191554</v>
      </c>
    </row>
    <row r="2025" spans="1:17">
      <c r="A2025" s="1" t="s">
        <v>7696</v>
      </c>
      <c r="B2025" s="1" t="s">
        <v>7697</v>
      </c>
      <c r="C2025" s="1" t="s">
        <v>7698</v>
      </c>
      <c r="D2025" s="1">
        <v>29962088.9607415</v>
      </c>
      <c r="E2025" s="1">
        <v>23010216.1361675</v>
      </c>
      <c r="F2025" s="1">
        <v>8971416.90460955</v>
      </c>
      <c r="G2025" s="1">
        <v>2401444.28571429</v>
      </c>
      <c r="H2025" s="1">
        <v>2401444.28571429</v>
      </c>
      <c r="I2025" s="1">
        <v>2401444.28571429</v>
      </c>
      <c r="J2025" s="1">
        <v>36109353.7602332</v>
      </c>
      <c r="K2025" s="1">
        <v>2401444.28571429</v>
      </c>
      <c r="L2025" s="1">
        <v>20259844.3463026</v>
      </c>
      <c r="M2025" s="1">
        <v>2401444.28571429</v>
      </c>
      <c r="N2025" s="1">
        <v>2401444.28571429</v>
      </c>
      <c r="O2025" s="1">
        <v>2401444.28571429</v>
      </c>
      <c r="P2025" s="1">
        <v>12421812.3260185</v>
      </c>
      <c r="Q2025" s="1">
        <v>2401444.28571429</v>
      </c>
    </row>
    <row r="2026" spans="1:17">
      <c r="A2026" s="1" t="s">
        <v>7699</v>
      </c>
      <c r="B2026" s="1" t="s">
        <v>7700</v>
      </c>
      <c r="C2026" s="1" t="s">
        <v>7701</v>
      </c>
      <c r="D2026" s="1">
        <v>16423601.4321652</v>
      </c>
      <c r="E2026" s="1">
        <v>2401444.28571429</v>
      </c>
      <c r="F2026" s="1">
        <v>2401444.28571429</v>
      </c>
      <c r="G2026" s="1">
        <v>27459426.4044134</v>
      </c>
      <c r="H2026" s="1">
        <v>2401444.28571429</v>
      </c>
      <c r="I2026" s="1">
        <v>2401444.28571429</v>
      </c>
      <c r="J2026" s="1">
        <v>8658619.59822403</v>
      </c>
      <c r="K2026" s="1">
        <v>2401444.28571429</v>
      </c>
      <c r="L2026" s="1">
        <v>2401444.28571429</v>
      </c>
      <c r="M2026" s="1">
        <v>23440975.8372985</v>
      </c>
      <c r="N2026" s="1">
        <v>2401444.28571429</v>
      </c>
      <c r="O2026" s="1">
        <v>2401444.28571429</v>
      </c>
      <c r="P2026" s="1">
        <v>2401444.28571429</v>
      </c>
      <c r="Q2026" s="1">
        <v>2401444.28571429</v>
      </c>
    </row>
    <row r="2027" spans="1:17">
      <c r="A2027" s="1" t="s">
        <v>7699</v>
      </c>
      <c r="B2027" s="1" t="s">
        <v>7700</v>
      </c>
      <c r="C2027" s="1" t="s">
        <v>7702</v>
      </c>
      <c r="D2027" s="1">
        <v>16423601.4321652</v>
      </c>
      <c r="E2027" s="1">
        <v>2401444.28571429</v>
      </c>
      <c r="F2027" s="1">
        <v>2401444.28571429</v>
      </c>
      <c r="G2027" s="1">
        <v>27459426.4044134</v>
      </c>
      <c r="H2027" s="1">
        <v>2401444.28571429</v>
      </c>
      <c r="I2027" s="1">
        <v>2401444.28571429</v>
      </c>
      <c r="J2027" s="1">
        <v>8658619.59822403</v>
      </c>
      <c r="K2027" s="1">
        <v>2401444.28571429</v>
      </c>
      <c r="L2027" s="1">
        <v>2401444.28571429</v>
      </c>
      <c r="M2027" s="1">
        <v>23440975.8372985</v>
      </c>
      <c r="N2027" s="1">
        <v>2401444.28571429</v>
      </c>
      <c r="O2027" s="1">
        <v>2401444.28571429</v>
      </c>
      <c r="P2027" s="1">
        <v>2401444.28571429</v>
      </c>
      <c r="Q2027" s="1">
        <v>2401444.28571429</v>
      </c>
    </row>
    <row r="2028" spans="1:17">
      <c r="A2028" s="1" t="s">
        <v>7703</v>
      </c>
      <c r="B2028" s="1" t="s">
        <v>7704</v>
      </c>
      <c r="C2028" s="1" t="s">
        <v>7705</v>
      </c>
      <c r="D2028" s="1">
        <v>36537623.4799843</v>
      </c>
      <c r="E2028" s="1">
        <v>94906262.4889262</v>
      </c>
      <c r="F2028" s="1">
        <v>26040547.4638344</v>
      </c>
      <c r="G2028" s="1">
        <v>2401444.28571429</v>
      </c>
      <c r="H2028" s="1">
        <v>16665767.6351117</v>
      </c>
      <c r="I2028" s="1">
        <v>2401444.28571429</v>
      </c>
      <c r="J2028" s="1">
        <v>24100408.9355827</v>
      </c>
      <c r="K2028" s="1">
        <v>104252307.5834</v>
      </c>
      <c r="L2028" s="1">
        <v>203665623.935445</v>
      </c>
      <c r="M2028" s="1">
        <v>59523982.9423672</v>
      </c>
      <c r="N2028" s="1">
        <v>143926193.516772</v>
      </c>
      <c r="O2028" s="1">
        <v>116532876.400436</v>
      </c>
      <c r="P2028" s="1">
        <v>136018680.107536</v>
      </c>
      <c r="Q2028" s="1">
        <v>116392708.655545</v>
      </c>
    </row>
    <row r="2029" spans="1:17">
      <c r="A2029" s="1" t="s">
        <v>7706</v>
      </c>
      <c r="B2029" s="1" t="s">
        <v>7707</v>
      </c>
      <c r="C2029" s="1" t="s">
        <v>7708</v>
      </c>
      <c r="D2029" s="1">
        <v>83116292.5746512</v>
      </c>
      <c r="E2029" s="1">
        <v>31161959.2684506</v>
      </c>
      <c r="F2029" s="1">
        <v>52227639.4175027</v>
      </c>
      <c r="G2029" s="1">
        <v>2401444.28571429</v>
      </c>
      <c r="H2029" s="1">
        <v>36652389.7641896</v>
      </c>
      <c r="I2029" s="1">
        <v>35559236.7801508</v>
      </c>
      <c r="J2029" s="1">
        <v>11212946.8045113</v>
      </c>
      <c r="K2029" s="1">
        <v>25131346.6827251</v>
      </c>
      <c r="L2029" s="1">
        <v>17120719.1078424</v>
      </c>
      <c r="M2029" s="1">
        <v>33475357.1310103</v>
      </c>
      <c r="N2029" s="1">
        <v>31780028.9603176</v>
      </c>
      <c r="O2029" s="1">
        <v>63988145.0865777</v>
      </c>
      <c r="P2029" s="1">
        <v>32679094.7895903</v>
      </c>
      <c r="Q2029" s="1">
        <v>38660671.5352539</v>
      </c>
    </row>
    <row r="2030" spans="1:17">
      <c r="A2030" s="1" t="s">
        <v>7709</v>
      </c>
      <c r="B2030" s="1" t="s">
        <v>7710</v>
      </c>
      <c r="C2030" s="1" t="s">
        <v>7711</v>
      </c>
      <c r="D2030" s="1">
        <v>251127774.286307</v>
      </c>
      <c r="E2030" s="1">
        <v>385715003.611748</v>
      </c>
      <c r="F2030" s="1">
        <v>168913486.178211</v>
      </c>
      <c r="G2030" s="1">
        <v>2401444.28571429</v>
      </c>
      <c r="H2030" s="1">
        <v>43752950.1382856</v>
      </c>
      <c r="I2030" s="1">
        <v>226823429.535441</v>
      </c>
      <c r="J2030" s="1">
        <v>308506428.593687</v>
      </c>
      <c r="K2030" s="1">
        <v>122345682.594609</v>
      </c>
      <c r="L2030" s="1">
        <v>130662051.008589</v>
      </c>
      <c r="M2030" s="1">
        <v>65239888.8353115</v>
      </c>
      <c r="N2030" s="1">
        <v>107919929.798762</v>
      </c>
      <c r="O2030" s="1">
        <v>205991545.802177</v>
      </c>
      <c r="P2030" s="1">
        <v>89152528.9893338</v>
      </c>
      <c r="Q2030" s="1">
        <v>325880717.095793</v>
      </c>
    </row>
    <row r="2031" spans="1:17">
      <c r="A2031" s="1" t="s">
        <v>7712</v>
      </c>
      <c r="B2031" s="1" t="s">
        <v>7713</v>
      </c>
      <c r="C2031" s="1" t="s">
        <v>7714</v>
      </c>
      <c r="D2031" s="1">
        <v>16960773.3630548</v>
      </c>
      <c r="E2031" s="1">
        <v>2401444.28571429</v>
      </c>
      <c r="F2031" s="1">
        <v>2401444.28571429</v>
      </c>
      <c r="G2031" s="1">
        <v>2401444.28571429</v>
      </c>
      <c r="H2031" s="1">
        <v>2401444.28571429</v>
      </c>
      <c r="I2031" s="1">
        <v>2401444.28571429</v>
      </c>
      <c r="J2031" s="1">
        <v>11360888.9076043</v>
      </c>
      <c r="K2031" s="1">
        <v>2401444.28571429</v>
      </c>
      <c r="L2031" s="1">
        <v>2401444.28571429</v>
      </c>
      <c r="M2031" s="1">
        <v>2401444.28571429</v>
      </c>
      <c r="N2031" s="1">
        <v>7307134.66191726</v>
      </c>
      <c r="O2031" s="1">
        <v>2401444.28571429</v>
      </c>
      <c r="P2031" s="1">
        <v>2401444.28571429</v>
      </c>
      <c r="Q2031" s="1">
        <v>2401444.28571429</v>
      </c>
    </row>
    <row r="2032" spans="1:17">
      <c r="A2032" s="1" t="s">
        <v>7715</v>
      </c>
      <c r="B2032" s="1" t="s">
        <v>7716</v>
      </c>
      <c r="C2032" s="1" t="s">
        <v>7717</v>
      </c>
      <c r="D2032" s="1">
        <v>19624887.2947258</v>
      </c>
      <c r="E2032" s="1">
        <v>2401444.28571429</v>
      </c>
      <c r="F2032" s="1">
        <v>2401444.28571429</v>
      </c>
      <c r="G2032" s="1">
        <v>73215576.2304922</v>
      </c>
      <c r="H2032" s="1">
        <v>17247034.2062335</v>
      </c>
      <c r="I2032" s="1">
        <v>2401444.28571429</v>
      </c>
      <c r="J2032" s="1">
        <v>16331169.8598739</v>
      </c>
      <c r="K2032" s="1">
        <v>24137298.2885879</v>
      </c>
      <c r="L2032" s="1">
        <v>2401444.28571429</v>
      </c>
      <c r="M2032" s="1">
        <v>59020177.0180947</v>
      </c>
      <c r="N2032" s="1">
        <v>2401444.28571429</v>
      </c>
      <c r="O2032" s="1">
        <v>18288649.8518537</v>
      </c>
      <c r="P2032" s="1">
        <v>8048706.93964563</v>
      </c>
      <c r="Q2032" s="1">
        <v>27681200.8773476</v>
      </c>
    </row>
    <row r="2033" spans="1:17">
      <c r="A2033" s="1" t="s">
        <v>7718</v>
      </c>
      <c r="B2033" s="1" t="s">
        <v>7719</v>
      </c>
      <c r="C2033" s="1" t="s">
        <v>7720</v>
      </c>
      <c r="D2033" s="1">
        <v>114486124.170571</v>
      </c>
      <c r="E2033" s="1">
        <v>14620066.0403274</v>
      </c>
      <c r="F2033" s="1">
        <v>2401444.28571429</v>
      </c>
      <c r="G2033" s="1">
        <v>15335452.7422931</v>
      </c>
      <c r="H2033" s="1">
        <v>2401444.28571429</v>
      </c>
      <c r="I2033" s="1">
        <v>84112165.587626</v>
      </c>
      <c r="J2033" s="1">
        <v>71126388.3565486</v>
      </c>
      <c r="K2033" s="1">
        <v>2401444.28571429</v>
      </c>
      <c r="L2033" s="1">
        <v>2401444.28571429</v>
      </c>
      <c r="M2033" s="1">
        <v>20479350.858562</v>
      </c>
      <c r="N2033" s="1">
        <v>15239267.4374734</v>
      </c>
      <c r="O2033" s="1">
        <v>12858768.0395721</v>
      </c>
      <c r="P2033" s="1">
        <v>2401444.28571429</v>
      </c>
      <c r="Q2033" s="1">
        <v>6935670.70927627</v>
      </c>
    </row>
    <row r="2034" spans="1:17">
      <c r="A2034" s="1" t="s">
        <v>7721</v>
      </c>
      <c r="B2034" s="1" t="s">
        <v>7722</v>
      </c>
      <c r="C2034" s="1" t="s">
        <v>7723</v>
      </c>
      <c r="D2034" s="1">
        <v>43779473.2869194</v>
      </c>
      <c r="E2034" s="1">
        <v>16134528.7481354</v>
      </c>
      <c r="F2034" s="1">
        <v>23099748.105446</v>
      </c>
      <c r="G2034" s="1">
        <v>2401444.28571429</v>
      </c>
      <c r="H2034" s="1">
        <v>2401444.28571429</v>
      </c>
      <c r="I2034" s="1">
        <v>2401444.28571429</v>
      </c>
      <c r="J2034" s="1">
        <v>33714316.22935</v>
      </c>
      <c r="K2034" s="1">
        <v>2401444.28571429</v>
      </c>
      <c r="L2034" s="1">
        <v>2401444.28571429</v>
      </c>
      <c r="M2034" s="1">
        <v>2401444.28571429</v>
      </c>
      <c r="N2034" s="1">
        <v>2401444.28571429</v>
      </c>
      <c r="O2034" s="1">
        <v>2401444.28571429</v>
      </c>
      <c r="P2034" s="1">
        <v>2401444.28571429</v>
      </c>
      <c r="Q2034" s="1">
        <v>2401444.28571429</v>
      </c>
    </row>
    <row r="2035" spans="1:17">
      <c r="A2035" s="1" t="s">
        <v>7724</v>
      </c>
      <c r="B2035" s="1" t="s">
        <v>7725</v>
      </c>
      <c r="C2035" s="1" t="s">
        <v>7726</v>
      </c>
      <c r="D2035" s="1">
        <v>99897188.8072779</v>
      </c>
      <c r="E2035" s="1">
        <v>107196320.106535</v>
      </c>
      <c r="F2035" s="1">
        <v>112543691.55678</v>
      </c>
      <c r="G2035" s="1">
        <v>2401444.28571429</v>
      </c>
      <c r="H2035" s="1">
        <v>2401444.28571429</v>
      </c>
      <c r="I2035" s="1">
        <v>82262267.1579245</v>
      </c>
      <c r="J2035" s="1">
        <v>174120864.68113</v>
      </c>
      <c r="K2035" s="1">
        <v>48172885.8908027</v>
      </c>
      <c r="L2035" s="1">
        <v>73090468.9925664</v>
      </c>
      <c r="M2035" s="1">
        <v>13700786.8339644</v>
      </c>
      <c r="N2035" s="1">
        <v>102130086.914449</v>
      </c>
      <c r="O2035" s="1">
        <v>130355663.543374</v>
      </c>
      <c r="P2035" s="1">
        <v>71165954.1628781</v>
      </c>
      <c r="Q2035" s="1">
        <v>69804210.3571312</v>
      </c>
    </row>
    <row r="2036" spans="1:17">
      <c r="A2036" s="1" t="s">
        <v>7727</v>
      </c>
      <c r="B2036" s="1" t="s">
        <v>7728</v>
      </c>
      <c r="C2036" s="1" t="s">
        <v>7729</v>
      </c>
      <c r="D2036" s="1">
        <v>1240994556.97699</v>
      </c>
      <c r="E2036" s="1">
        <v>420508302.376031</v>
      </c>
      <c r="F2036" s="1">
        <v>94016300.5839066</v>
      </c>
      <c r="G2036" s="1">
        <v>4066127152.0187</v>
      </c>
      <c r="H2036" s="1">
        <v>9933251.40371051</v>
      </c>
      <c r="I2036" s="1">
        <v>803539250.874178</v>
      </c>
      <c r="J2036" s="1">
        <v>1172077995.83328</v>
      </c>
      <c r="K2036" s="1">
        <v>2401444.28571429</v>
      </c>
      <c r="L2036" s="1">
        <v>2401444.28571429</v>
      </c>
      <c r="M2036" s="1">
        <v>2401444.28571429</v>
      </c>
      <c r="N2036" s="1">
        <v>2401444.28571429</v>
      </c>
      <c r="O2036" s="1">
        <v>2401444.28571429</v>
      </c>
      <c r="P2036" s="1">
        <v>19253787.7469837</v>
      </c>
      <c r="Q2036" s="1">
        <v>2401444.28571429</v>
      </c>
    </row>
    <row r="2037" spans="1:17">
      <c r="A2037" s="1" t="s">
        <v>7730</v>
      </c>
      <c r="B2037" s="1" t="s">
        <v>7731</v>
      </c>
      <c r="C2037" s="1" t="s">
        <v>7732</v>
      </c>
      <c r="D2037" s="1">
        <v>18749502.0145295</v>
      </c>
      <c r="E2037" s="1">
        <v>11276382.9763703</v>
      </c>
      <c r="F2037" s="1">
        <v>10376338.0352858</v>
      </c>
      <c r="G2037" s="1">
        <v>2401444.28571429</v>
      </c>
      <c r="H2037" s="1">
        <v>2401444.28571429</v>
      </c>
      <c r="I2037" s="1">
        <v>2401444.28571429</v>
      </c>
      <c r="J2037" s="1">
        <v>2401444.28571429</v>
      </c>
      <c r="K2037" s="1">
        <v>2401444.28571429</v>
      </c>
      <c r="L2037" s="1">
        <v>2401444.28571429</v>
      </c>
      <c r="M2037" s="1">
        <v>2401444.28571429</v>
      </c>
      <c r="N2037" s="1">
        <v>12249530.0954159</v>
      </c>
      <c r="O2037" s="1">
        <v>2401444.28571429</v>
      </c>
      <c r="P2037" s="1">
        <v>12616030.9287754</v>
      </c>
      <c r="Q2037" s="1">
        <v>2401444.28571429</v>
      </c>
    </row>
    <row r="2038" spans="1:17">
      <c r="A2038" s="1" t="s">
        <v>7733</v>
      </c>
      <c r="B2038" s="1" t="s">
        <v>7734</v>
      </c>
      <c r="C2038" s="1" t="s">
        <v>7735</v>
      </c>
      <c r="D2038" s="1">
        <v>23207175.5887032</v>
      </c>
      <c r="E2038" s="1">
        <v>7497385.62989801</v>
      </c>
      <c r="F2038" s="1">
        <v>2401444.28571429</v>
      </c>
      <c r="G2038" s="1">
        <v>23674203.996838</v>
      </c>
      <c r="H2038" s="1">
        <v>10071087.1637161</v>
      </c>
      <c r="I2038" s="1">
        <v>18455042.3146074</v>
      </c>
      <c r="J2038" s="1">
        <v>6828800.82522024</v>
      </c>
      <c r="K2038" s="1">
        <v>2401444.28571429</v>
      </c>
      <c r="L2038" s="1">
        <v>18734160.7754216</v>
      </c>
      <c r="M2038" s="1">
        <v>2401444.28571429</v>
      </c>
      <c r="N2038" s="1">
        <v>2401444.28571429</v>
      </c>
      <c r="O2038" s="1">
        <v>8282228.39730785</v>
      </c>
      <c r="P2038" s="1">
        <v>2401444.28571429</v>
      </c>
      <c r="Q2038" s="1">
        <v>2401444.28571429</v>
      </c>
    </row>
    <row r="2039" spans="1:17">
      <c r="A2039" s="1" t="s">
        <v>7736</v>
      </c>
      <c r="B2039" s="1" t="s">
        <v>7737</v>
      </c>
      <c r="C2039" s="1" t="s">
        <v>7738</v>
      </c>
      <c r="D2039" s="1">
        <v>49020102.0580074</v>
      </c>
      <c r="E2039" s="1">
        <v>37505447.9002453</v>
      </c>
      <c r="F2039" s="1">
        <v>65279637.9396439</v>
      </c>
      <c r="G2039" s="1">
        <v>150694966.515314</v>
      </c>
      <c r="H2039" s="1">
        <v>35845139.8943822</v>
      </c>
      <c r="I2039" s="1">
        <v>47820928.2625854</v>
      </c>
      <c r="J2039" s="1">
        <v>50246868.8478523</v>
      </c>
      <c r="K2039" s="1">
        <v>54315352.0702233</v>
      </c>
      <c r="L2039" s="1">
        <v>49086617.0426065</v>
      </c>
      <c r="M2039" s="1">
        <v>87410977.2115324</v>
      </c>
      <c r="N2039" s="1">
        <v>64511778.7705738</v>
      </c>
      <c r="O2039" s="1">
        <v>112206235.996212</v>
      </c>
      <c r="P2039" s="1">
        <v>48903784.0904587</v>
      </c>
      <c r="Q2039" s="1">
        <v>60123034.3460827</v>
      </c>
    </row>
    <row r="2040" spans="1:17">
      <c r="A2040" s="1" t="s">
        <v>7739</v>
      </c>
      <c r="B2040" s="1" t="s">
        <v>7740</v>
      </c>
      <c r="C2040" s="1" t="s">
        <v>7741</v>
      </c>
      <c r="D2040" s="1">
        <v>8594895.0126881</v>
      </c>
      <c r="E2040" s="1">
        <v>13002925.7616095</v>
      </c>
      <c r="F2040" s="1">
        <v>2401444.28571429</v>
      </c>
      <c r="G2040" s="1">
        <v>2401444.28571429</v>
      </c>
      <c r="H2040" s="1">
        <v>2401444.28571429</v>
      </c>
      <c r="I2040" s="1">
        <v>2401444.28571429</v>
      </c>
      <c r="J2040" s="1">
        <v>2401444.28571429</v>
      </c>
      <c r="K2040" s="1">
        <v>6186562.21384908</v>
      </c>
      <c r="L2040" s="1">
        <v>9823520.73983503</v>
      </c>
      <c r="M2040" s="1">
        <v>8436074.90520095</v>
      </c>
      <c r="N2040" s="1">
        <v>11354562.3875965</v>
      </c>
      <c r="O2040" s="1">
        <v>7736893.49388355</v>
      </c>
      <c r="P2040" s="1">
        <v>12307640.1485254</v>
      </c>
      <c r="Q2040" s="1">
        <v>2401444.28571429</v>
      </c>
    </row>
    <row r="2041" spans="1:17">
      <c r="A2041" s="1" t="s">
        <v>7742</v>
      </c>
      <c r="B2041" s="1" t="s">
        <v>7743</v>
      </c>
      <c r="C2041" s="1" t="s">
        <v>7744</v>
      </c>
      <c r="D2041" s="1">
        <v>321185215.738558</v>
      </c>
      <c r="E2041" s="1">
        <v>544807573.384935</v>
      </c>
      <c r="F2041" s="1">
        <v>451186051.75172</v>
      </c>
      <c r="G2041" s="1">
        <v>44468466.2228528</v>
      </c>
      <c r="H2041" s="1">
        <v>398393698.120019</v>
      </c>
      <c r="I2041" s="1">
        <v>217194501.781398</v>
      </c>
      <c r="J2041" s="1">
        <v>486187002.185749</v>
      </c>
      <c r="K2041" s="1">
        <v>484344751.936558</v>
      </c>
      <c r="L2041" s="1">
        <v>446910916.882619</v>
      </c>
      <c r="M2041" s="1">
        <v>517795608.453098</v>
      </c>
      <c r="N2041" s="1">
        <v>375581443.622031</v>
      </c>
      <c r="O2041" s="1">
        <v>414151273.403817</v>
      </c>
      <c r="P2041" s="1">
        <v>616140153.5758</v>
      </c>
      <c r="Q2041" s="1">
        <v>654685041.25907</v>
      </c>
    </row>
    <row r="2042" spans="1:17">
      <c r="A2042" s="1" t="s">
        <v>7745</v>
      </c>
      <c r="B2042" s="1" t="s">
        <v>7746</v>
      </c>
      <c r="C2042" s="1" t="s">
        <v>7747</v>
      </c>
      <c r="D2042" s="1">
        <v>36400348.9251157</v>
      </c>
      <c r="E2042" s="1">
        <v>2401444.28571429</v>
      </c>
      <c r="F2042" s="1">
        <v>27820237.9740194</v>
      </c>
      <c r="G2042" s="1">
        <v>35445718.8234145</v>
      </c>
      <c r="H2042" s="1">
        <v>33600986.5967802</v>
      </c>
      <c r="I2042" s="1">
        <v>21301889.7526653</v>
      </c>
      <c r="J2042" s="1">
        <v>34661531.3082885</v>
      </c>
      <c r="K2042" s="1">
        <v>39286196.3878274</v>
      </c>
      <c r="L2042" s="1">
        <v>27682265.5668297</v>
      </c>
      <c r="M2042" s="1">
        <v>43365028.5735144</v>
      </c>
      <c r="N2042" s="1">
        <v>2401444.28571429</v>
      </c>
      <c r="O2042" s="1">
        <v>32939416.0366619</v>
      </c>
      <c r="P2042" s="1">
        <v>45492646.854928</v>
      </c>
      <c r="Q2042" s="1">
        <v>24559562.582621</v>
      </c>
    </row>
    <row r="2043" spans="1:17">
      <c r="A2043" s="1" t="s">
        <v>7748</v>
      </c>
      <c r="B2043" s="1" t="s">
        <v>7749</v>
      </c>
      <c r="C2043" s="1" t="s">
        <v>7750</v>
      </c>
      <c r="D2043" s="1">
        <v>573066067.689025</v>
      </c>
      <c r="E2043" s="1">
        <v>908657444.744793</v>
      </c>
      <c r="F2043" s="1">
        <v>683361714.285714</v>
      </c>
      <c r="G2043" s="1">
        <v>648909054.334653</v>
      </c>
      <c r="H2043" s="1">
        <v>20880573680.7974</v>
      </c>
      <c r="I2043" s="1">
        <v>797602476.358167</v>
      </c>
      <c r="J2043" s="1">
        <v>714172841.467568</v>
      </c>
      <c r="K2043" s="1">
        <v>398045440.737885</v>
      </c>
      <c r="L2043" s="1">
        <v>321473332.360026</v>
      </c>
      <c r="M2043" s="1">
        <v>341260578.836798</v>
      </c>
      <c r="N2043" s="1">
        <v>513429638.484088</v>
      </c>
      <c r="O2043" s="1">
        <v>430596543.83015</v>
      </c>
      <c r="P2043" s="1">
        <v>455334285.078977</v>
      </c>
      <c r="Q2043" s="1">
        <v>525898076.685004</v>
      </c>
    </row>
    <row r="2044" spans="1:17">
      <c r="A2044" s="1" t="s">
        <v>7751</v>
      </c>
      <c r="B2044" s="1" t="s">
        <v>7752</v>
      </c>
      <c r="C2044" s="1" t="s">
        <v>7753</v>
      </c>
      <c r="D2044" s="1">
        <v>2171448216.98402</v>
      </c>
      <c r="E2044" s="1">
        <v>2038652977.472</v>
      </c>
      <c r="F2044" s="1">
        <v>2242388787.77681</v>
      </c>
      <c r="G2044" s="1">
        <v>2401444.28571429</v>
      </c>
      <c r="H2044" s="1">
        <v>2181781855.91271</v>
      </c>
      <c r="I2044" s="1">
        <v>2686783048.49013</v>
      </c>
      <c r="J2044" s="1">
        <v>2651791490.64936</v>
      </c>
      <c r="K2044" s="1">
        <v>2401444.28571429</v>
      </c>
      <c r="L2044" s="1">
        <v>16841854.9021218</v>
      </c>
      <c r="M2044" s="1">
        <v>7615507.43293471</v>
      </c>
      <c r="N2044" s="1">
        <v>2401444.28571429</v>
      </c>
      <c r="O2044" s="1">
        <v>2401444.28571429</v>
      </c>
      <c r="P2044" s="1">
        <v>11726849.1912339</v>
      </c>
      <c r="Q2044" s="1">
        <v>2401444.28571429</v>
      </c>
    </row>
    <row r="2045" spans="1:17">
      <c r="A2045" s="1" t="s">
        <v>7754</v>
      </c>
      <c r="B2045" s="1" t="s">
        <v>7755</v>
      </c>
      <c r="C2045" s="1" t="s">
        <v>7756</v>
      </c>
      <c r="D2045" s="1">
        <v>112695645.875704</v>
      </c>
      <c r="E2045" s="1">
        <v>104626315.215153</v>
      </c>
      <c r="F2045" s="1">
        <v>117511245.979786</v>
      </c>
      <c r="G2045" s="1">
        <v>10865718.1026956</v>
      </c>
      <c r="H2045" s="1">
        <v>43637805.3390918</v>
      </c>
      <c r="I2045" s="1">
        <v>32351683.507095</v>
      </c>
      <c r="J2045" s="1">
        <v>113230640.455936</v>
      </c>
      <c r="K2045" s="1">
        <v>149009734.495096</v>
      </c>
      <c r="L2045" s="1">
        <v>253816375.027374</v>
      </c>
      <c r="M2045" s="1">
        <v>68792468.9821273</v>
      </c>
      <c r="N2045" s="1">
        <v>200531999.564222</v>
      </c>
      <c r="O2045" s="1">
        <v>196367329.691203</v>
      </c>
      <c r="P2045" s="1">
        <v>148912523.701842</v>
      </c>
      <c r="Q2045" s="1">
        <v>255071394.769311</v>
      </c>
    </row>
    <row r="2046" spans="1:17">
      <c r="A2046" s="1" t="s">
        <v>7757</v>
      </c>
      <c r="B2046" s="1" t="s">
        <v>7758</v>
      </c>
      <c r="C2046" s="1" t="s">
        <v>7759</v>
      </c>
      <c r="D2046" s="1">
        <v>418550459.859194</v>
      </c>
      <c r="E2046" s="1">
        <v>855288297.816861</v>
      </c>
      <c r="F2046" s="1">
        <v>772506793.427337</v>
      </c>
      <c r="G2046" s="1">
        <v>103198433.493254</v>
      </c>
      <c r="H2046" s="1">
        <v>479889047.644852</v>
      </c>
      <c r="I2046" s="1">
        <v>345449341.402699</v>
      </c>
      <c r="J2046" s="1">
        <v>1050773320.19547</v>
      </c>
      <c r="K2046" s="1">
        <v>1055695225.85885</v>
      </c>
      <c r="L2046" s="1">
        <v>1191533138.14269</v>
      </c>
      <c r="M2046" s="1">
        <v>854391669.360052</v>
      </c>
      <c r="N2046" s="1">
        <v>1046443475.86093</v>
      </c>
      <c r="O2046" s="1">
        <v>945050713.444992</v>
      </c>
      <c r="P2046" s="1">
        <v>1163755963.98846</v>
      </c>
      <c r="Q2046" s="1">
        <v>1120453231.74917</v>
      </c>
    </row>
    <row r="2047" spans="1:17">
      <c r="A2047" s="1" t="s">
        <v>7760</v>
      </c>
      <c r="B2047" s="1" t="s">
        <v>7761</v>
      </c>
      <c r="C2047" s="1" t="s">
        <v>7762</v>
      </c>
      <c r="D2047" s="1">
        <v>40552006.3711257</v>
      </c>
      <c r="E2047" s="1">
        <v>139035115.202848</v>
      </c>
      <c r="F2047" s="1">
        <v>165733718.03102</v>
      </c>
      <c r="G2047" s="1">
        <v>4704695.46370462</v>
      </c>
      <c r="H2047" s="1">
        <v>5369766.51292214</v>
      </c>
      <c r="I2047" s="1">
        <v>2401444.28571429</v>
      </c>
      <c r="J2047" s="1">
        <v>192299809.907651</v>
      </c>
      <c r="K2047" s="1">
        <v>315463494.406714</v>
      </c>
      <c r="L2047" s="1">
        <v>160312466.301372</v>
      </c>
      <c r="M2047" s="1">
        <v>213662166.210614</v>
      </c>
      <c r="N2047" s="1">
        <v>148322501.015239</v>
      </c>
      <c r="O2047" s="1">
        <v>232312408.391814</v>
      </c>
      <c r="P2047" s="1">
        <v>119086344.174389</v>
      </c>
      <c r="Q2047" s="1">
        <v>383358074.622862</v>
      </c>
    </row>
    <row r="2048" spans="1:17">
      <c r="A2048" s="1" t="s">
        <v>7763</v>
      </c>
      <c r="B2048" s="1" t="s">
        <v>7764</v>
      </c>
      <c r="C2048" s="1" t="s">
        <v>7765</v>
      </c>
      <c r="D2048" s="1">
        <v>70023010.6354069</v>
      </c>
      <c r="E2048" s="1">
        <v>2401444.28571429</v>
      </c>
      <c r="F2048" s="1">
        <v>2401444.28571429</v>
      </c>
      <c r="G2048" s="1">
        <v>797114955.814862</v>
      </c>
      <c r="H2048" s="1">
        <v>2401444.28571429</v>
      </c>
      <c r="I2048" s="1">
        <v>12783414.7781162</v>
      </c>
      <c r="J2048" s="1">
        <v>42208708.8746511</v>
      </c>
      <c r="K2048" s="1">
        <v>37100922.3022272</v>
      </c>
      <c r="L2048" s="1">
        <v>15197245.0598584</v>
      </c>
      <c r="M2048" s="1">
        <v>2401444.28571429</v>
      </c>
      <c r="N2048" s="1">
        <v>2401444.28571429</v>
      </c>
      <c r="O2048" s="1">
        <v>2401444.28571429</v>
      </c>
      <c r="P2048" s="1">
        <v>11618062.8571429</v>
      </c>
      <c r="Q2048" s="1">
        <v>2401444.28571429</v>
      </c>
    </row>
    <row r="2049" spans="1:17">
      <c r="A2049" s="1" t="s">
        <v>7766</v>
      </c>
      <c r="B2049" s="1" t="s">
        <v>7767</v>
      </c>
      <c r="C2049" s="1" t="s">
        <v>7768</v>
      </c>
      <c r="D2049" s="1">
        <v>2401444.28571429</v>
      </c>
      <c r="E2049" s="1">
        <v>6955623.90502313</v>
      </c>
      <c r="F2049" s="1">
        <v>8127109.41449368</v>
      </c>
      <c r="G2049" s="1">
        <v>7519184.26824079</v>
      </c>
      <c r="H2049" s="1">
        <v>2401444.28571429</v>
      </c>
      <c r="I2049" s="1">
        <v>13643059.8621513</v>
      </c>
      <c r="J2049" s="1">
        <v>10408183.8115771</v>
      </c>
      <c r="K2049" s="1">
        <v>2401444.28571429</v>
      </c>
      <c r="L2049" s="1">
        <v>14445263.3248169</v>
      </c>
      <c r="M2049" s="1">
        <v>2401444.28571429</v>
      </c>
      <c r="N2049" s="1">
        <v>12929663.5606396</v>
      </c>
      <c r="O2049" s="1">
        <v>2401444.28571429</v>
      </c>
      <c r="P2049" s="1">
        <v>16953987.4363234</v>
      </c>
      <c r="Q2049" s="1">
        <v>39661438.7285881</v>
      </c>
    </row>
    <row r="2050" spans="1:17">
      <c r="A2050" s="1" t="s">
        <v>7769</v>
      </c>
      <c r="B2050" s="1" t="s">
        <v>7770</v>
      </c>
      <c r="C2050" s="1" t="s">
        <v>7771</v>
      </c>
      <c r="D2050" s="1">
        <v>29822692.7118585</v>
      </c>
      <c r="E2050" s="1">
        <v>2401444.28571429</v>
      </c>
      <c r="F2050" s="1">
        <v>5096268.42396645</v>
      </c>
      <c r="G2050" s="1">
        <v>2401444.28571429</v>
      </c>
      <c r="H2050" s="1">
        <v>2401444.28571429</v>
      </c>
      <c r="I2050" s="1">
        <v>34213643.0944286</v>
      </c>
      <c r="J2050" s="1">
        <v>6625972.32014316</v>
      </c>
      <c r="K2050" s="1">
        <v>12498594.884522</v>
      </c>
      <c r="L2050" s="1">
        <v>7753396.58077232</v>
      </c>
      <c r="M2050" s="1">
        <v>8707324.13949385</v>
      </c>
      <c r="N2050" s="1">
        <v>26137265.1156438</v>
      </c>
      <c r="O2050" s="1">
        <v>17689698.5976099</v>
      </c>
      <c r="P2050" s="1">
        <v>7112383.78344116</v>
      </c>
      <c r="Q2050" s="1">
        <v>2401444.28571429</v>
      </c>
    </row>
    <row r="2051" spans="1:17">
      <c r="A2051" s="1" t="s">
        <v>7772</v>
      </c>
      <c r="B2051" s="1" t="s">
        <v>7773</v>
      </c>
      <c r="C2051" s="1" t="s">
        <v>7774</v>
      </c>
      <c r="D2051" s="1">
        <v>281121139.196407</v>
      </c>
      <c r="E2051" s="1">
        <v>117606592.289258</v>
      </c>
      <c r="F2051" s="1">
        <v>170783404.641924</v>
      </c>
      <c r="G2051" s="1">
        <v>2401444.28571429</v>
      </c>
      <c r="H2051" s="1">
        <v>79412964.9568511</v>
      </c>
      <c r="I2051" s="1">
        <v>108776053.736723</v>
      </c>
      <c r="J2051" s="1">
        <v>232388382.928903</v>
      </c>
      <c r="K2051" s="1">
        <v>159531676.955958</v>
      </c>
      <c r="L2051" s="1">
        <v>160729231.447551</v>
      </c>
      <c r="M2051" s="1">
        <v>240130265.709523</v>
      </c>
      <c r="N2051" s="1">
        <v>116972281.083449</v>
      </c>
      <c r="O2051" s="1">
        <v>349893217.503691</v>
      </c>
      <c r="P2051" s="1">
        <v>294379747.83616</v>
      </c>
      <c r="Q2051" s="1">
        <v>308315218.615052</v>
      </c>
    </row>
    <row r="2052" spans="1:17">
      <c r="A2052" s="1" t="s">
        <v>7775</v>
      </c>
      <c r="B2052" s="1" t="s">
        <v>7776</v>
      </c>
      <c r="C2052" s="1" t="s">
        <v>7777</v>
      </c>
      <c r="D2052" s="1">
        <v>126732579.246594</v>
      </c>
      <c r="E2052" s="1">
        <v>25046167.0444995</v>
      </c>
      <c r="F2052" s="1">
        <v>19547734.1213977</v>
      </c>
      <c r="G2052" s="1">
        <v>30629752.9577621</v>
      </c>
      <c r="H2052" s="1">
        <v>7308415.95675355</v>
      </c>
      <c r="I2052" s="1">
        <v>15028061.8722151</v>
      </c>
      <c r="J2052" s="1">
        <v>24865554.8755325</v>
      </c>
      <c r="K2052" s="1">
        <v>23825189.4955765</v>
      </c>
      <c r="L2052" s="1">
        <v>38943024.7910431</v>
      </c>
      <c r="M2052" s="1">
        <v>24508940.5277091</v>
      </c>
      <c r="N2052" s="1">
        <v>285399577.16129</v>
      </c>
      <c r="O2052" s="1">
        <v>56552543.7658461</v>
      </c>
      <c r="P2052" s="1">
        <v>2401444.28571429</v>
      </c>
      <c r="Q2052" s="1">
        <v>53582290.3067354</v>
      </c>
    </row>
    <row r="2053" spans="1:17">
      <c r="A2053" s="1" t="s">
        <v>7778</v>
      </c>
      <c r="B2053" s="1" t="s">
        <v>7779</v>
      </c>
      <c r="C2053" s="1" t="s">
        <v>7780</v>
      </c>
      <c r="D2053" s="1">
        <v>12574953.7252449</v>
      </c>
      <c r="E2053" s="1">
        <v>6157848.40472594</v>
      </c>
      <c r="F2053" s="1">
        <v>7552532.36482163</v>
      </c>
      <c r="G2053" s="1">
        <v>2401444.28571429</v>
      </c>
      <c r="H2053" s="1">
        <v>2401444.28571429</v>
      </c>
      <c r="I2053" s="1">
        <v>2401444.28571429</v>
      </c>
      <c r="J2053" s="1">
        <v>5464213.5108475</v>
      </c>
      <c r="K2053" s="1">
        <v>15412808.5886627</v>
      </c>
      <c r="L2053" s="1">
        <v>6232999.16362508</v>
      </c>
      <c r="M2053" s="1">
        <v>2401444.28571429</v>
      </c>
      <c r="N2053" s="1">
        <v>5442925.95947737</v>
      </c>
      <c r="O2053" s="1">
        <v>2401444.28571429</v>
      </c>
      <c r="P2053" s="1">
        <v>5818337.48835752</v>
      </c>
      <c r="Q2053" s="1">
        <v>2401444.28571429</v>
      </c>
    </row>
    <row r="2054" spans="1:17">
      <c r="A2054" s="1" t="s">
        <v>7781</v>
      </c>
      <c r="B2054" s="1" t="s">
        <v>7782</v>
      </c>
      <c r="C2054" s="1" t="s">
        <v>7783</v>
      </c>
      <c r="D2054" s="1">
        <v>44662559.71287</v>
      </c>
      <c r="E2054" s="1">
        <v>49175786.3273175</v>
      </c>
      <c r="F2054" s="1">
        <v>266468615.901456</v>
      </c>
      <c r="G2054" s="1">
        <v>12396466.6777477</v>
      </c>
      <c r="H2054" s="1">
        <v>2401444.28571429</v>
      </c>
      <c r="I2054" s="1">
        <v>84265906.3037455</v>
      </c>
      <c r="J2054" s="1">
        <v>67164166.6666667</v>
      </c>
      <c r="K2054" s="1">
        <v>11069890.6295989</v>
      </c>
      <c r="L2054" s="1">
        <v>37542810.7407475</v>
      </c>
      <c r="M2054" s="1">
        <v>34125541.5022487</v>
      </c>
      <c r="N2054" s="1">
        <v>41106693.8523664</v>
      </c>
      <c r="O2054" s="1">
        <v>156861743.056434</v>
      </c>
      <c r="P2054" s="1">
        <v>88280467.5374483</v>
      </c>
      <c r="Q2054" s="1">
        <v>46388963.3700228</v>
      </c>
    </row>
    <row r="2055" spans="1:17">
      <c r="A2055" s="1" t="s">
        <v>7784</v>
      </c>
      <c r="B2055" s="1" t="s">
        <v>7785</v>
      </c>
      <c r="C2055" s="1" t="s">
        <v>7786</v>
      </c>
      <c r="D2055" s="1">
        <v>588618294.737558</v>
      </c>
      <c r="E2055" s="1">
        <v>331481185.459873</v>
      </c>
      <c r="F2055" s="1">
        <v>245771199.396668</v>
      </c>
      <c r="G2055" s="1">
        <v>123372329.264098</v>
      </c>
      <c r="H2055" s="1">
        <v>284406110.447637</v>
      </c>
      <c r="I2055" s="1">
        <v>239077569.227948</v>
      </c>
      <c r="J2055" s="1">
        <v>325447112.157614</v>
      </c>
      <c r="K2055" s="1">
        <v>177621811.257053</v>
      </c>
      <c r="L2055" s="1">
        <v>116136630.561842</v>
      </c>
      <c r="M2055" s="1">
        <v>172630378.411284</v>
      </c>
      <c r="N2055" s="1">
        <v>194871020.480621</v>
      </c>
      <c r="O2055" s="1">
        <v>137167773.059215</v>
      </c>
      <c r="P2055" s="1">
        <v>289825550.061199</v>
      </c>
      <c r="Q2055" s="1">
        <v>171452228.300355</v>
      </c>
    </row>
    <row r="2056" spans="1:17">
      <c r="A2056" s="1" t="s">
        <v>7787</v>
      </c>
      <c r="B2056" s="1" t="s">
        <v>7788</v>
      </c>
      <c r="C2056" s="1" t="s">
        <v>7789</v>
      </c>
      <c r="D2056" s="1">
        <v>33860603.7934958</v>
      </c>
      <c r="E2056" s="1">
        <v>90258513.1851532</v>
      </c>
      <c r="F2056" s="1">
        <v>89440463.4025223</v>
      </c>
      <c r="G2056" s="1">
        <v>38077124.4629431</v>
      </c>
      <c r="H2056" s="1">
        <v>13247137.5158694</v>
      </c>
      <c r="I2056" s="1">
        <v>19499031.5326674</v>
      </c>
      <c r="J2056" s="1">
        <v>21337984.2367909</v>
      </c>
      <c r="K2056" s="1">
        <v>57794301.4696439</v>
      </c>
      <c r="L2056" s="1">
        <v>2401444.28571429</v>
      </c>
      <c r="M2056" s="1">
        <v>39553858.2432163</v>
      </c>
      <c r="N2056" s="1">
        <v>55339179.6403363</v>
      </c>
      <c r="O2056" s="1">
        <v>70245472.748441</v>
      </c>
      <c r="P2056" s="1">
        <v>68608005.4135338</v>
      </c>
      <c r="Q2056" s="1">
        <v>2401444.28571429</v>
      </c>
    </row>
    <row r="2057" spans="1:17">
      <c r="A2057" s="1" t="s">
        <v>7790</v>
      </c>
      <c r="B2057" s="1" t="s">
        <v>7791</v>
      </c>
      <c r="C2057" s="1" t="s">
        <v>7792</v>
      </c>
      <c r="D2057" s="1">
        <v>255432598.963073</v>
      </c>
      <c r="E2057" s="1">
        <v>139715724.146469</v>
      </c>
      <c r="F2057" s="1">
        <v>146105181.745873</v>
      </c>
      <c r="G2057" s="1">
        <v>308523783.724016</v>
      </c>
      <c r="H2057" s="1">
        <v>211431066.933057</v>
      </c>
      <c r="I2057" s="1">
        <v>180636785.603181</v>
      </c>
      <c r="J2057" s="1">
        <v>233787976.588897</v>
      </c>
      <c r="K2057" s="1">
        <v>103117056.930076</v>
      </c>
      <c r="L2057" s="1">
        <v>76909671.5481057</v>
      </c>
      <c r="M2057" s="1">
        <v>71147977.4533295</v>
      </c>
      <c r="N2057" s="1">
        <v>82696303.1519109</v>
      </c>
      <c r="O2057" s="1">
        <v>126086546.96303</v>
      </c>
      <c r="P2057" s="1">
        <v>82547297.1833654</v>
      </c>
      <c r="Q2057" s="1">
        <v>113433656.524099</v>
      </c>
    </row>
    <row r="2058" spans="1:17">
      <c r="A2058" s="1" t="s">
        <v>7793</v>
      </c>
      <c r="B2058" s="1" t="s">
        <v>7794</v>
      </c>
      <c r="C2058" s="1" t="s">
        <v>7795</v>
      </c>
      <c r="D2058" s="1">
        <v>844679500.117321</v>
      </c>
      <c r="E2058" s="1">
        <v>1898018194.27913</v>
      </c>
      <c r="F2058" s="1">
        <v>1836555924.80632</v>
      </c>
      <c r="G2058" s="1">
        <v>1373527598.72944</v>
      </c>
      <c r="H2058" s="1">
        <v>613094537.781181</v>
      </c>
      <c r="I2058" s="1">
        <v>1242126590.02421</v>
      </c>
      <c r="J2058" s="1">
        <v>2202891553.6382</v>
      </c>
      <c r="K2058" s="1">
        <v>4712429631.20455</v>
      </c>
      <c r="L2058" s="1">
        <v>3907002422.19626</v>
      </c>
      <c r="M2058" s="1">
        <v>2852014377.14762</v>
      </c>
      <c r="N2058" s="1">
        <v>4490793389.41881</v>
      </c>
      <c r="O2058" s="1">
        <v>151828013.789997</v>
      </c>
      <c r="P2058" s="1">
        <v>4604895479.25045</v>
      </c>
      <c r="Q2058" s="1">
        <v>3231213664.72937</v>
      </c>
    </row>
    <row r="2059" spans="1:17">
      <c r="A2059" s="1" t="s">
        <v>7796</v>
      </c>
      <c r="B2059" s="1" t="s">
        <v>7797</v>
      </c>
      <c r="C2059" s="1" t="s">
        <v>7798</v>
      </c>
      <c r="D2059" s="1">
        <v>42446619.0142203</v>
      </c>
      <c r="E2059" s="1">
        <v>9112097.52203394</v>
      </c>
      <c r="F2059" s="1">
        <v>47256898.5362342</v>
      </c>
      <c r="G2059" s="1">
        <v>75044701.6034883</v>
      </c>
      <c r="H2059" s="1">
        <v>2401444.28571429</v>
      </c>
      <c r="I2059" s="1">
        <v>6495012.85496825</v>
      </c>
      <c r="J2059" s="1">
        <v>23008368.3804872</v>
      </c>
      <c r="K2059" s="1">
        <v>49848518.5899276</v>
      </c>
      <c r="L2059" s="1">
        <v>26646544.3341363</v>
      </c>
      <c r="M2059" s="1">
        <v>54972997.3876798</v>
      </c>
      <c r="N2059" s="1">
        <v>15602102.7123398</v>
      </c>
      <c r="O2059" s="1">
        <v>76551788.2091061</v>
      </c>
      <c r="P2059" s="1">
        <v>27508731.3848575</v>
      </c>
      <c r="Q2059" s="1">
        <v>2401444.28571429</v>
      </c>
    </row>
    <row r="2060" spans="1:17">
      <c r="A2060" s="1" t="s">
        <v>7799</v>
      </c>
      <c r="B2060" s="1" t="s">
        <v>7800</v>
      </c>
      <c r="C2060" s="1" t="s">
        <v>7801</v>
      </c>
      <c r="D2060" s="1">
        <v>141372396.877596</v>
      </c>
      <c r="E2060" s="1">
        <v>45570041.8536901</v>
      </c>
      <c r="F2060" s="1">
        <v>77017657.3154009</v>
      </c>
      <c r="G2060" s="1">
        <v>59484299.1959942</v>
      </c>
      <c r="H2060" s="1">
        <v>34079286.7383735</v>
      </c>
      <c r="I2060" s="1">
        <v>21786780.012552</v>
      </c>
      <c r="J2060" s="1">
        <v>60477205.1970512</v>
      </c>
      <c r="K2060" s="1">
        <v>36806747.0085964</v>
      </c>
      <c r="L2060" s="1">
        <v>55328647.8058009</v>
      </c>
      <c r="M2060" s="1">
        <v>87110436.7000646</v>
      </c>
      <c r="N2060" s="1">
        <v>45766257.0989837</v>
      </c>
      <c r="O2060" s="1">
        <v>52386996.7819273</v>
      </c>
      <c r="P2060" s="1">
        <v>71332851.4250743</v>
      </c>
      <c r="Q2060" s="1">
        <v>78927097.9487391</v>
      </c>
    </row>
    <row r="2061" spans="1:17">
      <c r="A2061" s="1" t="s">
        <v>7802</v>
      </c>
      <c r="B2061" s="1" t="s">
        <v>7803</v>
      </c>
      <c r="C2061" s="1" t="s">
        <v>7804</v>
      </c>
      <c r="D2061" s="1">
        <v>72447235.3379965</v>
      </c>
      <c r="E2061" s="1">
        <v>11345338.3849068</v>
      </c>
      <c r="F2061" s="1">
        <v>48877343.0673949</v>
      </c>
      <c r="G2061" s="1">
        <v>2401444.28571429</v>
      </c>
      <c r="H2061" s="1">
        <v>2401444.28571429</v>
      </c>
      <c r="I2061" s="1">
        <v>26669345.9456155</v>
      </c>
      <c r="J2061" s="1">
        <v>56119999.5857205</v>
      </c>
      <c r="K2061" s="1">
        <v>48477805.0237207</v>
      </c>
      <c r="L2061" s="1">
        <v>33554126.2135922</v>
      </c>
      <c r="M2061" s="1">
        <v>35164661.6395546</v>
      </c>
      <c r="N2061" s="1">
        <v>55014892.8844898</v>
      </c>
      <c r="O2061" s="1">
        <v>63204299.9473615</v>
      </c>
      <c r="P2061" s="1">
        <v>72864613.7011133</v>
      </c>
      <c r="Q2061" s="1">
        <v>41898844.0748308</v>
      </c>
    </row>
    <row r="2062" spans="1:17">
      <c r="A2062" s="1" t="s">
        <v>7805</v>
      </c>
      <c r="B2062" s="1" t="s">
        <v>7806</v>
      </c>
      <c r="C2062" s="1" t="s">
        <v>7807</v>
      </c>
      <c r="D2062" s="1">
        <v>313162211.771866</v>
      </c>
      <c r="E2062" s="1">
        <v>414508619.414851</v>
      </c>
      <c r="F2062" s="1">
        <v>720757793.781567</v>
      </c>
      <c r="G2062" s="1">
        <v>1384620689.19913</v>
      </c>
      <c r="H2062" s="1">
        <v>552625534.176606</v>
      </c>
      <c r="I2062" s="1">
        <v>211802643.398212</v>
      </c>
      <c r="J2062" s="1">
        <v>598792983.573498</v>
      </c>
      <c r="K2062" s="1">
        <v>1105550384.48434</v>
      </c>
      <c r="L2062" s="1">
        <v>938832233.447697</v>
      </c>
      <c r="M2062" s="1">
        <v>1700124340.29502</v>
      </c>
      <c r="N2062" s="1">
        <v>1138004825.07622</v>
      </c>
      <c r="O2062" s="1">
        <v>1147584500.54276</v>
      </c>
      <c r="P2062" s="1">
        <v>954989899.457947</v>
      </c>
      <c r="Q2062" s="1">
        <v>1400603976.7177</v>
      </c>
    </row>
    <row r="2063" spans="1:17">
      <c r="A2063" s="1" t="s">
        <v>7808</v>
      </c>
      <c r="B2063" s="1" t="s">
        <v>7809</v>
      </c>
      <c r="C2063" s="1" t="s">
        <v>7810</v>
      </c>
      <c r="D2063" s="1">
        <v>323266251.858229</v>
      </c>
      <c r="E2063" s="1">
        <v>204204205.954842</v>
      </c>
      <c r="F2063" s="1">
        <v>286103205.578536</v>
      </c>
      <c r="G2063" s="1">
        <v>276085894.40896</v>
      </c>
      <c r="H2063" s="1">
        <v>35513102.2804109</v>
      </c>
      <c r="I2063" s="1">
        <v>253028356.784141</v>
      </c>
      <c r="J2063" s="1">
        <v>241772087.354265</v>
      </c>
      <c r="K2063" s="1">
        <v>190332476.394946</v>
      </c>
      <c r="L2063" s="1">
        <v>128072908.433706</v>
      </c>
      <c r="M2063" s="1">
        <v>158273582.490081</v>
      </c>
      <c r="N2063" s="1">
        <v>215788076.417846</v>
      </c>
      <c r="O2063" s="1">
        <v>291301801.818058</v>
      </c>
      <c r="P2063" s="1">
        <v>205521801.423617</v>
      </c>
      <c r="Q2063" s="1">
        <v>288230946.781088</v>
      </c>
    </row>
    <row r="2064" spans="1:17">
      <c r="A2064" s="1" t="s">
        <v>7811</v>
      </c>
      <c r="B2064" s="1" t="s">
        <v>7812</v>
      </c>
      <c r="C2064" s="1" t="s">
        <v>7813</v>
      </c>
      <c r="D2064" s="1">
        <v>6037179459.74451</v>
      </c>
      <c r="E2064" s="1">
        <v>10332612922.4118</v>
      </c>
      <c r="F2064" s="1">
        <v>7268482552.50589</v>
      </c>
      <c r="G2064" s="1">
        <v>7984307351.0744</v>
      </c>
      <c r="H2064" s="1">
        <v>3477726025.01668</v>
      </c>
      <c r="I2064" s="1">
        <v>10046541875.9696</v>
      </c>
      <c r="J2064" s="1">
        <v>9005998112.27112</v>
      </c>
      <c r="K2064" s="1">
        <v>10602559410.2026</v>
      </c>
      <c r="L2064" s="1">
        <v>11476710241.3193</v>
      </c>
      <c r="M2064" s="1">
        <v>8373547341.50745</v>
      </c>
      <c r="N2064" s="1">
        <v>10827873746.611</v>
      </c>
      <c r="O2064" s="1">
        <v>4027726793.86003</v>
      </c>
      <c r="P2064" s="1">
        <v>10824166832.7796</v>
      </c>
      <c r="Q2064" s="1">
        <v>9383434964.50488</v>
      </c>
    </row>
    <row r="2065" spans="1:17">
      <c r="A2065" s="1" t="s">
        <v>7814</v>
      </c>
      <c r="B2065" s="1" t="s">
        <v>7815</v>
      </c>
      <c r="C2065" s="1" t="s">
        <v>7816</v>
      </c>
      <c r="D2065" s="1">
        <v>2401444.28571429</v>
      </c>
      <c r="E2065" s="1">
        <v>10044680.4304852</v>
      </c>
      <c r="F2065" s="1">
        <v>9836492.39997791</v>
      </c>
      <c r="G2065" s="1">
        <v>2401444.28571429</v>
      </c>
      <c r="H2065" s="1">
        <v>2401444.28571429</v>
      </c>
      <c r="I2065" s="1">
        <v>2401444.28571429</v>
      </c>
      <c r="J2065" s="1">
        <v>12535047.5117356</v>
      </c>
      <c r="K2065" s="1">
        <v>2401444.28571429</v>
      </c>
      <c r="L2065" s="1">
        <v>10127951.6075078</v>
      </c>
      <c r="M2065" s="1">
        <v>31781336.686699</v>
      </c>
      <c r="N2065" s="1">
        <v>39311472.6331991</v>
      </c>
      <c r="O2065" s="1">
        <v>25831337.0010263</v>
      </c>
      <c r="P2065" s="1">
        <v>2401444.28571429</v>
      </c>
      <c r="Q2065" s="1">
        <v>12438966.6080493</v>
      </c>
    </row>
    <row r="2066" spans="1:17">
      <c r="A2066" s="1" t="s">
        <v>7817</v>
      </c>
      <c r="B2066" s="1" t="s">
        <v>7818</v>
      </c>
      <c r="C2066" s="1" t="s">
        <v>7819</v>
      </c>
      <c r="D2066" s="1">
        <v>12410485211.2127</v>
      </c>
      <c r="E2066" s="1">
        <v>18798360454.9895</v>
      </c>
      <c r="F2066" s="1">
        <v>21542385597.5044</v>
      </c>
      <c r="G2066" s="1">
        <v>7041402489.17748</v>
      </c>
      <c r="H2066" s="1">
        <v>4781236284.94087</v>
      </c>
      <c r="I2066" s="1">
        <v>15670830674.6597</v>
      </c>
      <c r="J2066" s="1">
        <v>17316183363.2984</v>
      </c>
      <c r="K2066" s="1">
        <v>13803227999.8443</v>
      </c>
      <c r="L2066" s="1">
        <v>14005834133.8784</v>
      </c>
      <c r="M2066" s="1">
        <v>16576330262.0643</v>
      </c>
      <c r="N2066" s="1">
        <v>15042085599.2658</v>
      </c>
      <c r="O2066" s="1">
        <v>20382045398.1561</v>
      </c>
      <c r="P2066" s="1">
        <v>15877849216.792</v>
      </c>
      <c r="Q2066" s="1">
        <v>12011369448.9733</v>
      </c>
    </row>
    <row r="2067" spans="1:17">
      <c r="A2067" s="1" t="s">
        <v>7820</v>
      </c>
      <c r="B2067" s="1" t="s">
        <v>7821</v>
      </c>
      <c r="C2067" s="1" t="s">
        <v>7822</v>
      </c>
      <c r="D2067" s="1">
        <v>10702761.7577309</v>
      </c>
      <c r="E2067" s="1">
        <v>2401444.28571429</v>
      </c>
      <c r="F2067" s="1">
        <v>13827606.8651206</v>
      </c>
      <c r="G2067" s="1">
        <v>2401444.28571429</v>
      </c>
      <c r="H2067" s="1">
        <v>2401444.28571429</v>
      </c>
      <c r="I2067" s="1">
        <v>2401444.28571429</v>
      </c>
      <c r="J2067" s="1">
        <v>9458287.20427289</v>
      </c>
      <c r="K2067" s="1">
        <v>2401444.28571429</v>
      </c>
      <c r="L2067" s="1">
        <v>2401444.28571429</v>
      </c>
      <c r="M2067" s="1">
        <v>2401444.28571429</v>
      </c>
      <c r="N2067" s="1">
        <v>2401444.28571429</v>
      </c>
      <c r="O2067" s="1">
        <v>2401444.28571429</v>
      </c>
      <c r="P2067" s="1">
        <v>2401444.28571429</v>
      </c>
      <c r="Q2067" s="1">
        <v>2401444.28571429</v>
      </c>
    </row>
    <row r="2068" spans="1:17">
      <c r="A2068" s="1" t="s">
        <v>7823</v>
      </c>
      <c r="B2068" s="1" t="s">
        <v>7824</v>
      </c>
      <c r="C2068" s="1" t="s">
        <v>7825</v>
      </c>
      <c r="D2068" s="1">
        <v>2401444.28571429</v>
      </c>
      <c r="E2068" s="1">
        <v>2401444.28571429</v>
      </c>
      <c r="F2068" s="1">
        <v>11745770.4972633</v>
      </c>
      <c r="G2068" s="1">
        <v>2401444.28571429</v>
      </c>
      <c r="H2068" s="1">
        <v>2401444.28571429</v>
      </c>
      <c r="I2068" s="1">
        <v>2401444.28571429</v>
      </c>
      <c r="J2068" s="1">
        <v>2401444.28571429</v>
      </c>
      <c r="K2068" s="1">
        <v>2401444.28571429</v>
      </c>
      <c r="L2068" s="1">
        <v>2401444.28571429</v>
      </c>
      <c r="M2068" s="1">
        <v>2401444.28571429</v>
      </c>
      <c r="N2068" s="1">
        <v>14311737.9329103</v>
      </c>
      <c r="O2068" s="1">
        <v>9834269.9378663</v>
      </c>
      <c r="P2068" s="1">
        <v>2401444.28571429</v>
      </c>
      <c r="Q2068" s="1">
        <v>2401444.28571429</v>
      </c>
    </row>
    <row r="2069" spans="1:17">
      <c r="A2069" s="1" t="s">
        <v>7826</v>
      </c>
      <c r="B2069" s="1" t="s">
        <v>7827</v>
      </c>
      <c r="C2069" s="1" t="s">
        <v>7828</v>
      </c>
      <c r="D2069" s="1">
        <v>22061145.2291747</v>
      </c>
      <c r="E2069" s="1">
        <v>27265046.3473639</v>
      </c>
      <c r="F2069" s="1">
        <v>36696238.9194872</v>
      </c>
      <c r="G2069" s="1">
        <v>2401444.28571429</v>
      </c>
      <c r="H2069" s="1">
        <v>2401444.28571429</v>
      </c>
      <c r="I2069" s="1">
        <v>10099531.5439307</v>
      </c>
      <c r="J2069" s="1">
        <v>48433666.3778118</v>
      </c>
      <c r="K2069" s="1">
        <v>39101771.9935758</v>
      </c>
      <c r="L2069" s="1">
        <v>24752875.5800302</v>
      </c>
      <c r="M2069" s="1">
        <v>29637010.4490784</v>
      </c>
      <c r="N2069" s="1">
        <v>17825126.4318294</v>
      </c>
      <c r="O2069" s="1">
        <v>21343741.5113755</v>
      </c>
      <c r="P2069" s="1">
        <v>18284526.2155388</v>
      </c>
      <c r="Q2069" s="1">
        <v>31171245.9570812</v>
      </c>
    </row>
    <row r="2070" spans="1:17">
      <c r="A2070" s="1" t="s">
        <v>7829</v>
      </c>
      <c r="B2070" s="1" t="s">
        <v>7830</v>
      </c>
      <c r="C2070" s="1" t="s">
        <v>7831</v>
      </c>
      <c r="D2070" s="1">
        <v>128190875.513914</v>
      </c>
      <c r="E2070" s="1">
        <v>208829987.612536</v>
      </c>
      <c r="F2070" s="1">
        <v>260602452.993235</v>
      </c>
      <c r="G2070" s="1">
        <v>120858898.822424</v>
      </c>
      <c r="H2070" s="1">
        <v>136202912.592226</v>
      </c>
      <c r="I2070" s="1">
        <v>249567838.718831</v>
      </c>
      <c r="J2070" s="1">
        <v>268436864.975494</v>
      </c>
      <c r="K2070" s="1">
        <v>753252615.618835</v>
      </c>
      <c r="L2070" s="1">
        <v>699367603.112758</v>
      </c>
      <c r="M2070" s="1">
        <v>694337047.154084</v>
      </c>
      <c r="N2070" s="1">
        <v>849949316.914593</v>
      </c>
      <c r="O2070" s="1">
        <v>959924786.735257</v>
      </c>
      <c r="P2070" s="1">
        <v>1025692072.72542</v>
      </c>
      <c r="Q2070" s="1">
        <v>699570380.438102</v>
      </c>
    </row>
    <row r="2071" spans="1:17">
      <c r="A2071" s="1" t="s">
        <v>7832</v>
      </c>
      <c r="B2071" s="1" t="s">
        <v>7833</v>
      </c>
      <c r="C2071" s="1" t="s">
        <v>7834</v>
      </c>
      <c r="D2071" s="1">
        <v>403608327.388876</v>
      </c>
      <c r="E2071" s="1">
        <v>654339472.696091</v>
      </c>
      <c r="F2071" s="1">
        <v>578389517.303898</v>
      </c>
      <c r="G2071" s="1">
        <v>272974883.798256</v>
      </c>
      <c r="H2071" s="1">
        <v>158901392.382538</v>
      </c>
      <c r="I2071" s="1">
        <v>672133003.817016</v>
      </c>
      <c r="J2071" s="1">
        <v>676172759.621634</v>
      </c>
      <c r="K2071" s="1">
        <v>751888892.731262</v>
      </c>
      <c r="L2071" s="1">
        <v>542489277.550673</v>
      </c>
      <c r="M2071" s="1">
        <v>715053801.214818</v>
      </c>
      <c r="N2071" s="1">
        <v>856546390.41513</v>
      </c>
      <c r="O2071" s="1">
        <v>459637327.692224</v>
      </c>
      <c r="P2071" s="1">
        <v>859691409.372268</v>
      </c>
      <c r="Q2071" s="1">
        <v>707057963.893772</v>
      </c>
    </row>
    <row r="2072" spans="1:17">
      <c r="A2072" s="1" t="s">
        <v>7835</v>
      </c>
      <c r="B2072" s="1" t="s">
        <v>7836</v>
      </c>
      <c r="C2072" s="1" t="s">
        <v>7837</v>
      </c>
      <c r="D2072" s="1">
        <v>1200577413.74104</v>
      </c>
      <c r="E2072" s="1">
        <v>3451147644.26171</v>
      </c>
      <c r="F2072" s="1">
        <v>2273585900.5102</v>
      </c>
      <c r="G2072" s="1">
        <v>4047327206.38495</v>
      </c>
      <c r="H2072" s="1">
        <v>897538907.659921</v>
      </c>
      <c r="I2072" s="1">
        <v>2478159387.80537</v>
      </c>
      <c r="J2072" s="1">
        <v>3817031009.11137</v>
      </c>
      <c r="K2072" s="1">
        <v>3600473300.20092</v>
      </c>
      <c r="L2072" s="1">
        <v>3921132815.53398</v>
      </c>
      <c r="M2072" s="1">
        <v>3065364247.10572</v>
      </c>
      <c r="N2072" s="1">
        <v>3745711784.30111</v>
      </c>
      <c r="O2072" s="1">
        <v>1855196445.22725</v>
      </c>
      <c r="P2072" s="1">
        <v>3788636438.71306</v>
      </c>
      <c r="Q2072" s="1">
        <v>2950475046.88232</v>
      </c>
    </row>
    <row r="2073" spans="1:17">
      <c r="A2073" s="1" t="s">
        <v>7838</v>
      </c>
      <c r="B2073" s="1" t="s">
        <v>7839</v>
      </c>
      <c r="C2073" s="1" t="s">
        <v>7840</v>
      </c>
      <c r="D2073" s="1">
        <v>10068485.2670328</v>
      </c>
      <c r="E2073" s="1">
        <v>34408622.5912213</v>
      </c>
      <c r="F2073" s="1">
        <v>10640050.8741459</v>
      </c>
      <c r="G2073" s="1">
        <v>2401444.28571429</v>
      </c>
      <c r="H2073" s="1">
        <v>2401444.28571429</v>
      </c>
      <c r="I2073" s="1">
        <v>2401444.28571429</v>
      </c>
      <c r="J2073" s="1">
        <v>24062123.39875</v>
      </c>
      <c r="K2073" s="1">
        <v>88985664.7669805</v>
      </c>
      <c r="L2073" s="1">
        <v>113391246.563009</v>
      </c>
      <c r="M2073" s="1">
        <v>31276156.6253627</v>
      </c>
      <c r="N2073" s="1">
        <v>123985339.795048</v>
      </c>
      <c r="O2073" s="1">
        <v>136670411.355487</v>
      </c>
      <c r="P2073" s="1">
        <v>104938007.843154</v>
      </c>
      <c r="Q2073" s="1">
        <v>141784497.259303</v>
      </c>
    </row>
    <row r="2074" spans="1:17">
      <c r="A2074" s="1" t="s">
        <v>7841</v>
      </c>
      <c r="B2074" s="1" t="s">
        <v>7842</v>
      </c>
      <c r="C2074" s="1" t="s">
        <v>7843</v>
      </c>
      <c r="D2074" s="1">
        <v>56599226.2191974</v>
      </c>
      <c r="E2074" s="1">
        <v>88461968.5800604</v>
      </c>
      <c r="F2074" s="1">
        <v>104654811.782877</v>
      </c>
      <c r="G2074" s="1">
        <v>92422669.651114</v>
      </c>
      <c r="H2074" s="1">
        <v>123099209.04958</v>
      </c>
      <c r="I2074" s="1">
        <v>25370948.338298</v>
      </c>
      <c r="J2074" s="1">
        <v>10771133.7073812</v>
      </c>
      <c r="K2074" s="1">
        <v>40187324.9064103</v>
      </c>
      <c r="L2074" s="1">
        <v>29544998.3545028</v>
      </c>
      <c r="M2074" s="1">
        <v>84076089.4473174</v>
      </c>
      <c r="N2074" s="1">
        <v>45005409.2428697</v>
      </c>
      <c r="O2074" s="1">
        <v>44871831.0936888</v>
      </c>
      <c r="P2074" s="1">
        <v>71447609.6575742</v>
      </c>
      <c r="Q2074" s="1">
        <v>73615150.1664015</v>
      </c>
    </row>
    <row r="2075" spans="1:17">
      <c r="A2075" s="1" t="s">
        <v>7844</v>
      </c>
      <c r="B2075" s="1" t="s">
        <v>7845</v>
      </c>
      <c r="C2075" s="1" t="s">
        <v>7846</v>
      </c>
      <c r="D2075" s="1">
        <v>43978309.8571831</v>
      </c>
      <c r="E2075" s="1">
        <v>310716875.173205</v>
      </c>
      <c r="F2075" s="1">
        <v>147768955.436844</v>
      </c>
      <c r="G2075" s="1">
        <v>64582610.3261879</v>
      </c>
      <c r="H2075" s="1">
        <v>13630514.273448</v>
      </c>
      <c r="I2075" s="1">
        <v>238593349.751686</v>
      </c>
      <c r="J2075" s="1">
        <v>363049523.634798</v>
      </c>
      <c r="K2075" s="1">
        <v>145857142.158109</v>
      </c>
      <c r="L2075" s="1">
        <v>183944959.360476</v>
      </c>
      <c r="M2075" s="1">
        <v>77903058.1280285</v>
      </c>
      <c r="N2075" s="1">
        <v>139343788.995215</v>
      </c>
      <c r="O2075" s="1">
        <v>63865166.8975634</v>
      </c>
      <c r="P2075" s="1">
        <v>106980251.963339</v>
      </c>
      <c r="Q2075" s="1">
        <v>143928289.76708</v>
      </c>
    </row>
    <row r="2076" spans="1:17">
      <c r="A2076" s="1" t="s">
        <v>7847</v>
      </c>
      <c r="B2076" s="1" t="s">
        <v>7848</v>
      </c>
      <c r="C2076" s="1" t="s">
        <v>7849</v>
      </c>
      <c r="D2076" s="1">
        <v>130179682.165043</v>
      </c>
      <c r="E2076" s="1">
        <v>125737493.481816</v>
      </c>
      <c r="F2076" s="1">
        <v>64584793.3174502</v>
      </c>
      <c r="G2076" s="1">
        <v>8454632.14651889</v>
      </c>
      <c r="H2076" s="1">
        <v>2401444.28571429</v>
      </c>
      <c r="I2076" s="1">
        <v>110237275.639742</v>
      </c>
      <c r="J2076" s="1">
        <v>131991484.665483</v>
      </c>
      <c r="K2076" s="1">
        <v>35835574.2815669</v>
      </c>
      <c r="L2076" s="1">
        <v>68226291.0072511</v>
      </c>
      <c r="M2076" s="1">
        <v>15993575.1271561</v>
      </c>
      <c r="N2076" s="1">
        <v>90151112.6648802</v>
      </c>
      <c r="O2076" s="1">
        <v>197593907.809429</v>
      </c>
      <c r="P2076" s="1">
        <v>82709504.7438363</v>
      </c>
      <c r="Q2076" s="1">
        <v>85506111.0771222</v>
      </c>
    </row>
    <row r="2077" spans="1:17">
      <c r="A2077" s="1" t="s">
        <v>7850</v>
      </c>
      <c r="B2077" s="1" t="s">
        <v>7851</v>
      </c>
      <c r="C2077" s="1" t="s">
        <v>7852</v>
      </c>
      <c r="D2077" s="1">
        <v>214568396.295505</v>
      </c>
      <c r="E2077" s="1">
        <v>383996161.577471</v>
      </c>
      <c r="F2077" s="1">
        <v>247501860.916539</v>
      </c>
      <c r="G2077" s="1">
        <v>943155812.750937</v>
      </c>
      <c r="H2077" s="1">
        <v>809155045.016721</v>
      </c>
      <c r="I2077" s="1">
        <v>587483133.816744</v>
      </c>
      <c r="J2077" s="1">
        <v>201356794.902443</v>
      </c>
      <c r="K2077" s="1">
        <v>255461045.938609</v>
      </c>
      <c r="L2077" s="1">
        <v>285953942.112563</v>
      </c>
      <c r="M2077" s="1">
        <v>354637954.97045</v>
      </c>
      <c r="N2077" s="1">
        <v>337268845.434205</v>
      </c>
      <c r="O2077" s="1">
        <v>575372211.202877</v>
      </c>
      <c r="P2077" s="1">
        <v>246361954.190709</v>
      </c>
      <c r="Q2077" s="1">
        <v>549779961.770558</v>
      </c>
    </row>
    <row r="2078" spans="1:17">
      <c r="A2078" s="1" t="s">
        <v>7853</v>
      </c>
      <c r="B2078" s="1" t="s">
        <v>7854</v>
      </c>
      <c r="C2078" s="1" t="s">
        <v>7855</v>
      </c>
      <c r="D2078" s="1">
        <v>2401444.28571429</v>
      </c>
      <c r="E2078" s="1">
        <v>36281364.2209754</v>
      </c>
      <c r="F2078" s="1">
        <v>25932102.1036634</v>
      </c>
      <c r="G2078" s="1">
        <v>2401444.28571429</v>
      </c>
      <c r="H2078" s="1">
        <v>635458478.935546</v>
      </c>
      <c r="I2078" s="1">
        <v>2401444.28571429</v>
      </c>
      <c r="J2078" s="1">
        <v>59937531.326095</v>
      </c>
      <c r="K2078" s="1">
        <v>2401444.28571429</v>
      </c>
      <c r="L2078" s="1">
        <v>45066979.1043142</v>
      </c>
      <c r="M2078" s="1">
        <v>19455362.4919198</v>
      </c>
      <c r="N2078" s="1">
        <v>55705061.9348781</v>
      </c>
      <c r="O2078" s="1">
        <v>23868298.9961912</v>
      </c>
      <c r="P2078" s="1">
        <v>55981299.0403334</v>
      </c>
      <c r="Q2078" s="1">
        <v>60218479.3300726</v>
      </c>
    </row>
    <row r="2079" spans="1:17">
      <c r="A2079" s="1" t="s">
        <v>7856</v>
      </c>
      <c r="B2079" s="1" t="s">
        <v>7857</v>
      </c>
      <c r="C2079" s="1" t="s">
        <v>7858</v>
      </c>
      <c r="D2079" s="1">
        <v>6578469776.92736</v>
      </c>
      <c r="E2079" s="1">
        <v>6932410779.59248</v>
      </c>
      <c r="F2079" s="1">
        <v>7390373675.29767</v>
      </c>
      <c r="G2079" s="1">
        <v>8741517331.14298</v>
      </c>
      <c r="H2079" s="1">
        <v>4959563799.60337</v>
      </c>
      <c r="I2079" s="1">
        <v>6444501643.99339</v>
      </c>
      <c r="J2079" s="1">
        <v>6710752599.27127</v>
      </c>
      <c r="K2079" s="1">
        <v>4169461268.16151</v>
      </c>
      <c r="L2079" s="1">
        <v>2657754602.03299</v>
      </c>
      <c r="M2079" s="1">
        <v>3488672768.68642</v>
      </c>
      <c r="N2079" s="1">
        <v>3587734725.58993</v>
      </c>
      <c r="O2079" s="1">
        <v>6829168127.4035</v>
      </c>
      <c r="P2079" s="1">
        <v>3230072479.74588</v>
      </c>
      <c r="Q2079" s="1">
        <v>3102353659.345</v>
      </c>
    </row>
    <row r="2080" spans="1:17">
      <c r="A2080" s="1" t="s">
        <v>7859</v>
      </c>
      <c r="B2080" s="1" t="s">
        <v>7860</v>
      </c>
      <c r="C2080" s="1" t="s">
        <v>7861</v>
      </c>
      <c r="D2080" s="1">
        <v>212616170.752214</v>
      </c>
      <c r="E2080" s="1">
        <v>549083182.805958</v>
      </c>
      <c r="F2080" s="1">
        <v>163822548.657358</v>
      </c>
      <c r="G2080" s="1">
        <v>2401444.28571429</v>
      </c>
      <c r="H2080" s="1">
        <v>38474130.2802589</v>
      </c>
      <c r="I2080" s="1">
        <v>258284987.169225</v>
      </c>
      <c r="J2080" s="1">
        <v>366500195.508754</v>
      </c>
      <c r="K2080" s="1">
        <v>174167849.002865</v>
      </c>
      <c r="L2080" s="1">
        <v>217738138.367764</v>
      </c>
      <c r="M2080" s="1">
        <v>212330896.608643</v>
      </c>
      <c r="N2080" s="1">
        <v>362370765.230945</v>
      </c>
      <c r="O2080" s="1">
        <v>222904167.017686</v>
      </c>
      <c r="P2080" s="1">
        <v>328172178.724427</v>
      </c>
      <c r="Q2080" s="1">
        <v>263100561.451439</v>
      </c>
    </row>
    <row r="2081" spans="1:17">
      <c r="A2081" s="1" t="s">
        <v>7862</v>
      </c>
      <c r="B2081" s="1" t="s">
        <v>7863</v>
      </c>
      <c r="C2081" s="1" t="s">
        <v>7864</v>
      </c>
      <c r="D2081" s="1">
        <v>4121750925.39531</v>
      </c>
      <c r="E2081" s="1">
        <v>5216052605.74018</v>
      </c>
      <c r="F2081" s="1">
        <v>4869171138.29406</v>
      </c>
      <c r="G2081" s="1">
        <v>3291684172.08989</v>
      </c>
      <c r="H2081" s="1">
        <v>2234905333.56627</v>
      </c>
      <c r="I2081" s="1">
        <v>3232760521.06205</v>
      </c>
      <c r="J2081" s="1">
        <v>4827501256.15994</v>
      </c>
      <c r="K2081" s="1">
        <v>8497636670.59512</v>
      </c>
      <c r="L2081" s="1">
        <v>8110486519.6973</v>
      </c>
      <c r="M2081" s="1">
        <v>5981271810.12486</v>
      </c>
      <c r="N2081" s="1">
        <v>8709022856.88269</v>
      </c>
      <c r="O2081" s="1">
        <v>9306580037.26068</v>
      </c>
      <c r="P2081" s="1">
        <v>7608306303.15614</v>
      </c>
      <c r="Q2081" s="1">
        <v>8505960773.0384</v>
      </c>
    </row>
    <row r="2082" spans="1:17">
      <c r="A2082" s="1" t="s">
        <v>7865</v>
      </c>
      <c r="B2082" s="1" t="s">
        <v>7866</v>
      </c>
      <c r="C2082" s="1" t="s">
        <v>7867</v>
      </c>
      <c r="D2082" s="1">
        <v>1533556469.02458</v>
      </c>
      <c r="E2082" s="1">
        <v>6186841436.74897</v>
      </c>
      <c r="F2082" s="1">
        <v>5266885920.82409</v>
      </c>
      <c r="G2082" s="1">
        <v>2414493791.21266</v>
      </c>
      <c r="H2082" s="1">
        <v>1047178209.52137</v>
      </c>
      <c r="I2082" s="1">
        <v>5190285634.24051</v>
      </c>
      <c r="J2082" s="1">
        <v>4426640077.49169</v>
      </c>
      <c r="K2082" s="1">
        <v>3344136512.04098</v>
      </c>
      <c r="L2082" s="1">
        <v>3626232222.91165</v>
      </c>
      <c r="M2082" s="1">
        <v>2273172840.90175</v>
      </c>
      <c r="N2082" s="1">
        <v>3205447175.09999</v>
      </c>
      <c r="O2082" s="1">
        <v>1455343363.13709</v>
      </c>
      <c r="P2082" s="1">
        <v>3732643415.15125</v>
      </c>
      <c r="Q2082" s="1">
        <v>2649267171.92426</v>
      </c>
    </row>
    <row r="2083" spans="1:17">
      <c r="A2083" s="1" t="s">
        <v>7868</v>
      </c>
      <c r="B2083" s="1" t="s">
        <v>7869</v>
      </c>
      <c r="C2083" s="1" t="s">
        <v>7870</v>
      </c>
      <c r="D2083" s="1">
        <v>2401444.28571429</v>
      </c>
      <c r="E2083" s="1">
        <v>14411480.1993276</v>
      </c>
      <c r="F2083" s="1">
        <v>12547232.694645</v>
      </c>
      <c r="G2083" s="1">
        <v>2401444.28571429</v>
      </c>
      <c r="H2083" s="1">
        <v>2401444.28571429</v>
      </c>
      <c r="I2083" s="1">
        <v>24948957.0910632</v>
      </c>
      <c r="J2083" s="1">
        <v>2401444.28571429</v>
      </c>
      <c r="K2083" s="1">
        <v>2401444.28571429</v>
      </c>
      <c r="L2083" s="1">
        <v>2401444.28571429</v>
      </c>
      <c r="M2083" s="1">
        <v>2401444.28571429</v>
      </c>
      <c r="N2083" s="1">
        <v>2401444.28571429</v>
      </c>
      <c r="O2083" s="1">
        <v>2401444.28571429</v>
      </c>
      <c r="P2083" s="1">
        <v>2401444.28571429</v>
      </c>
      <c r="Q2083" s="1">
        <v>2401444.28571429</v>
      </c>
    </row>
    <row r="2084" spans="1:17">
      <c r="A2084" s="1" t="s">
        <v>7871</v>
      </c>
      <c r="B2084" s="1" t="s">
        <v>7872</v>
      </c>
      <c r="C2084" s="1" t="s">
        <v>7873</v>
      </c>
      <c r="D2084" s="1">
        <v>483632781.764719</v>
      </c>
      <c r="E2084" s="1">
        <v>199354080.714626</v>
      </c>
      <c r="F2084" s="1">
        <v>160513079.222467</v>
      </c>
      <c r="G2084" s="1">
        <v>220576965.873909</v>
      </c>
      <c r="H2084" s="1">
        <v>2401444.28571429</v>
      </c>
      <c r="I2084" s="1">
        <v>97672845.2104222</v>
      </c>
      <c r="J2084" s="1">
        <v>295181476.893833</v>
      </c>
      <c r="K2084" s="1">
        <v>146146280.398829</v>
      </c>
      <c r="L2084" s="1">
        <v>81946439.2744604</v>
      </c>
      <c r="M2084" s="1">
        <v>171584732.555127</v>
      </c>
      <c r="N2084" s="1">
        <v>189760474.881033</v>
      </c>
      <c r="O2084" s="1">
        <v>257718059.571123</v>
      </c>
      <c r="P2084" s="1">
        <v>112035045.600047</v>
      </c>
      <c r="Q2084" s="1">
        <v>87876921.4677656</v>
      </c>
    </row>
    <row r="2085" spans="1:17">
      <c r="A2085" s="1" t="s">
        <v>7874</v>
      </c>
      <c r="B2085" s="1" t="s">
        <v>7875</v>
      </c>
      <c r="C2085" s="1" t="s">
        <v>7876</v>
      </c>
      <c r="D2085" s="1">
        <v>6675403172.57909</v>
      </c>
      <c r="E2085" s="1">
        <v>9396679274.72572</v>
      </c>
      <c r="F2085" s="1">
        <v>8044620839.46568</v>
      </c>
      <c r="G2085" s="1">
        <v>1067740138.45586</v>
      </c>
      <c r="H2085" s="1">
        <v>5446306851.77118</v>
      </c>
      <c r="I2085" s="1">
        <v>7690796678.30998</v>
      </c>
      <c r="J2085" s="1">
        <v>9489124604.96267</v>
      </c>
      <c r="K2085" s="1">
        <v>9156938506.03133</v>
      </c>
      <c r="L2085" s="1">
        <v>12579444882.5949</v>
      </c>
      <c r="M2085" s="1">
        <v>6512724749.37344</v>
      </c>
      <c r="N2085" s="1">
        <v>10084011370.4953</v>
      </c>
      <c r="O2085" s="1">
        <v>9359000880.85545</v>
      </c>
      <c r="P2085" s="1">
        <v>10364745152.8822</v>
      </c>
      <c r="Q2085" s="1">
        <v>11033817696.5277</v>
      </c>
    </row>
    <row r="2086" spans="1:17">
      <c r="A2086" s="1" t="s">
        <v>7877</v>
      </c>
      <c r="B2086" s="1" t="s">
        <v>7878</v>
      </c>
      <c r="C2086" s="1" t="s">
        <v>7879</v>
      </c>
      <c r="D2086" s="1">
        <v>3769925972.84788</v>
      </c>
      <c r="E2086" s="1">
        <v>3263144294.68687</v>
      </c>
      <c r="F2086" s="1">
        <v>3203356750.97699</v>
      </c>
      <c r="G2086" s="1">
        <v>4138573065.98477</v>
      </c>
      <c r="H2086" s="1">
        <v>2659816644.24422</v>
      </c>
      <c r="I2086" s="1">
        <v>3762539641.68001</v>
      </c>
      <c r="J2086" s="1">
        <v>2737548492.69043</v>
      </c>
      <c r="K2086" s="1">
        <v>3938263817.20335</v>
      </c>
      <c r="L2086" s="1">
        <v>3988481898.83081</v>
      </c>
      <c r="M2086" s="1">
        <v>5057053724.13743</v>
      </c>
      <c r="N2086" s="1">
        <v>4930308373.08453</v>
      </c>
      <c r="O2086" s="1">
        <v>6189245212.90999</v>
      </c>
      <c r="P2086" s="1">
        <v>3928328827.27167</v>
      </c>
      <c r="Q2086" s="1">
        <v>3307883953.20117</v>
      </c>
    </row>
    <row r="2087" spans="1:17">
      <c r="A2087" s="1" t="s">
        <v>7880</v>
      </c>
      <c r="B2087" s="1" t="s">
        <v>7881</v>
      </c>
      <c r="C2087" s="1" t="s">
        <v>7882</v>
      </c>
      <c r="D2087" s="1">
        <v>212013333.472551</v>
      </c>
      <c r="E2087" s="1">
        <v>657086344.183722</v>
      </c>
      <c r="F2087" s="1">
        <v>265126182.696483</v>
      </c>
      <c r="G2087" s="1">
        <v>34300464.4058341</v>
      </c>
      <c r="H2087" s="1">
        <v>93162324.4537894</v>
      </c>
      <c r="I2087" s="1">
        <v>452534817.0329</v>
      </c>
      <c r="J2087" s="1">
        <v>526758601.854325</v>
      </c>
      <c r="K2087" s="1">
        <v>655847757.914683</v>
      </c>
      <c r="L2087" s="1">
        <v>820977833.07784</v>
      </c>
      <c r="M2087" s="1">
        <v>320141022.393573</v>
      </c>
      <c r="N2087" s="1">
        <v>541038957.466113</v>
      </c>
      <c r="O2087" s="1">
        <v>370175889.751128</v>
      </c>
      <c r="P2087" s="1">
        <v>569777544.028676</v>
      </c>
      <c r="Q2087" s="1">
        <v>610890014.16674</v>
      </c>
    </row>
    <row r="2088" spans="1:17">
      <c r="A2088" s="1" t="s">
        <v>7883</v>
      </c>
      <c r="B2088" s="1" t="s">
        <v>7884</v>
      </c>
      <c r="C2088" s="1" t="s">
        <v>7885</v>
      </c>
      <c r="D2088" s="1">
        <v>2401444.28571429</v>
      </c>
      <c r="E2088" s="1">
        <v>49069472.8043674</v>
      </c>
      <c r="F2088" s="1">
        <v>36571386.9346619</v>
      </c>
      <c r="G2088" s="1">
        <v>2401444.28571429</v>
      </c>
      <c r="H2088" s="1">
        <v>2401444.28571429</v>
      </c>
      <c r="I2088" s="1">
        <v>44653430.8980675</v>
      </c>
      <c r="J2088" s="1">
        <v>37423086.4973268</v>
      </c>
      <c r="K2088" s="1">
        <v>27108585.5132412</v>
      </c>
      <c r="L2088" s="1">
        <v>56276575.2874297</v>
      </c>
      <c r="M2088" s="1">
        <v>2401444.28571429</v>
      </c>
      <c r="N2088" s="1">
        <v>19383521.6717774</v>
      </c>
      <c r="O2088" s="1">
        <v>2401444.28571429</v>
      </c>
      <c r="P2088" s="1">
        <v>12084138.2881623</v>
      </c>
      <c r="Q2088" s="1">
        <v>26450068.9900646</v>
      </c>
    </row>
    <row r="2089" spans="1:17">
      <c r="A2089" s="1" t="s">
        <v>7886</v>
      </c>
      <c r="B2089" s="1" t="s">
        <v>7887</v>
      </c>
      <c r="C2089" s="1" t="s">
        <v>7888</v>
      </c>
      <c r="D2089" s="1">
        <v>2401444.28571429</v>
      </c>
      <c r="E2089" s="1">
        <v>2401444.28571429</v>
      </c>
      <c r="F2089" s="1">
        <v>16362877.4497033</v>
      </c>
      <c r="G2089" s="1">
        <v>2401444.28571429</v>
      </c>
      <c r="H2089" s="1">
        <v>2401444.28571429</v>
      </c>
      <c r="I2089" s="1">
        <v>2401444.28571429</v>
      </c>
      <c r="J2089" s="1">
        <v>17622120.1057706</v>
      </c>
      <c r="K2089" s="1">
        <v>2401444.28571429</v>
      </c>
      <c r="L2089" s="1">
        <v>2401444.28571429</v>
      </c>
      <c r="M2089" s="1">
        <v>2401444.28571429</v>
      </c>
      <c r="N2089" s="1">
        <v>2401444.28571429</v>
      </c>
      <c r="O2089" s="1">
        <v>2401444.28571429</v>
      </c>
      <c r="P2089" s="1">
        <v>2401444.28571429</v>
      </c>
      <c r="Q2089" s="1">
        <v>6232189.51305237</v>
      </c>
    </row>
    <row r="2090" spans="1:17">
      <c r="A2090" s="1" t="s">
        <v>7889</v>
      </c>
      <c r="B2090" s="1" t="s">
        <v>7890</v>
      </c>
      <c r="C2090" s="1" t="s">
        <v>7891</v>
      </c>
      <c r="D2090" s="1">
        <v>63832897.8576183</v>
      </c>
      <c r="E2090" s="1">
        <v>28102965.6912296</v>
      </c>
      <c r="F2090" s="1">
        <v>2401444.28571429</v>
      </c>
      <c r="G2090" s="1">
        <v>21972445.3118089</v>
      </c>
      <c r="H2090" s="1">
        <v>2401444.28571429</v>
      </c>
      <c r="I2090" s="1">
        <v>2401444.28571429</v>
      </c>
      <c r="J2090" s="1">
        <v>20707916.4713516</v>
      </c>
      <c r="K2090" s="1">
        <v>2401444.28571429</v>
      </c>
      <c r="L2090" s="1">
        <v>2401444.28571429</v>
      </c>
      <c r="M2090" s="1">
        <v>2401444.28571429</v>
      </c>
      <c r="N2090" s="1">
        <v>2401444.28571429</v>
      </c>
      <c r="O2090" s="1">
        <v>2401444.28571429</v>
      </c>
      <c r="P2090" s="1">
        <v>2401444.28571429</v>
      </c>
      <c r="Q2090" s="1">
        <v>2401444.28571429</v>
      </c>
    </row>
    <row r="2091" spans="1:17">
      <c r="A2091" s="1" t="s">
        <v>7892</v>
      </c>
      <c r="B2091" s="1" t="s">
        <v>7893</v>
      </c>
      <c r="C2091" s="1" t="s">
        <v>7894</v>
      </c>
      <c r="D2091" s="1">
        <v>21406596.9450925</v>
      </c>
      <c r="E2091" s="1">
        <v>2401444.28571429</v>
      </c>
      <c r="F2091" s="1">
        <v>2401444.28571429</v>
      </c>
      <c r="G2091" s="1">
        <v>15022522.6123942</v>
      </c>
      <c r="H2091" s="1">
        <v>2401444.28571429</v>
      </c>
      <c r="I2091" s="1">
        <v>13979260.9019768</v>
      </c>
      <c r="J2091" s="1">
        <v>2401444.28571429</v>
      </c>
      <c r="K2091" s="1">
        <v>2401444.28571429</v>
      </c>
      <c r="L2091" s="1">
        <v>2401444.28571429</v>
      </c>
      <c r="M2091" s="1">
        <v>15601657.7088386</v>
      </c>
      <c r="N2091" s="1">
        <v>2401444.28571429</v>
      </c>
      <c r="O2091" s="1">
        <v>18032516.8011649</v>
      </c>
      <c r="P2091" s="1">
        <v>2401444.28571429</v>
      </c>
      <c r="Q2091" s="1">
        <v>14429010.0896829</v>
      </c>
    </row>
    <row r="2092" spans="1:17">
      <c r="A2092" s="1" t="s">
        <v>7895</v>
      </c>
      <c r="B2092" s="1" t="s">
        <v>7896</v>
      </c>
      <c r="C2092" s="1" t="s">
        <v>7897</v>
      </c>
      <c r="D2092" s="1">
        <v>32141789.6444265</v>
      </c>
      <c r="E2092" s="1">
        <v>17437039.6201985</v>
      </c>
      <c r="F2092" s="1">
        <v>2401444.28571429</v>
      </c>
      <c r="G2092" s="1">
        <v>2401444.28571429</v>
      </c>
      <c r="H2092" s="1">
        <v>4401556.8137444</v>
      </c>
      <c r="I2092" s="1">
        <v>2401444.28571429</v>
      </c>
      <c r="J2092" s="1">
        <v>24251922.5682991</v>
      </c>
      <c r="K2092" s="1">
        <v>13507342.7256977</v>
      </c>
      <c r="L2092" s="1">
        <v>23041328.05588</v>
      </c>
      <c r="M2092" s="1">
        <v>2401444.28571429</v>
      </c>
      <c r="N2092" s="1">
        <v>18947847.5458365</v>
      </c>
      <c r="O2092" s="1">
        <v>8649205.66943287</v>
      </c>
      <c r="P2092" s="1">
        <v>2401444.28571429</v>
      </c>
      <c r="Q2092" s="1">
        <v>24522890.292743</v>
      </c>
    </row>
    <row r="2093" spans="1:17">
      <c r="A2093" s="1" t="s">
        <v>7898</v>
      </c>
      <c r="B2093" s="1" t="s">
        <v>7899</v>
      </c>
      <c r="C2093" s="1" t="s">
        <v>7900</v>
      </c>
      <c r="D2093" s="1">
        <v>8648474.08077833</v>
      </c>
      <c r="E2093" s="1">
        <v>2401444.28571429</v>
      </c>
      <c r="F2093" s="1">
        <v>107229173.948168</v>
      </c>
      <c r="G2093" s="1">
        <v>2401444.28571429</v>
      </c>
      <c r="H2093" s="1">
        <v>2401444.28571429</v>
      </c>
      <c r="I2093" s="1">
        <v>2401444.28571429</v>
      </c>
      <c r="J2093" s="1">
        <v>2401444.28571429</v>
      </c>
      <c r="K2093" s="1">
        <v>172182067.151308</v>
      </c>
      <c r="L2093" s="1">
        <v>2401444.28571429</v>
      </c>
      <c r="M2093" s="1">
        <v>2401444.28571429</v>
      </c>
      <c r="N2093" s="1">
        <v>2401444.28571429</v>
      </c>
      <c r="O2093" s="1">
        <v>31969428.7611799</v>
      </c>
      <c r="P2093" s="1">
        <v>2401444.28571429</v>
      </c>
      <c r="Q2093" s="1">
        <v>2401444.28571429</v>
      </c>
    </row>
    <row r="2094" spans="1:17">
      <c r="A2094" s="1" t="s">
        <v>7901</v>
      </c>
      <c r="B2094" s="1" t="s">
        <v>7902</v>
      </c>
      <c r="C2094" s="1" t="s">
        <v>7903</v>
      </c>
      <c r="D2094" s="1">
        <v>2401444.28571429</v>
      </c>
      <c r="E2094" s="1">
        <v>25950044.2362515</v>
      </c>
      <c r="F2094" s="1">
        <v>12588626.831107</v>
      </c>
      <c r="G2094" s="1">
        <v>2401444.28571429</v>
      </c>
      <c r="H2094" s="1">
        <v>13739684.4673294</v>
      </c>
      <c r="I2094" s="1">
        <v>11413526.9329182</v>
      </c>
      <c r="J2094" s="1">
        <v>15859969.0931369</v>
      </c>
      <c r="K2094" s="1">
        <v>14323055.2192516</v>
      </c>
      <c r="L2094" s="1">
        <v>24319185.3979609</v>
      </c>
      <c r="M2094" s="1">
        <v>2401444.28571429</v>
      </c>
      <c r="N2094" s="1">
        <v>53746686.126294</v>
      </c>
      <c r="O2094" s="1">
        <v>18323962.3820232</v>
      </c>
      <c r="P2094" s="1">
        <v>18740358.5124148</v>
      </c>
      <c r="Q2094" s="1">
        <v>53491488.6334436</v>
      </c>
    </row>
    <row r="2095" spans="1:17">
      <c r="A2095" s="1" t="s">
        <v>7904</v>
      </c>
      <c r="B2095" s="1" t="s">
        <v>7905</v>
      </c>
      <c r="C2095" s="1" t="s">
        <v>7906</v>
      </c>
      <c r="D2095" s="1">
        <v>2401444.28571429</v>
      </c>
      <c r="E2095" s="1">
        <v>2401444.28571429</v>
      </c>
      <c r="F2095" s="1">
        <v>2401444.28571429</v>
      </c>
      <c r="G2095" s="1">
        <v>2401444.28571429</v>
      </c>
      <c r="H2095" s="1">
        <v>17589212.9405318</v>
      </c>
      <c r="I2095" s="1">
        <v>2401444.28571429</v>
      </c>
      <c r="J2095" s="1">
        <v>9156454.71766672</v>
      </c>
      <c r="K2095" s="1">
        <v>27775060.0886213</v>
      </c>
      <c r="L2095" s="1">
        <v>13459264.9341801</v>
      </c>
      <c r="M2095" s="1">
        <v>14213565.7231314</v>
      </c>
      <c r="N2095" s="1">
        <v>2401444.28571429</v>
      </c>
      <c r="O2095" s="1">
        <v>37334737.0923679</v>
      </c>
      <c r="P2095" s="1">
        <v>7410449.24106779</v>
      </c>
      <c r="Q2095" s="1">
        <v>40585744.7867432</v>
      </c>
    </row>
    <row r="2096" spans="1:17">
      <c r="A2096" s="1" t="s">
        <v>7907</v>
      </c>
      <c r="B2096" s="1" t="s">
        <v>7908</v>
      </c>
      <c r="C2096" s="1" t="s">
        <v>7909</v>
      </c>
      <c r="D2096" s="1">
        <v>96186159618.3905</v>
      </c>
      <c r="E2096" s="1">
        <v>53835594174.6361</v>
      </c>
      <c r="F2096" s="1">
        <v>48539091923.8637</v>
      </c>
      <c r="G2096" s="1">
        <v>56780879437.8995</v>
      </c>
      <c r="H2096" s="1">
        <v>33110925082.9713</v>
      </c>
      <c r="I2096" s="1">
        <v>46146085061.1615</v>
      </c>
      <c r="J2096" s="1">
        <v>56893095347.1601</v>
      </c>
      <c r="K2096" s="1">
        <v>27649374519.3722</v>
      </c>
      <c r="L2096" s="1">
        <v>25797645992.4082</v>
      </c>
      <c r="M2096" s="1">
        <v>30940324337.7716</v>
      </c>
      <c r="N2096" s="1">
        <v>25204899065.1468</v>
      </c>
      <c r="O2096" s="1">
        <v>54562650487.6529</v>
      </c>
      <c r="P2096" s="1">
        <v>32689255390.8026</v>
      </c>
      <c r="Q2096" s="1">
        <v>35138502482.5712</v>
      </c>
    </row>
    <row r="2097" spans="1:17">
      <c r="A2097" s="1" t="s">
        <v>7910</v>
      </c>
      <c r="B2097" s="1" t="s">
        <v>7911</v>
      </c>
      <c r="C2097" s="1" t="s">
        <v>7912</v>
      </c>
      <c r="D2097" s="1">
        <v>186094393.172403</v>
      </c>
      <c r="E2097" s="1">
        <v>137655744.158735</v>
      </c>
      <c r="F2097" s="1">
        <v>21894031.1035949</v>
      </c>
      <c r="G2097" s="1">
        <v>2401444.28571429</v>
      </c>
      <c r="H2097" s="1">
        <v>2401444.28571429</v>
      </c>
      <c r="I2097" s="1">
        <v>150855136.436303</v>
      </c>
      <c r="J2097" s="1">
        <v>63505965.9509008</v>
      </c>
      <c r="K2097" s="1">
        <v>52492378.3228696</v>
      </c>
      <c r="L2097" s="1">
        <v>69097831.9536706</v>
      </c>
      <c r="M2097" s="1">
        <v>92613895.9481161</v>
      </c>
      <c r="N2097" s="1">
        <v>61173888.6502884</v>
      </c>
      <c r="O2097" s="1">
        <v>122797922.067665</v>
      </c>
      <c r="P2097" s="1">
        <v>41128358.0481728</v>
      </c>
      <c r="Q2097" s="1">
        <v>50142649.3986354</v>
      </c>
    </row>
    <row r="2098" spans="1:17">
      <c r="A2098" s="1" t="s">
        <v>7913</v>
      </c>
      <c r="B2098" s="1" t="s">
        <v>7914</v>
      </c>
      <c r="C2098" s="1" t="s">
        <v>7915</v>
      </c>
      <c r="D2098" s="1">
        <v>33906028.3790112</v>
      </c>
      <c r="E2098" s="1">
        <v>105717236.064955</v>
      </c>
      <c r="F2098" s="1">
        <v>33460093.7935645</v>
      </c>
      <c r="G2098" s="1">
        <v>2401444.28571429</v>
      </c>
      <c r="H2098" s="1">
        <v>2401444.28571429</v>
      </c>
      <c r="I2098" s="1">
        <v>77847035.298695</v>
      </c>
      <c r="J2098" s="1">
        <v>51537792.0884583</v>
      </c>
      <c r="K2098" s="1">
        <v>21395175.9434375</v>
      </c>
      <c r="L2098" s="1">
        <v>73864369.314366</v>
      </c>
      <c r="M2098" s="1">
        <v>25908809.6428045</v>
      </c>
      <c r="N2098" s="1">
        <v>140609459.192965</v>
      </c>
      <c r="O2098" s="1">
        <v>80813660.2597329</v>
      </c>
      <c r="P2098" s="1">
        <v>100190893.283645</v>
      </c>
      <c r="Q2098" s="1">
        <v>80016288.3804592</v>
      </c>
    </row>
    <row r="2099" spans="1:17">
      <c r="A2099" s="1" t="s">
        <v>7916</v>
      </c>
      <c r="B2099" s="1" t="s">
        <v>7917</v>
      </c>
      <c r="C2099" s="1" t="s">
        <v>7918</v>
      </c>
      <c r="D2099" s="1">
        <v>15761899.8124902</v>
      </c>
      <c r="E2099" s="1">
        <v>14910306.1431524</v>
      </c>
      <c r="F2099" s="1">
        <v>27093607.4685193</v>
      </c>
      <c r="G2099" s="1">
        <v>2401444.28571429</v>
      </c>
      <c r="H2099" s="1">
        <v>2401444.28571429</v>
      </c>
      <c r="I2099" s="1">
        <v>2401444.28571429</v>
      </c>
      <c r="J2099" s="1">
        <v>16601928.4574113</v>
      </c>
      <c r="K2099" s="1">
        <v>2401444.28571429</v>
      </c>
      <c r="L2099" s="1">
        <v>2401444.28571429</v>
      </c>
      <c r="M2099" s="1">
        <v>10204760.7237936</v>
      </c>
      <c r="N2099" s="1">
        <v>2401444.28571429</v>
      </c>
      <c r="O2099" s="1">
        <v>2401444.28571429</v>
      </c>
      <c r="P2099" s="1">
        <v>19621828.4478638</v>
      </c>
      <c r="Q2099" s="1">
        <v>9431682.05188712</v>
      </c>
    </row>
    <row r="2100" spans="1:17">
      <c r="A2100" s="1" t="s">
        <v>7919</v>
      </c>
      <c r="B2100" s="1" t="s">
        <v>7920</v>
      </c>
      <c r="C2100" s="1" t="s">
        <v>7921</v>
      </c>
      <c r="D2100" s="1">
        <v>2401444.28571429</v>
      </c>
      <c r="E2100" s="1">
        <v>2401444.28571429</v>
      </c>
      <c r="F2100" s="1">
        <v>2401444.28571429</v>
      </c>
      <c r="G2100" s="1">
        <v>2401444.28571429</v>
      </c>
      <c r="H2100" s="1">
        <v>2401444.28571429</v>
      </c>
      <c r="I2100" s="1">
        <v>2401444.28571429</v>
      </c>
      <c r="J2100" s="1">
        <v>2401444.28571429</v>
      </c>
      <c r="K2100" s="1">
        <v>2401444.28571429</v>
      </c>
      <c r="L2100" s="1">
        <v>2401444.28571429</v>
      </c>
      <c r="M2100" s="1">
        <v>8338220.4441716</v>
      </c>
      <c r="N2100" s="1">
        <v>5606728.49155466</v>
      </c>
      <c r="O2100" s="1">
        <v>6304744.21057516</v>
      </c>
      <c r="P2100" s="1">
        <v>2401444.28571429</v>
      </c>
      <c r="Q2100" s="1">
        <v>2401444.28571429</v>
      </c>
    </row>
    <row r="2101" spans="1:17">
      <c r="A2101" s="1" t="s">
        <v>7922</v>
      </c>
      <c r="B2101" s="1" t="s">
        <v>7923</v>
      </c>
      <c r="C2101" s="1" t="s">
        <v>7924</v>
      </c>
      <c r="D2101" s="1">
        <v>2401444.28571429</v>
      </c>
      <c r="E2101" s="1">
        <v>2401444.28571429</v>
      </c>
      <c r="F2101" s="1">
        <v>2401444.28571429</v>
      </c>
      <c r="G2101" s="1">
        <v>2401444.28571429</v>
      </c>
      <c r="H2101" s="1">
        <v>37014151.4472488</v>
      </c>
      <c r="I2101" s="1">
        <v>9347966.18796497</v>
      </c>
      <c r="J2101" s="1">
        <v>33658703.7427049</v>
      </c>
      <c r="K2101" s="1">
        <v>2401444.28571429</v>
      </c>
      <c r="L2101" s="1">
        <v>10906788.6957685</v>
      </c>
      <c r="M2101" s="1">
        <v>2401444.28571429</v>
      </c>
      <c r="N2101" s="1">
        <v>6532318.700125</v>
      </c>
      <c r="O2101" s="1">
        <v>2401444.28571429</v>
      </c>
      <c r="P2101" s="1">
        <v>9273176.78925511</v>
      </c>
      <c r="Q2101" s="1">
        <v>16339549.3293497</v>
      </c>
    </row>
    <row r="2102" spans="1:17">
      <c r="A2102" s="1" t="s">
        <v>7925</v>
      </c>
      <c r="B2102" s="1" t="s">
        <v>7926</v>
      </c>
      <c r="C2102" s="1" t="s">
        <v>7927</v>
      </c>
      <c r="D2102" s="1">
        <v>8087506682.64523</v>
      </c>
      <c r="E2102" s="1">
        <v>5016258119.42053</v>
      </c>
      <c r="F2102" s="1">
        <v>6204801476.33522</v>
      </c>
      <c r="G2102" s="1">
        <v>6443498506.54377</v>
      </c>
      <c r="H2102" s="1">
        <v>2044722437.99033</v>
      </c>
      <c r="I2102" s="1">
        <v>4944899041.93576</v>
      </c>
      <c r="J2102" s="1">
        <v>5037073954.50772</v>
      </c>
      <c r="K2102" s="1">
        <v>4228343808.68765</v>
      </c>
      <c r="L2102" s="1">
        <v>4647512881.71886</v>
      </c>
      <c r="M2102" s="1">
        <v>4453082827.24021</v>
      </c>
      <c r="N2102" s="1">
        <v>5228531928.94552</v>
      </c>
      <c r="O2102" s="1">
        <v>3719935400.92589</v>
      </c>
      <c r="P2102" s="1">
        <v>4664172214.06714</v>
      </c>
      <c r="Q2102" s="1">
        <v>3925925324.31866</v>
      </c>
    </row>
    <row r="2103" spans="1:17">
      <c r="A2103" s="1" t="s">
        <v>7928</v>
      </c>
      <c r="B2103" s="1" t="s">
        <v>7929</v>
      </c>
      <c r="C2103" s="1" t="s">
        <v>7930</v>
      </c>
      <c r="D2103" s="1">
        <v>992908812.531567</v>
      </c>
      <c r="E2103" s="1">
        <v>754195523.613604</v>
      </c>
      <c r="F2103" s="1">
        <v>1015344687.02151</v>
      </c>
      <c r="G2103" s="1">
        <v>370756447.421074</v>
      </c>
      <c r="H2103" s="1">
        <v>79977522.3929465</v>
      </c>
      <c r="I2103" s="1">
        <v>528577163.330004</v>
      </c>
      <c r="J2103" s="1">
        <v>1380210940.6025</v>
      </c>
      <c r="K2103" s="1">
        <v>857095749.946485</v>
      </c>
      <c r="L2103" s="1">
        <v>668351381.654987</v>
      </c>
      <c r="M2103" s="1">
        <v>685458793.964549</v>
      </c>
      <c r="N2103" s="1">
        <v>841367467.931192</v>
      </c>
      <c r="O2103" s="1">
        <v>480780322.025064</v>
      </c>
      <c r="P2103" s="1">
        <v>871197233.321676</v>
      </c>
      <c r="Q2103" s="1">
        <v>725155132.175171</v>
      </c>
    </row>
    <row r="2104" spans="1:17">
      <c r="A2104" s="1" t="s">
        <v>7931</v>
      </c>
      <c r="B2104" s="1" t="s">
        <v>7932</v>
      </c>
      <c r="C2104" s="1" t="s">
        <v>7933</v>
      </c>
      <c r="D2104" s="1">
        <v>3094458028.3555</v>
      </c>
      <c r="E2104" s="1">
        <v>1585222876.14429</v>
      </c>
      <c r="F2104" s="1">
        <v>1873318021.72986</v>
      </c>
      <c r="G2104" s="1">
        <v>2126579894.01742</v>
      </c>
      <c r="H2104" s="1">
        <v>1299121451.20171</v>
      </c>
      <c r="I2104" s="1">
        <v>1640859888.15645</v>
      </c>
      <c r="J2104" s="1">
        <v>2004433152.70303</v>
      </c>
      <c r="K2104" s="1">
        <v>1600627024.52488</v>
      </c>
      <c r="L2104" s="1">
        <v>1779018183.46838</v>
      </c>
      <c r="M2104" s="1">
        <v>2299519863.18414</v>
      </c>
      <c r="N2104" s="1">
        <v>2048570578.55003</v>
      </c>
      <c r="O2104" s="1">
        <v>2782289290.31919</v>
      </c>
      <c r="P2104" s="1">
        <v>1886034856.46092</v>
      </c>
      <c r="Q2104" s="1">
        <v>1811864457.13683</v>
      </c>
    </row>
    <row r="2105" spans="1:17">
      <c r="A2105" s="1" t="s">
        <v>7934</v>
      </c>
      <c r="B2105" s="1" t="s">
        <v>7935</v>
      </c>
      <c r="C2105" s="1" t="s">
        <v>7936</v>
      </c>
      <c r="D2105" s="1">
        <v>380851672.972205</v>
      </c>
      <c r="E2105" s="1">
        <v>101985752.335143</v>
      </c>
      <c r="F2105" s="1">
        <v>215114744.380899</v>
      </c>
      <c r="G2105" s="1">
        <v>419075802.383154</v>
      </c>
      <c r="H2105" s="1">
        <v>131814548.91159</v>
      </c>
      <c r="I2105" s="1">
        <v>204869525.882108</v>
      </c>
      <c r="J2105" s="1">
        <v>242074785.35593</v>
      </c>
      <c r="K2105" s="1">
        <v>140641585.416956</v>
      </c>
      <c r="L2105" s="1">
        <v>154669057.765774</v>
      </c>
      <c r="M2105" s="1">
        <v>183130821.428571</v>
      </c>
      <c r="N2105" s="1">
        <v>100455652.676044</v>
      </c>
      <c r="O2105" s="1">
        <v>203035787.398889</v>
      </c>
      <c r="P2105" s="1">
        <v>112721910.788599</v>
      </c>
      <c r="Q2105" s="1">
        <v>54458269.8995329</v>
      </c>
    </row>
    <row r="2106" spans="1:17">
      <c r="A2106" s="1" t="s">
        <v>7937</v>
      </c>
      <c r="B2106" s="1" t="s">
        <v>7938</v>
      </c>
      <c r="C2106" s="1" t="s">
        <v>7939</v>
      </c>
      <c r="D2106" s="1">
        <v>5778161556.84458</v>
      </c>
      <c r="E2106" s="1">
        <v>8370726629.77308</v>
      </c>
      <c r="F2106" s="1">
        <v>5924792479.66039</v>
      </c>
      <c r="G2106" s="1">
        <v>5401943368.98875</v>
      </c>
      <c r="H2106" s="1">
        <v>6747083911.85751</v>
      </c>
      <c r="I2106" s="1">
        <v>9208837552.13884</v>
      </c>
      <c r="J2106" s="1">
        <v>7562915369.7966</v>
      </c>
      <c r="K2106" s="1">
        <v>6349143704.94134</v>
      </c>
      <c r="L2106" s="1">
        <v>5934039240.8205</v>
      </c>
      <c r="M2106" s="1">
        <v>5196631651.12199</v>
      </c>
      <c r="N2106" s="1">
        <v>5811790432.20074</v>
      </c>
      <c r="O2106" s="1">
        <v>4549320052.60399</v>
      </c>
      <c r="P2106" s="1">
        <v>5823434478.12846</v>
      </c>
      <c r="Q2106" s="1">
        <v>7028990278.26738</v>
      </c>
    </row>
    <row r="2107" spans="1:17">
      <c r="A2107" s="1" t="s">
        <v>7940</v>
      </c>
      <c r="B2107" s="1" t="s">
        <v>7941</v>
      </c>
      <c r="C2107" s="1" t="s">
        <v>7942</v>
      </c>
      <c r="D2107" s="1">
        <v>200046923.877804</v>
      </c>
      <c r="E2107" s="1">
        <v>19426346.6929219</v>
      </c>
      <c r="F2107" s="1">
        <v>49141596.5041784</v>
      </c>
      <c r="G2107" s="1">
        <v>72374643.7758836</v>
      </c>
      <c r="H2107" s="1">
        <v>2401444.28571429</v>
      </c>
      <c r="I2107" s="1">
        <v>25902704.7252277</v>
      </c>
      <c r="J2107" s="1">
        <v>79680753.2612615</v>
      </c>
      <c r="K2107" s="1">
        <v>20223311.9681382</v>
      </c>
      <c r="L2107" s="1">
        <v>9137167.84734896</v>
      </c>
      <c r="M2107" s="1">
        <v>9465332.0359014</v>
      </c>
      <c r="N2107" s="1">
        <v>13418739.7334954</v>
      </c>
      <c r="O2107" s="1">
        <v>25617516.9649897</v>
      </c>
      <c r="P2107" s="1">
        <v>15286626.5984729</v>
      </c>
      <c r="Q2107" s="1">
        <v>28157881.6619355</v>
      </c>
    </row>
    <row r="2108" spans="1:17">
      <c r="A2108" s="1" t="s">
        <v>7943</v>
      </c>
      <c r="B2108" s="1" t="s">
        <v>7944</v>
      </c>
      <c r="C2108" s="1" t="s">
        <v>7945</v>
      </c>
      <c r="D2108" s="1">
        <v>120734179.703721</v>
      </c>
      <c r="E2108" s="1">
        <v>120146026.668825</v>
      </c>
      <c r="F2108" s="1">
        <v>73318569.5340174</v>
      </c>
      <c r="G2108" s="1">
        <v>43927875.4385965</v>
      </c>
      <c r="H2108" s="1">
        <v>95224123.9118364</v>
      </c>
      <c r="I2108" s="1">
        <v>112714837.172199</v>
      </c>
      <c r="J2108" s="1">
        <v>120450051.88927</v>
      </c>
      <c r="K2108" s="1">
        <v>135175298.859106</v>
      </c>
      <c r="L2108" s="1">
        <v>124170795.364625</v>
      </c>
      <c r="M2108" s="1">
        <v>111703609.010284</v>
      </c>
      <c r="N2108" s="1">
        <v>70039821.9156435</v>
      </c>
      <c r="O2108" s="1">
        <v>132982742.722386</v>
      </c>
      <c r="P2108" s="1">
        <v>77919194.8781838</v>
      </c>
      <c r="Q2108" s="1">
        <v>143157615.012431</v>
      </c>
    </row>
    <row r="2109" spans="1:17">
      <c r="A2109" s="1" t="s">
        <v>7946</v>
      </c>
      <c r="B2109" s="1" t="s">
        <v>7947</v>
      </c>
      <c r="C2109" s="1" t="s">
        <v>7948</v>
      </c>
      <c r="D2109" s="1">
        <v>189236695.603232</v>
      </c>
      <c r="E2109" s="1">
        <v>271309228.858589</v>
      </c>
      <c r="F2109" s="1">
        <v>371792867.324085</v>
      </c>
      <c r="G2109" s="1">
        <v>78687005.0278485</v>
      </c>
      <c r="H2109" s="1">
        <v>56407352.7988236</v>
      </c>
      <c r="I2109" s="1">
        <v>357166399.731613</v>
      </c>
      <c r="J2109" s="1">
        <v>226146103.801355</v>
      </c>
      <c r="K2109" s="1">
        <v>455602176.824705</v>
      </c>
      <c r="L2109" s="1">
        <v>400042878.026377</v>
      </c>
      <c r="M2109" s="1">
        <v>412246326.000846</v>
      </c>
      <c r="N2109" s="1">
        <v>552920028.198445</v>
      </c>
      <c r="O2109" s="1">
        <v>292288800.371458</v>
      </c>
      <c r="P2109" s="1">
        <v>453513350.781022</v>
      </c>
      <c r="Q2109" s="1">
        <v>346697977.049348</v>
      </c>
    </row>
    <row r="2110" spans="1:17">
      <c r="A2110" s="1" t="s">
        <v>7949</v>
      </c>
      <c r="B2110" s="1" t="s">
        <v>7950</v>
      </c>
      <c r="C2110" s="1" t="s">
        <v>7951</v>
      </c>
      <c r="D2110" s="1">
        <v>24377183.2903836</v>
      </c>
      <c r="E2110" s="1">
        <v>24006323.8858097</v>
      </c>
      <c r="F2110" s="1">
        <v>19715943.4045791</v>
      </c>
      <c r="G2110" s="1">
        <v>32319284.784488</v>
      </c>
      <c r="H2110" s="1">
        <v>10312174.2769034</v>
      </c>
      <c r="I2110" s="1">
        <v>47417724.2477486</v>
      </c>
      <c r="J2110" s="1">
        <v>23397913.4228222</v>
      </c>
      <c r="K2110" s="1">
        <v>2401444.28571429</v>
      </c>
      <c r="L2110" s="1">
        <v>22753784.5800788</v>
      </c>
      <c r="M2110" s="1">
        <v>22399766.5090328</v>
      </c>
      <c r="N2110" s="1">
        <v>28981189.671706</v>
      </c>
      <c r="O2110" s="1">
        <v>24154861.123728</v>
      </c>
      <c r="P2110" s="1">
        <v>2401444.28571429</v>
      </c>
      <c r="Q2110" s="1">
        <v>26814554.0502243</v>
      </c>
    </row>
    <row r="2111" spans="1:17">
      <c r="A2111" s="1" t="s">
        <v>7952</v>
      </c>
      <c r="B2111" s="1" t="s">
        <v>7953</v>
      </c>
      <c r="C2111" s="1" t="s">
        <v>7954</v>
      </c>
      <c r="D2111" s="1">
        <v>13805029.2016416</v>
      </c>
      <c r="E2111" s="1">
        <v>2401444.28571429</v>
      </c>
      <c r="F2111" s="1">
        <v>11920476.0136664</v>
      </c>
      <c r="G2111" s="1">
        <v>2401444.28571429</v>
      </c>
      <c r="H2111" s="1">
        <v>2401444.28571429</v>
      </c>
      <c r="I2111" s="1">
        <v>2401444.28571429</v>
      </c>
      <c r="J2111" s="1">
        <v>13395084.3747023</v>
      </c>
      <c r="K2111" s="1">
        <v>2401444.28571429</v>
      </c>
      <c r="L2111" s="1">
        <v>10159314.1830304</v>
      </c>
      <c r="M2111" s="1">
        <v>2401444.28571429</v>
      </c>
      <c r="N2111" s="1">
        <v>6768673.05203083</v>
      </c>
      <c r="O2111" s="1">
        <v>2401444.28571429</v>
      </c>
      <c r="P2111" s="1">
        <v>14370542.2702687</v>
      </c>
      <c r="Q2111" s="1">
        <v>9279220.33719787</v>
      </c>
    </row>
    <row r="2112" spans="1:17">
      <c r="A2112" s="1" t="s">
        <v>7955</v>
      </c>
      <c r="B2112" s="1" t="s">
        <v>7956</v>
      </c>
      <c r="C2112" s="1" t="s">
        <v>7957</v>
      </c>
      <c r="D2112" s="1">
        <v>2401444.28571429</v>
      </c>
      <c r="E2112" s="1">
        <v>24676481.4222111</v>
      </c>
      <c r="F2112" s="1">
        <v>23136084.0966398</v>
      </c>
      <c r="G2112" s="1">
        <v>2401444.28571429</v>
      </c>
      <c r="H2112" s="1">
        <v>2401444.28571429</v>
      </c>
      <c r="I2112" s="1">
        <v>2401444.28571429</v>
      </c>
      <c r="J2112" s="1">
        <v>2401444.28571429</v>
      </c>
      <c r="K2112" s="1">
        <v>48357812.2008049</v>
      </c>
      <c r="L2112" s="1">
        <v>31772037.6517751</v>
      </c>
      <c r="M2112" s="1">
        <v>25655334.1398098</v>
      </c>
      <c r="N2112" s="1">
        <v>28709727.7341671</v>
      </c>
      <c r="O2112" s="1">
        <v>47084185.1963005</v>
      </c>
      <c r="P2112" s="1">
        <v>56083334.2819258</v>
      </c>
      <c r="Q2112" s="1">
        <v>33663172.7901648</v>
      </c>
    </row>
    <row r="2113" spans="1:17">
      <c r="A2113" s="1" t="s">
        <v>7958</v>
      </c>
      <c r="B2113" s="1" t="s">
        <v>7959</v>
      </c>
      <c r="C2113" s="1" t="s">
        <v>7960</v>
      </c>
      <c r="D2113" s="1">
        <v>145001654.831599</v>
      </c>
      <c r="E2113" s="1">
        <v>12024892.0747015</v>
      </c>
      <c r="F2113" s="1">
        <v>37089096.5682634</v>
      </c>
      <c r="G2113" s="1">
        <v>2401444.28571429</v>
      </c>
      <c r="H2113" s="1">
        <v>2401444.28571429</v>
      </c>
      <c r="I2113" s="1">
        <v>10122875.0507614</v>
      </c>
      <c r="J2113" s="1">
        <v>53223761.8211826</v>
      </c>
      <c r="K2113" s="1">
        <v>74630954.1972146</v>
      </c>
      <c r="L2113" s="1">
        <v>36627074.3682629</v>
      </c>
      <c r="M2113" s="1">
        <v>7905449.39521558</v>
      </c>
      <c r="N2113" s="1">
        <v>11730413.8048566</v>
      </c>
      <c r="O2113" s="1">
        <v>12482463.9108289</v>
      </c>
      <c r="P2113" s="1">
        <v>41859558.1774203</v>
      </c>
      <c r="Q2113" s="1">
        <v>2401444.28571429</v>
      </c>
    </row>
    <row r="2114" spans="1:17">
      <c r="A2114" s="1" t="s">
        <v>7961</v>
      </c>
      <c r="B2114" s="1" t="s">
        <v>7962</v>
      </c>
      <c r="C2114" s="1" t="s">
        <v>7963</v>
      </c>
      <c r="D2114" s="1">
        <v>33974795.3239094</v>
      </c>
      <c r="E2114" s="1">
        <v>106814571.773845</v>
      </c>
      <c r="F2114" s="1">
        <v>81604664.8193432</v>
      </c>
      <c r="G2114" s="1">
        <v>2401444.28571429</v>
      </c>
      <c r="H2114" s="1">
        <v>32024951.1356428</v>
      </c>
      <c r="I2114" s="1">
        <v>19169387.2139561</v>
      </c>
      <c r="J2114" s="1">
        <v>68122342.8472936</v>
      </c>
      <c r="K2114" s="1">
        <v>251165196.214209</v>
      </c>
      <c r="L2114" s="1">
        <v>130062346.962065</v>
      </c>
      <c r="M2114" s="1">
        <v>83750594.7044607</v>
      </c>
      <c r="N2114" s="1">
        <v>112611530.317497</v>
      </c>
      <c r="O2114" s="1">
        <v>133781027.035546</v>
      </c>
      <c r="P2114" s="1">
        <v>103301577.747421</v>
      </c>
      <c r="Q2114" s="1">
        <v>142235290.592227</v>
      </c>
    </row>
    <row r="2115" spans="1:17">
      <c r="A2115" s="1" t="s">
        <v>7964</v>
      </c>
      <c r="B2115" s="1" t="s">
        <v>7965</v>
      </c>
      <c r="C2115" s="1" t="s">
        <v>7966</v>
      </c>
      <c r="D2115" s="1">
        <v>386628870.752145</v>
      </c>
      <c r="E2115" s="1">
        <v>204477735.953365</v>
      </c>
      <c r="F2115" s="1">
        <v>186614725.406602</v>
      </c>
      <c r="G2115" s="1">
        <v>2401444.28571429</v>
      </c>
      <c r="H2115" s="1">
        <v>29018382.5221046</v>
      </c>
      <c r="I2115" s="1">
        <v>119760201.036127</v>
      </c>
      <c r="J2115" s="1">
        <v>243772860.631819</v>
      </c>
      <c r="K2115" s="1">
        <v>246262358.018347</v>
      </c>
      <c r="L2115" s="1">
        <v>118583180.859917</v>
      </c>
      <c r="M2115" s="1">
        <v>164493457.868978</v>
      </c>
      <c r="N2115" s="1">
        <v>153693224.817559</v>
      </c>
      <c r="O2115" s="1">
        <v>175167463.61466</v>
      </c>
      <c r="P2115" s="1">
        <v>203686566.962464</v>
      </c>
      <c r="Q2115" s="1">
        <v>127164530.476871</v>
      </c>
    </row>
    <row r="2116" spans="1:17">
      <c r="A2116" s="1" t="s">
        <v>7967</v>
      </c>
      <c r="B2116" s="1" t="s">
        <v>7968</v>
      </c>
      <c r="C2116" s="1" t="s">
        <v>7969</v>
      </c>
      <c r="D2116" s="1">
        <v>128432154.115274</v>
      </c>
      <c r="E2116" s="1">
        <v>39935910.4842923</v>
      </c>
      <c r="F2116" s="1">
        <v>97154671.7559476</v>
      </c>
      <c r="G2116" s="1">
        <v>390611781.709095</v>
      </c>
      <c r="H2116" s="1">
        <v>39628727.4638417</v>
      </c>
      <c r="I2116" s="1">
        <v>57533954.6164769</v>
      </c>
      <c r="J2116" s="1">
        <v>80939096.4832708</v>
      </c>
      <c r="K2116" s="1">
        <v>35473163.0931908</v>
      </c>
      <c r="L2116" s="1">
        <v>30710369.7195051</v>
      </c>
      <c r="M2116" s="1">
        <v>32357332.1907305</v>
      </c>
      <c r="N2116" s="1">
        <v>10610219.0235507</v>
      </c>
      <c r="O2116" s="1">
        <v>2401444.28571429</v>
      </c>
      <c r="P2116" s="1">
        <v>2401444.28571429</v>
      </c>
      <c r="Q2116" s="1">
        <v>19871456.3816427</v>
      </c>
    </row>
    <row r="2117" spans="1:17">
      <c r="A2117" s="1" t="s">
        <v>7970</v>
      </c>
      <c r="B2117" s="1" t="s">
        <v>7971</v>
      </c>
      <c r="C2117" s="1" t="s">
        <v>7972</v>
      </c>
      <c r="D2117" s="1">
        <v>32499252.6623535</v>
      </c>
      <c r="E2117" s="1">
        <v>9333209.48424687</v>
      </c>
      <c r="F2117" s="1">
        <v>17829946.8356492</v>
      </c>
      <c r="G2117" s="1">
        <v>43476980.4376296</v>
      </c>
      <c r="H2117" s="1">
        <v>6707098.14809863</v>
      </c>
      <c r="I2117" s="1">
        <v>38797968.951507</v>
      </c>
      <c r="J2117" s="1">
        <v>2401444.28571429</v>
      </c>
      <c r="K2117" s="1">
        <v>21486646.1447618</v>
      </c>
      <c r="L2117" s="1">
        <v>2401444.28571429</v>
      </c>
      <c r="M2117" s="1">
        <v>22972228.3909515</v>
      </c>
      <c r="N2117" s="1">
        <v>12097792.6844478</v>
      </c>
      <c r="O2117" s="1">
        <v>2401444.28571429</v>
      </c>
      <c r="P2117" s="1">
        <v>18321097.4982514</v>
      </c>
      <c r="Q2117" s="1">
        <v>18136858.6362962</v>
      </c>
    </row>
    <row r="2118" spans="1:17">
      <c r="A2118" s="1" t="s">
        <v>7973</v>
      </c>
      <c r="B2118" s="1" t="s">
        <v>7974</v>
      </c>
      <c r="C2118" s="1" t="s">
        <v>7975</v>
      </c>
      <c r="D2118" s="1">
        <v>183995716.448928</v>
      </c>
      <c r="E2118" s="1">
        <v>16353981.5422241</v>
      </c>
      <c r="F2118" s="1">
        <v>2401444.28571429</v>
      </c>
      <c r="G2118" s="1">
        <v>2401444.28571429</v>
      </c>
      <c r="H2118" s="1">
        <v>2401444.28571429</v>
      </c>
      <c r="I2118" s="1">
        <v>27460730.3140638</v>
      </c>
      <c r="J2118" s="1">
        <v>2401444.28571429</v>
      </c>
      <c r="K2118" s="1">
        <v>31371598.9659728</v>
      </c>
      <c r="L2118" s="1">
        <v>16143059.7488868</v>
      </c>
      <c r="M2118" s="1">
        <v>12253089.9356868</v>
      </c>
      <c r="N2118" s="1">
        <v>39982456.1084313</v>
      </c>
      <c r="O2118" s="1">
        <v>13966439.6735495</v>
      </c>
      <c r="P2118" s="1">
        <v>25331228.4035671</v>
      </c>
      <c r="Q2118" s="1">
        <v>23861873.7537861</v>
      </c>
    </row>
    <row r="2119" spans="1:17">
      <c r="A2119" s="1" t="s">
        <v>7976</v>
      </c>
      <c r="B2119" s="1" t="s">
        <v>7977</v>
      </c>
      <c r="C2119" s="1" t="s">
        <v>7978</v>
      </c>
      <c r="D2119" s="1">
        <v>25690790.9569784</v>
      </c>
      <c r="E2119" s="1">
        <v>2401444.28571429</v>
      </c>
      <c r="F2119" s="1">
        <v>9140427.5593048</v>
      </c>
      <c r="G2119" s="1">
        <v>2401444.28571429</v>
      </c>
      <c r="H2119" s="1">
        <v>2401444.28571429</v>
      </c>
      <c r="I2119" s="1">
        <v>2401444.28571429</v>
      </c>
      <c r="J2119" s="1">
        <v>7243286.35219821</v>
      </c>
      <c r="K2119" s="1">
        <v>2401444.28571429</v>
      </c>
      <c r="L2119" s="1">
        <v>19943384.4733192</v>
      </c>
      <c r="M2119" s="1">
        <v>2401444.28571429</v>
      </c>
      <c r="N2119" s="1">
        <v>2401444.28571429</v>
      </c>
      <c r="O2119" s="1">
        <v>13527809.930254</v>
      </c>
      <c r="P2119" s="1">
        <v>2401444.28571429</v>
      </c>
      <c r="Q2119" s="1">
        <v>2401444.28571429</v>
      </c>
    </row>
    <row r="2120" spans="1:17">
      <c r="A2120" s="1" t="s">
        <v>7979</v>
      </c>
      <c r="B2120" s="1" t="s">
        <v>7980</v>
      </c>
      <c r="C2120" s="1" t="s">
        <v>7981</v>
      </c>
      <c r="D2120" s="1">
        <v>2401444.28571429</v>
      </c>
      <c r="E2120" s="1">
        <v>24627393.4782197</v>
      </c>
      <c r="F2120" s="1">
        <v>25600626.816376</v>
      </c>
      <c r="G2120" s="1">
        <v>2401444.28571429</v>
      </c>
      <c r="H2120" s="1">
        <v>2401444.28571429</v>
      </c>
      <c r="I2120" s="1">
        <v>12341983.3074777</v>
      </c>
      <c r="J2120" s="1">
        <v>32414975.106839</v>
      </c>
      <c r="K2120" s="1">
        <v>2401444.28571429</v>
      </c>
      <c r="L2120" s="1">
        <v>2401444.28571429</v>
      </c>
      <c r="M2120" s="1">
        <v>2401444.28571429</v>
      </c>
      <c r="N2120" s="1">
        <v>2401444.28571429</v>
      </c>
      <c r="O2120" s="1">
        <v>24364217.6509851</v>
      </c>
      <c r="P2120" s="1">
        <v>2401444.28571429</v>
      </c>
      <c r="Q2120" s="1">
        <v>2401444.28571429</v>
      </c>
    </row>
    <row r="2121" spans="1:17">
      <c r="A2121" s="1" t="s">
        <v>7982</v>
      </c>
      <c r="B2121" s="1" t="s">
        <v>7983</v>
      </c>
      <c r="C2121" s="1" t="s">
        <v>7984</v>
      </c>
      <c r="D2121" s="1">
        <v>39522591.8642813</v>
      </c>
      <c r="E2121" s="1">
        <v>46717836.3670695</v>
      </c>
      <c r="F2121" s="1">
        <v>20269292.9462714</v>
      </c>
      <c r="G2121" s="1">
        <v>2401444.28571429</v>
      </c>
      <c r="H2121" s="1">
        <v>3884289.15258006</v>
      </c>
      <c r="I2121" s="1">
        <v>41646161.7549973</v>
      </c>
      <c r="J2121" s="1">
        <v>2401444.28571429</v>
      </c>
      <c r="K2121" s="1">
        <v>22341855.5231292</v>
      </c>
      <c r="L2121" s="1">
        <v>48061778.1900139</v>
      </c>
      <c r="M2121" s="1">
        <v>29341389.7064899</v>
      </c>
      <c r="N2121" s="1">
        <v>2401444.28571429</v>
      </c>
      <c r="O2121" s="1">
        <v>45289485.8120347</v>
      </c>
      <c r="P2121" s="1">
        <v>27692815.6845602</v>
      </c>
      <c r="Q2121" s="1">
        <v>76754016.5207126</v>
      </c>
    </row>
    <row r="2122" spans="1:17">
      <c r="A2122" s="1" t="s">
        <v>7985</v>
      </c>
      <c r="B2122" s="1" t="s">
        <v>7986</v>
      </c>
      <c r="C2122" s="1" t="s">
        <v>7987</v>
      </c>
      <c r="D2122" s="1">
        <v>2401444.28571429</v>
      </c>
      <c r="E2122" s="1">
        <v>2401444.28571429</v>
      </c>
      <c r="F2122" s="1">
        <v>2401444.28571429</v>
      </c>
      <c r="G2122" s="1">
        <v>2401444.28571429</v>
      </c>
      <c r="H2122" s="1">
        <v>2401444.28571429</v>
      </c>
      <c r="I2122" s="1">
        <v>2401444.28571429</v>
      </c>
      <c r="J2122" s="1">
        <v>2401444.28571429</v>
      </c>
      <c r="K2122" s="1">
        <v>8307591.4942332</v>
      </c>
      <c r="L2122" s="1">
        <v>9098563.82068643</v>
      </c>
      <c r="M2122" s="1">
        <v>12692595.8108041</v>
      </c>
      <c r="N2122" s="1">
        <v>9291597.65677366</v>
      </c>
      <c r="O2122" s="1">
        <v>12171371.6811442</v>
      </c>
      <c r="P2122" s="1">
        <v>2401444.28571429</v>
      </c>
      <c r="Q2122" s="1">
        <v>13617756.7459287</v>
      </c>
    </row>
    <row r="2123" spans="1:17">
      <c r="A2123" s="1" t="s">
        <v>7988</v>
      </c>
      <c r="B2123" s="1" t="s">
        <v>7989</v>
      </c>
      <c r="C2123" s="1" t="s">
        <v>7990</v>
      </c>
      <c r="D2123" s="1">
        <v>75390099.5016266</v>
      </c>
      <c r="E2123" s="1">
        <v>33149473.9122163</v>
      </c>
      <c r="F2123" s="1">
        <v>51488448.8716091</v>
      </c>
      <c r="G2123" s="1">
        <v>2401444.28571429</v>
      </c>
      <c r="H2123" s="1">
        <v>2401444.28571429</v>
      </c>
      <c r="I2123" s="1">
        <v>2401444.28571429</v>
      </c>
      <c r="J2123" s="1">
        <v>60119696.9064535</v>
      </c>
      <c r="K2123" s="1">
        <v>43997586.4285836</v>
      </c>
      <c r="L2123" s="1">
        <v>34730509.887583</v>
      </c>
      <c r="M2123" s="1">
        <v>68324686.8326278</v>
      </c>
      <c r="N2123" s="1">
        <v>74006846.3690289</v>
      </c>
      <c r="O2123" s="1">
        <v>2401444.28571429</v>
      </c>
      <c r="P2123" s="1">
        <v>48813465.970158</v>
      </c>
      <c r="Q2123" s="1">
        <v>2401444.28571429</v>
      </c>
    </row>
    <row r="2124" spans="1:17">
      <c r="A2124" s="1" t="s">
        <v>7988</v>
      </c>
      <c r="B2124" s="1" t="s">
        <v>7989</v>
      </c>
      <c r="C2124" s="1" t="s">
        <v>7991</v>
      </c>
      <c r="D2124" s="1">
        <v>75390099.5016266</v>
      </c>
      <c r="E2124" s="1">
        <v>33149473.9122163</v>
      </c>
      <c r="F2124" s="1">
        <v>51488448.8716091</v>
      </c>
      <c r="G2124" s="1">
        <v>2401444.28571429</v>
      </c>
      <c r="H2124" s="1">
        <v>2401444.28571429</v>
      </c>
      <c r="I2124" s="1">
        <v>2401444.28571429</v>
      </c>
      <c r="J2124" s="1">
        <v>60119696.9064535</v>
      </c>
      <c r="K2124" s="1">
        <v>43997586.4285836</v>
      </c>
      <c r="L2124" s="1">
        <v>34730509.887583</v>
      </c>
      <c r="M2124" s="1">
        <v>68324686.8326278</v>
      </c>
      <c r="N2124" s="1">
        <v>74006846.3690289</v>
      </c>
      <c r="O2124" s="1">
        <v>2401444.28571429</v>
      </c>
      <c r="P2124" s="1">
        <v>48813465.970158</v>
      </c>
      <c r="Q2124" s="1">
        <v>2401444.28571429</v>
      </c>
    </row>
    <row r="2125" spans="1:17">
      <c r="A2125" s="1" t="s">
        <v>7992</v>
      </c>
      <c r="B2125" s="1" t="s">
        <v>7993</v>
      </c>
      <c r="C2125" s="1" t="s">
        <v>7994</v>
      </c>
      <c r="D2125" s="1">
        <v>67980936.5956791</v>
      </c>
      <c r="E2125" s="1">
        <v>2401444.28571429</v>
      </c>
      <c r="F2125" s="1">
        <v>2401444.28571429</v>
      </c>
      <c r="G2125" s="1">
        <v>2401444.28571429</v>
      </c>
      <c r="H2125" s="1">
        <v>2401444.28571429</v>
      </c>
      <c r="I2125" s="1">
        <v>2401444.28571429</v>
      </c>
      <c r="J2125" s="1">
        <v>27035159.6486776</v>
      </c>
      <c r="K2125" s="1">
        <v>13029325.0955113</v>
      </c>
      <c r="L2125" s="1">
        <v>2401444.28571429</v>
      </c>
      <c r="M2125" s="1">
        <v>2401444.28571429</v>
      </c>
      <c r="N2125" s="1">
        <v>2401444.28571429</v>
      </c>
      <c r="O2125" s="1">
        <v>2401444.28571429</v>
      </c>
      <c r="P2125" s="1">
        <v>2401444.28571429</v>
      </c>
      <c r="Q2125" s="1">
        <v>2401444.28571429</v>
      </c>
    </row>
    <row r="2126" spans="1:17">
      <c r="A2126" s="1" t="s">
        <v>7995</v>
      </c>
      <c r="B2126" s="1" t="s">
        <v>7996</v>
      </c>
      <c r="C2126" s="1" t="s">
        <v>7997</v>
      </c>
      <c r="D2126" s="1">
        <v>15273159.1636131</v>
      </c>
      <c r="E2126" s="1">
        <v>27201330.6734548</v>
      </c>
      <c r="F2126" s="1">
        <v>26078920.6201294</v>
      </c>
      <c r="G2126" s="1">
        <v>5303445.14461287</v>
      </c>
      <c r="H2126" s="1">
        <v>2401444.28571429</v>
      </c>
      <c r="I2126" s="1">
        <v>16688174.0859854</v>
      </c>
      <c r="J2126" s="1">
        <v>11917333.0057381</v>
      </c>
      <c r="K2126" s="1">
        <v>8709528.05732383</v>
      </c>
      <c r="L2126" s="1">
        <v>2401444.28571429</v>
      </c>
      <c r="M2126" s="1">
        <v>9016742.52458068</v>
      </c>
      <c r="N2126" s="1">
        <v>11282926.6110749</v>
      </c>
      <c r="O2126" s="1">
        <v>26013437.1189361</v>
      </c>
      <c r="P2126" s="1">
        <v>11309916.3035496</v>
      </c>
      <c r="Q2126" s="1">
        <v>25524058.7686057</v>
      </c>
    </row>
    <row r="2127" spans="1:17">
      <c r="A2127" s="1" t="s">
        <v>7998</v>
      </c>
      <c r="B2127" s="1" t="s">
        <v>7999</v>
      </c>
      <c r="C2127" s="1" t="s">
        <v>8000</v>
      </c>
      <c r="D2127" s="1">
        <v>26390290.6720244</v>
      </c>
      <c r="E2127" s="1">
        <v>6577407.0808441</v>
      </c>
      <c r="F2127" s="1">
        <v>86229138.757037</v>
      </c>
      <c r="G2127" s="1">
        <v>2401444.28571429</v>
      </c>
      <c r="H2127" s="1">
        <v>2401444.28571429</v>
      </c>
      <c r="I2127" s="1">
        <v>2401444.28571429</v>
      </c>
      <c r="J2127" s="1">
        <v>15225872.2088302</v>
      </c>
      <c r="K2127" s="1">
        <v>58417247.9336079</v>
      </c>
      <c r="L2127" s="1">
        <v>15783426.9339611</v>
      </c>
      <c r="M2127" s="1">
        <v>2401444.28571429</v>
      </c>
      <c r="N2127" s="1">
        <v>98461092.3977134</v>
      </c>
      <c r="O2127" s="1">
        <v>52923797.6727684</v>
      </c>
      <c r="P2127" s="1">
        <v>12997965.5889724</v>
      </c>
      <c r="Q2127" s="1">
        <v>23130962.5223608</v>
      </c>
    </row>
    <row r="2128" spans="1:17">
      <c r="A2128" s="1" t="s">
        <v>8001</v>
      </c>
      <c r="B2128" s="1" t="s">
        <v>8002</v>
      </c>
      <c r="C2128" s="1" t="s">
        <v>8003</v>
      </c>
      <c r="D2128" s="1">
        <v>441712196.531068</v>
      </c>
      <c r="E2128" s="1">
        <v>1065384497.86191</v>
      </c>
      <c r="F2128" s="1">
        <v>663369462.494572</v>
      </c>
      <c r="G2128" s="1">
        <v>68324686.8326278</v>
      </c>
      <c r="H2128" s="1">
        <v>542506945.929969</v>
      </c>
      <c r="I2128" s="1">
        <v>785738823.071605</v>
      </c>
      <c r="J2128" s="1">
        <v>745884123.453616</v>
      </c>
      <c r="K2128" s="1">
        <v>1571474969.1154</v>
      </c>
      <c r="L2128" s="1">
        <v>1302621615.59238</v>
      </c>
      <c r="M2128" s="1">
        <v>1751428619.8123</v>
      </c>
      <c r="N2128" s="1">
        <v>982389828.105673</v>
      </c>
      <c r="O2128" s="1">
        <v>816633028.60426</v>
      </c>
      <c r="P2128" s="1">
        <v>1097894327.29498</v>
      </c>
      <c r="Q2128" s="1">
        <v>1329654997.97071</v>
      </c>
    </row>
    <row r="2129" spans="1:17">
      <c r="A2129" s="1" t="s">
        <v>8004</v>
      </c>
      <c r="B2129" s="1" t="s">
        <v>8005</v>
      </c>
      <c r="C2129" s="1" t="s">
        <v>8006</v>
      </c>
      <c r="D2129" s="1">
        <v>7771873732.78177</v>
      </c>
      <c r="E2129" s="1">
        <v>2507051155.98664</v>
      </c>
      <c r="F2129" s="1">
        <v>3819936780.37228</v>
      </c>
      <c r="G2129" s="1">
        <v>5848745329.04071</v>
      </c>
      <c r="H2129" s="1">
        <v>4015879357.00351</v>
      </c>
      <c r="I2129" s="1">
        <v>2650663105.91905</v>
      </c>
      <c r="J2129" s="1">
        <v>3563075666.94823</v>
      </c>
      <c r="K2129" s="1">
        <v>2268043560.85063</v>
      </c>
      <c r="L2129" s="1">
        <v>2206754786.66326</v>
      </c>
      <c r="M2129" s="1">
        <v>2795737773.02419</v>
      </c>
      <c r="N2129" s="1">
        <v>2436500005.75598</v>
      </c>
      <c r="O2129" s="1">
        <v>1838987715.90624</v>
      </c>
      <c r="P2129" s="1">
        <v>2669095440.66853</v>
      </c>
      <c r="Q2129" s="1">
        <v>2244009225.50825</v>
      </c>
    </row>
    <row r="2130" spans="1:17">
      <c r="A2130" s="1" t="s">
        <v>8007</v>
      </c>
      <c r="B2130" s="1" t="s">
        <v>8008</v>
      </c>
      <c r="C2130" s="1" t="s">
        <v>8009</v>
      </c>
      <c r="D2130" s="1">
        <v>7161152042.22908</v>
      </c>
      <c r="E2130" s="1">
        <v>8460090984.22983</v>
      </c>
      <c r="F2130" s="1">
        <v>7066044116.36996</v>
      </c>
      <c r="G2130" s="1">
        <v>4285296454.51243</v>
      </c>
      <c r="H2130" s="1">
        <v>8872834019.55492</v>
      </c>
      <c r="I2130" s="1">
        <v>6943496522.04836</v>
      </c>
      <c r="J2130" s="1">
        <v>7747394076.66591</v>
      </c>
      <c r="K2130" s="1">
        <v>8863218223.49569</v>
      </c>
      <c r="L2130" s="1">
        <v>7965714482.20065</v>
      </c>
      <c r="M2130" s="1">
        <v>7608223871.20233</v>
      </c>
      <c r="N2130" s="1">
        <v>6277761620.10287</v>
      </c>
      <c r="O2130" s="1">
        <v>7902422364.11689</v>
      </c>
      <c r="P2130" s="1">
        <v>7916819332.13849</v>
      </c>
      <c r="Q2130" s="1">
        <v>8143506535.65399</v>
      </c>
    </row>
    <row r="2131" spans="1:17">
      <c r="A2131" s="1" t="s">
        <v>8010</v>
      </c>
      <c r="B2131" s="1" t="s">
        <v>8011</v>
      </c>
      <c r="C2131" s="1" t="s">
        <v>8012</v>
      </c>
      <c r="D2131" s="1">
        <v>167654984.483024</v>
      </c>
      <c r="E2131" s="1">
        <v>90415239.3518729</v>
      </c>
      <c r="F2131" s="1">
        <v>149381674.732043</v>
      </c>
      <c r="G2131" s="1">
        <v>44030089.8088422</v>
      </c>
      <c r="H2131" s="1">
        <v>39129662.1449965</v>
      </c>
      <c r="I2131" s="1">
        <v>68499501.5389495</v>
      </c>
      <c r="J2131" s="1">
        <v>109192037.208919</v>
      </c>
      <c r="K2131" s="1">
        <v>67269663.7010676</v>
      </c>
      <c r="L2131" s="1">
        <v>35159483.2104533</v>
      </c>
      <c r="M2131" s="1">
        <v>68470562.0021288</v>
      </c>
      <c r="N2131" s="1">
        <v>34783726.7101775</v>
      </c>
      <c r="O2131" s="1">
        <v>40999582.558793</v>
      </c>
      <c r="P2131" s="1">
        <v>81566147.6936527</v>
      </c>
      <c r="Q2131" s="1">
        <v>62101328.9223405</v>
      </c>
    </row>
    <row r="2132" spans="1:17">
      <c r="A2132" s="1" t="s">
        <v>8013</v>
      </c>
      <c r="B2132" s="1" t="s">
        <v>8014</v>
      </c>
      <c r="C2132" s="1" t="s">
        <v>8015</v>
      </c>
      <c r="D2132" s="1">
        <v>1315189094.12759</v>
      </c>
      <c r="E2132" s="1">
        <v>1430429807.96023</v>
      </c>
      <c r="F2132" s="1">
        <v>1129768559.80186</v>
      </c>
      <c r="G2132" s="1">
        <v>812542093.258356</v>
      </c>
      <c r="H2132" s="1">
        <v>323905870.303919</v>
      </c>
      <c r="I2132" s="1">
        <v>1276725473.75856</v>
      </c>
      <c r="J2132" s="1">
        <v>1212690097.3771</v>
      </c>
      <c r="K2132" s="1">
        <v>890905949.192173</v>
      </c>
      <c r="L2132" s="1">
        <v>1268942559.69718</v>
      </c>
      <c r="M2132" s="1">
        <v>875247186.631535</v>
      </c>
      <c r="N2132" s="1">
        <v>1189784194.32211</v>
      </c>
      <c r="O2132" s="1">
        <v>1072769391.246</v>
      </c>
      <c r="P2132" s="1">
        <v>958343306.290435</v>
      </c>
      <c r="Q2132" s="1">
        <v>1483249991.10786</v>
      </c>
    </row>
    <row r="2133" spans="1:17">
      <c r="A2133" s="1" t="s">
        <v>8016</v>
      </c>
      <c r="B2133" s="1" t="s">
        <v>8017</v>
      </c>
      <c r="C2133" s="1" t="s">
        <v>8018</v>
      </c>
      <c r="D2133" s="1">
        <v>57318570.6680524</v>
      </c>
      <c r="E2133" s="1">
        <v>86150716.3484618</v>
      </c>
      <c r="F2133" s="1">
        <v>112692556.355555</v>
      </c>
      <c r="G2133" s="1">
        <v>2401444.28571429</v>
      </c>
      <c r="H2133" s="1">
        <v>2401444.28571429</v>
      </c>
      <c r="I2133" s="1">
        <v>107452387.194812</v>
      </c>
      <c r="J2133" s="1">
        <v>112573051.715434</v>
      </c>
      <c r="K2133" s="1">
        <v>9442107.49674048</v>
      </c>
      <c r="L2133" s="1">
        <v>24688417.8297686</v>
      </c>
      <c r="M2133" s="1">
        <v>5422635.20360776</v>
      </c>
      <c r="N2133" s="1">
        <v>31399902.0890146</v>
      </c>
      <c r="O2133" s="1">
        <v>41142666.6228108</v>
      </c>
      <c r="P2133" s="1">
        <v>26511059.5208953</v>
      </c>
      <c r="Q2133" s="1">
        <v>47901783.3911583</v>
      </c>
    </row>
    <row r="2134" spans="1:17">
      <c r="A2134" s="1" t="s">
        <v>8019</v>
      </c>
      <c r="B2134" s="1" t="s">
        <v>8020</v>
      </c>
      <c r="C2134" s="1" t="s">
        <v>8021</v>
      </c>
      <c r="D2134" s="1">
        <v>2401444.28571429</v>
      </c>
      <c r="E2134" s="1">
        <v>2401444.28571429</v>
      </c>
      <c r="F2134" s="1">
        <v>9430607.38721805</v>
      </c>
      <c r="G2134" s="1">
        <v>21613217.2946691</v>
      </c>
      <c r="H2134" s="1">
        <v>2401444.28571429</v>
      </c>
      <c r="I2134" s="1">
        <v>23728912.0363945</v>
      </c>
      <c r="J2134" s="1">
        <v>8813887.84709887</v>
      </c>
      <c r="K2134" s="1">
        <v>2401444.28571429</v>
      </c>
      <c r="L2134" s="1">
        <v>2401444.28571429</v>
      </c>
      <c r="M2134" s="1">
        <v>2401444.28571429</v>
      </c>
      <c r="N2134" s="1">
        <v>2401444.28571429</v>
      </c>
      <c r="O2134" s="1">
        <v>2401444.28571429</v>
      </c>
      <c r="P2134" s="1">
        <v>14802655.3133998</v>
      </c>
      <c r="Q2134" s="1">
        <v>15136087.3800344</v>
      </c>
    </row>
    <row r="2135" spans="1:17">
      <c r="A2135" s="1" t="s">
        <v>8022</v>
      </c>
      <c r="B2135" s="1" t="s">
        <v>8023</v>
      </c>
      <c r="C2135" s="1" t="s">
        <v>8024</v>
      </c>
      <c r="D2135" s="1">
        <v>797241884.857303</v>
      </c>
      <c r="E2135" s="1">
        <v>972250666.594735</v>
      </c>
      <c r="F2135" s="1">
        <v>712636412.205476</v>
      </c>
      <c r="G2135" s="1">
        <v>628273205.493681</v>
      </c>
      <c r="H2135" s="1">
        <v>342976960.608654</v>
      </c>
      <c r="I2135" s="1">
        <v>463643663.105936</v>
      </c>
      <c r="J2135" s="1">
        <v>754932448.269319</v>
      </c>
      <c r="K2135" s="1">
        <v>579983341.559171</v>
      </c>
      <c r="L2135" s="1">
        <v>775013753.120666</v>
      </c>
      <c r="M2135" s="1">
        <v>401617160.311493</v>
      </c>
      <c r="N2135" s="1">
        <v>815516763.044072</v>
      </c>
      <c r="O2135" s="1">
        <v>713380898.860859</v>
      </c>
      <c r="P2135" s="1">
        <v>649285576.441103</v>
      </c>
      <c r="Q2135" s="1">
        <v>747534763.448566</v>
      </c>
    </row>
    <row r="2136" spans="1:17">
      <c r="A2136" s="1" t="s">
        <v>8025</v>
      </c>
      <c r="B2136" s="1" t="s">
        <v>8026</v>
      </c>
      <c r="C2136" s="1" t="s">
        <v>8027</v>
      </c>
      <c r="D2136" s="1">
        <v>26206794.5810951</v>
      </c>
      <c r="E2136" s="1">
        <v>27442932.8533759</v>
      </c>
      <c r="F2136" s="1">
        <v>17174722.4301255</v>
      </c>
      <c r="G2136" s="1">
        <v>79206067.1112943</v>
      </c>
      <c r="H2136" s="1">
        <v>2401444.28571429</v>
      </c>
      <c r="I2136" s="1">
        <v>6999568.65087901</v>
      </c>
      <c r="J2136" s="1">
        <v>18807512.7088369</v>
      </c>
      <c r="K2136" s="1">
        <v>32474491.4014249</v>
      </c>
      <c r="L2136" s="1">
        <v>17054986.4612989</v>
      </c>
      <c r="M2136" s="1">
        <v>24771270.3598646</v>
      </c>
      <c r="N2136" s="1">
        <v>7873819.59967353</v>
      </c>
      <c r="O2136" s="1">
        <v>33697203.3512109</v>
      </c>
      <c r="P2136" s="1">
        <v>20164630.7783995</v>
      </c>
      <c r="Q2136" s="1">
        <v>7193756.72424429</v>
      </c>
    </row>
    <row r="2137" spans="1:17">
      <c r="A2137" s="1" t="s">
        <v>8028</v>
      </c>
      <c r="B2137" s="1" t="s">
        <v>8029</v>
      </c>
      <c r="C2137" s="1" t="s">
        <v>8030</v>
      </c>
      <c r="D2137" s="1">
        <v>16317143.6396693</v>
      </c>
      <c r="E2137" s="1">
        <v>2401444.28571429</v>
      </c>
      <c r="F2137" s="1">
        <v>2401444.28571429</v>
      </c>
      <c r="G2137" s="1">
        <v>2401444.28571429</v>
      </c>
      <c r="H2137" s="1">
        <v>7375994.9010642</v>
      </c>
      <c r="I2137" s="1">
        <v>19212871.9282963</v>
      </c>
      <c r="J2137" s="1">
        <v>29016995.0206333</v>
      </c>
      <c r="K2137" s="1">
        <v>2401444.28571429</v>
      </c>
      <c r="L2137" s="1">
        <v>28131112.7734384</v>
      </c>
      <c r="M2137" s="1">
        <v>2401444.28571429</v>
      </c>
      <c r="N2137" s="1">
        <v>45933640.4870899</v>
      </c>
      <c r="O2137" s="1">
        <v>18703686.6597095</v>
      </c>
      <c r="P2137" s="1">
        <v>2401444.28571429</v>
      </c>
      <c r="Q2137" s="1">
        <v>17350278.4048338</v>
      </c>
    </row>
    <row r="2138" spans="1:17">
      <c r="A2138" s="1" t="s">
        <v>8031</v>
      </c>
      <c r="B2138" s="1" t="s">
        <v>8032</v>
      </c>
      <c r="C2138" s="1" t="s">
        <v>8033</v>
      </c>
      <c r="D2138" s="1">
        <v>5803513288.18033</v>
      </c>
      <c r="E2138" s="1">
        <v>2465385521.14804</v>
      </c>
      <c r="F2138" s="1">
        <v>3465872395.38817</v>
      </c>
      <c r="G2138" s="1">
        <v>5627491314.97096</v>
      </c>
      <c r="H2138" s="1">
        <v>3122696082.83626</v>
      </c>
      <c r="I2138" s="1">
        <v>3302393088.97656</v>
      </c>
      <c r="J2138" s="1">
        <v>3542977105.1463</v>
      </c>
      <c r="K2138" s="1">
        <v>2013331662.70578</v>
      </c>
      <c r="L2138" s="1">
        <v>1784536310.22946</v>
      </c>
      <c r="M2138" s="1">
        <v>2484278377.67496</v>
      </c>
      <c r="N2138" s="1">
        <v>1924187147.93432</v>
      </c>
      <c r="O2138" s="1">
        <v>2773800431.14819</v>
      </c>
      <c r="P2138" s="1">
        <v>1964515133.38288</v>
      </c>
      <c r="Q2138" s="1">
        <v>2300588617.37162</v>
      </c>
    </row>
    <row r="2139" spans="1:17">
      <c r="A2139" s="1" t="s">
        <v>8034</v>
      </c>
      <c r="B2139" s="1" t="s">
        <v>8035</v>
      </c>
      <c r="C2139" s="1" t="s">
        <v>8036</v>
      </c>
      <c r="D2139" s="1">
        <v>2401444.28571429</v>
      </c>
      <c r="E2139" s="1">
        <v>2401444.28571429</v>
      </c>
      <c r="F2139" s="1">
        <v>2401444.28571429</v>
      </c>
      <c r="G2139" s="1">
        <v>11913172.3264042</v>
      </c>
      <c r="H2139" s="1">
        <v>12601374.125405</v>
      </c>
      <c r="I2139" s="1">
        <v>2401444.28571429</v>
      </c>
      <c r="J2139" s="1">
        <v>2401444.28571429</v>
      </c>
      <c r="K2139" s="1">
        <v>2401444.28571429</v>
      </c>
      <c r="L2139" s="1">
        <v>2401444.28571429</v>
      </c>
      <c r="M2139" s="1">
        <v>2401444.28571429</v>
      </c>
      <c r="N2139" s="1">
        <v>2401444.28571429</v>
      </c>
      <c r="O2139" s="1">
        <v>2401444.28571429</v>
      </c>
      <c r="P2139" s="1">
        <v>2401444.28571429</v>
      </c>
      <c r="Q2139" s="1">
        <v>6188466.02881355</v>
      </c>
    </row>
    <row r="2140" spans="1:17">
      <c r="A2140" s="1" t="s">
        <v>8037</v>
      </c>
      <c r="B2140" s="1" t="s">
        <v>8038</v>
      </c>
      <c r="C2140" s="1" t="s">
        <v>8039</v>
      </c>
      <c r="D2140" s="1">
        <v>310059676.233434</v>
      </c>
      <c r="E2140" s="1">
        <v>500196742.711197</v>
      </c>
      <c r="F2140" s="1">
        <v>429574848.618507</v>
      </c>
      <c r="G2140" s="1">
        <v>166233875.420599</v>
      </c>
      <c r="H2140" s="1">
        <v>187789474.5704</v>
      </c>
      <c r="I2140" s="1">
        <v>375852772.942574</v>
      </c>
      <c r="J2140" s="1">
        <v>447387894.776907</v>
      </c>
      <c r="K2140" s="1">
        <v>251826819.346368</v>
      </c>
      <c r="L2140" s="1">
        <v>252001264.736477</v>
      </c>
      <c r="M2140" s="1">
        <v>169436460.789316</v>
      </c>
      <c r="N2140" s="1">
        <v>187436192.498193</v>
      </c>
      <c r="O2140" s="1">
        <v>323158373.563073</v>
      </c>
      <c r="P2140" s="1">
        <v>290324829.034796</v>
      </c>
      <c r="Q2140" s="1">
        <v>412116137.82915</v>
      </c>
    </row>
    <row r="2141" spans="1:17">
      <c r="A2141" s="1" t="s">
        <v>8040</v>
      </c>
      <c r="B2141" s="1" t="s">
        <v>8041</v>
      </c>
      <c r="C2141" s="1" t="s">
        <v>8042</v>
      </c>
      <c r="D2141" s="1">
        <v>206285308.252785</v>
      </c>
      <c r="E2141" s="1">
        <v>248244936.275735</v>
      </c>
      <c r="F2141" s="1">
        <v>222438828.050369</v>
      </c>
      <c r="G2141" s="1">
        <v>31113813.8528139</v>
      </c>
      <c r="H2141" s="1">
        <v>19130181.6999913</v>
      </c>
      <c r="I2141" s="1">
        <v>139325301.186057</v>
      </c>
      <c r="J2141" s="1">
        <v>176975798.013017</v>
      </c>
      <c r="K2141" s="1">
        <v>216016125.485888</v>
      </c>
      <c r="L2141" s="1">
        <v>180016382.479256</v>
      </c>
      <c r="M2141" s="1">
        <v>197881621.555707</v>
      </c>
      <c r="N2141" s="1">
        <v>150118427.582798</v>
      </c>
      <c r="O2141" s="1">
        <v>116030521.688996</v>
      </c>
      <c r="P2141" s="1">
        <v>185762666.287813</v>
      </c>
      <c r="Q2141" s="1">
        <v>145656272.580858</v>
      </c>
    </row>
    <row r="2142" spans="1:17">
      <c r="A2142" s="1" t="s">
        <v>8043</v>
      </c>
      <c r="B2142" s="1" t="s">
        <v>8044</v>
      </c>
      <c r="C2142" s="1" t="s">
        <v>8045</v>
      </c>
      <c r="D2142" s="1">
        <v>38561748.6964283</v>
      </c>
      <c r="E2142" s="1">
        <v>22486067.8618752</v>
      </c>
      <c r="F2142" s="1">
        <v>19110613.0836209</v>
      </c>
      <c r="G2142" s="1">
        <v>2401444.28571429</v>
      </c>
      <c r="H2142" s="1">
        <v>2401444.28571429</v>
      </c>
      <c r="I2142" s="1">
        <v>10830184.7023706</v>
      </c>
      <c r="J2142" s="1">
        <v>10973859.3297409</v>
      </c>
      <c r="K2142" s="1">
        <v>2401444.28571429</v>
      </c>
      <c r="L2142" s="1">
        <v>2401444.28571429</v>
      </c>
      <c r="M2142" s="1">
        <v>39786062.7068034</v>
      </c>
      <c r="N2142" s="1">
        <v>15308229.7061711</v>
      </c>
      <c r="O2142" s="1">
        <v>2401444.28571429</v>
      </c>
      <c r="P2142" s="1">
        <v>2401444.28571429</v>
      </c>
      <c r="Q2142" s="1">
        <v>12210679.9503579</v>
      </c>
    </row>
    <row r="2143" spans="1:17">
      <c r="A2143" s="1" t="s">
        <v>8046</v>
      </c>
      <c r="B2143" s="1" t="s">
        <v>8047</v>
      </c>
      <c r="C2143" s="1" t="s">
        <v>8048</v>
      </c>
      <c r="D2143" s="1">
        <v>134820303.272118</v>
      </c>
      <c r="E2143" s="1">
        <v>101175071.676453</v>
      </c>
      <c r="F2143" s="1">
        <v>43327655.4982631</v>
      </c>
      <c r="G2143" s="1">
        <v>11256907.2622231</v>
      </c>
      <c r="H2143" s="1">
        <v>11953633.8417177</v>
      </c>
      <c r="I2143" s="1">
        <v>28123396.8973191</v>
      </c>
      <c r="J2143" s="1">
        <v>29998789.9138388</v>
      </c>
      <c r="K2143" s="1">
        <v>71443170.8484857</v>
      </c>
      <c r="L2143" s="1">
        <v>58551278.566562</v>
      </c>
      <c r="M2143" s="1">
        <v>50357136.6659214</v>
      </c>
      <c r="N2143" s="1">
        <v>101778604.655759</v>
      </c>
      <c r="O2143" s="1">
        <v>33407294.6507778</v>
      </c>
      <c r="P2143" s="1">
        <v>50227123.6891648</v>
      </c>
      <c r="Q2143" s="1">
        <v>73861380.4869012</v>
      </c>
    </row>
    <row r="2144" spans="1:17">
      <c r="A2144" s="1" t="s">
        <v>8049</v>
      </c>
      <c r="B2144" s="1" t="s">
        <v>8050</v>
      </c>
      <c r="C2144" s="1" t="s">
        <v>8051</v>
      </c>
      <c r="D2144" s="1">
        <v>2401444.28571429</v>
      </c>
      <c r="E2144" s="1">
        <v>2401444.28571429</v>
      </c>
      <c r="F2144" s="1">
        <v>136196967.215531</v>
      </c>
      <c r="G2144" s="1">
        <v>2401444.28571429</v>
      </c>
      <c r="H2144" s="1">
        <v>2401444.28571429</v>
      </c>
      <c r="I2144" s="1">
        <v>8620800.96095132</v>
      </c>
      <c r="J2144" s="1">
        <v>2401444.28571429</v>
      </c>
      <c r="K2144" s="1">
        <v>3158769.30962557</v>
      </c>
      <c r="L2144" s="1">
        <v>2401444.28571429</v>
      </c>
      <c r="M2144" s="1">
        <v>2401444.28571429</v>
      </c>
      <c r="N2144" s="1">
        <v>2401444.28571429</v>
      </c>
      <c r="O2144" s="1">
        <v>2401444.28571429</v>
      </c>
      <c r="P2144" s="1">
        <v>2401444.28571429</v>
      </c>
      <c r="Q2144" s="1">
        <v>8319925.68776004</v>
      </c>
    </row>
    <row r="2145" spans="1:17">
      <c r="A2145" s="1" t="s">
        <v>8052</v>
      </c>
      <c r="B2145" s="1" t="s">
        <v>8053</v>
      </c>
      <c r="C2145" s="1" t="s">
        <v>8054</v>
      </c>
      <c r="D2145" s="1">
        <v>1586997092.93324</v>
      </c>
      <c r="E2145" s="1">
        <v>1260623738.95748</v>
      </c>
      <c r="F2145" s="1">
        <v>1022976152.04044</v>
      </c>
      <c r="G2145" s="1">
        <v>1744327306.95556</v>
      </c>
      <c r="H2145" s="1">
        <v>1420211331.2099</v>
      </c>
      <c r="I2145" s="1">
        <v>1567421855.24891</v>
      </c>
      <c r="J2145" s="1">
        <v>1141679961.81896</v>
      </c>
      <c r="K2145" s="1">
        <v>1102802333.04306</v>
      </c>
      <c r="L2145" s="1">
        <v>790368051.792101</v>
      </c>
      <c r="M2145" s="1">
        <v>1073008148.38891</v>
      </c>
      <c r="N2145" s="1">
        <v>1187191298.53278</v>
      </c>
      <c r="O2145" s="1">
        <v>1539415971.25265</v>
      </c>
      <c r="P2145" s="1">
        <v>933679692.65023</v>
      </c>
      <c r="Q2145" s="1">
        <v>1320239780.28044</v>
      </c>
    </row>
    <row r="2146" spans="1:17">
      <c r="A2146" s="1" t="s">
        <v>8055</v>
      </c>
      <c r="B2146" s="1" t="s">
        <v>8056</v>
      </c>
      <c r="C2146" s="1" t="s">
        <v>8057</v>
      </c>
      <c r="D2146" s="1">
        <v>187802777.620767</v>
      </c>
      <c r="E2146" s="1">
        <v>247499272.354792</v>
      </c>
      <c r="F2146" s="1">
        <v>221190703.715977</v>
      </c>
      <c r="G2146" s="1">
        <v>2401444.28571429</v>
      </c>
      <c r="H2146" s="1">
        <v>401353995.212432</v>
      </c>
      <c r="I2146" s="1">
        <v>154126788.843111</v>
      </c>
      <c r="J2146" s="1">
        <v>199006774.953647</v>
      </c>
      <c r="K2146" s="1">
        <v>303588042.606719</v>
      </c>
      <c r="L2146" s="1">
        <v>240202353.906611</v>
      </c>
      <c r="M2146" s="1">
        <v>262202073.262706</v>
      </c>
      <c r="N2146" s="1">
        <v>192675390.125489</v>
      </c>
      <c r="O2146" s="1">
        <v>362704017.860974</v>
      </c>
      <c r="P2146" s="1">
        <v>252544737.191817</v>
      </c>
      <c r="Q2146" s="1">
        <v>245441739.758094</v>
      </c>
    </row>
    <row r="2147" spans="1:17">
      <c r="A2147" s="1" t="s">
        <v>8058</v>
      </c>
      <c r="B2147" s="1" t="s">
        <v>8059</v>
      </c>
      <c r="C2147" s="1" t="s">
        <v>8060</v>
      </c>
      <c r="D2147" s="1">
        <v>380111453.518212</v>
      </c>
      <c r="E2147" s="1">
        <v>326929610.34005</v>
      </c>
      <c r="F2147" s="1">
        <v>339823410.484799</v>
      </c>
      <c r="G2147" s="1">
        <v>113171299.504587</v>
      </c>
      <c r="H2147" s="1">
        <v>50876764.1010872</v>
      </c>
      <c r="I2147" s="1">
        <v>205646569.883426</v>
      </c>
      <c r="J2147" s="1">
        <v>236273661.145537</v>
      </c>
      <c r="K2147" s="1">
        <v>366342366.940888</v>
      </c>
      <c r="L2147" s="1">
        <v>399181803.318977</v>
      </c>
      <c r="M2147" s="1">
        <v>329653899.586758</v>
      </c>
      <c r="N2147" s="1">
        <v>398780732.485507</v>
      </c>
      <c r="O2147" s="1">
        <v>274564965.387521</v>
      </c>
      <c r="P2147" s="1">
        <v>369580193.222883</v>
      </c>
      <c r="Q2147" s="1">
        <v>374020681.033436</v>
      </c>
    </row>
    <row r="2148" spans="1:17">
      <c r="A2148" s="1" t="s">
        <v>8061</v>
      </c>
      <c r="B2148" s="1" t="s">
        <v>8062</v>
      </c>
      <c r="C2148" s="1" t="s">
        <v>8063</v>
      </c>
      <c r="D2148" s="1">
        <v>12407768.8707465</v>
      </c>
      <c r="E2148" s="1">
        <v>5905594.16220877</v>
      </c>
      <c r="F2148" s="1">
        <v>11610943.5171515</v>
      </c>
      <c r="G2148" s="1">
        <v>2401444.28571429</v>
      </c>
      <c r="H2148" s="1">
        <v>2401444.28571429</v>
      </c>
      <c r="I2148" s="1">
        <v>2401444.28571429</v>
      </c>
      <c r="J2148" s="1">
        <v>14719008.901027</v>
      </c>
      <c r="K2148" s="1">
        <v>2401444.28571429</v>
      </c>
      <c r="L2148" s="1">
        <v>2401444.28571429</v>
      </c>
      <c r="M2148" s="1">
        <v>2401444.28571429</v>
      </c>
      <c r="N2148" s="1">
        <v>2401444.28571429</v>
      </c>
      <c r="O2148" s="1">
        <v>2401444.28571429</v>
      </c>
      <c r="P2148" s="1">
        <v>2401444.28571429</v>
      </c>
      <c r="Q2148" s="1">
        <v>2401444.28571429</v>
      </c>
    </row>
    <row r="2149" spans="1:17">
      <c r="A2149" s="1" t="s">
        <v>8064</v>
      </c>
      <c r="B2149" s="1" t="s">
        <v>8065</v>
      </c>
      <c r="C2149" s="1" t="s">
        <v>8066</v>
      </c>
      <c r="D2149" s="1">
        <v>9671200707.34356</v>
      </c>
      <c r="E2149" s="1">
        <v>7681970082.96799</v>
      </c>
      <c r="F2149" s="1">
        <v>9303002412.64255</v>
      </c>
      <c r="G2149" s="1">
        <v>3112356336.86489</v>
      </c>
      <c r="H2149" s="1">
        <v>3683134945.51265</v>
      </c>
      <c r="I2149" s="1">
        <v>13924295497.5379</v>
      </c>
      <c r="J2149" s="1">
        <v>10229861972.0037</v>
      </c>
      <c r="K2149" s="1">
        <v>4788985731.18233</v>
      </c>
      <c r="L2149" s="1">
        <v>6564631213.59223</v>
      </c>
      <c r="M2149" s="1">
        <v>6142016634.54856</v>
      </c>
      <c r="N2149" s="1">
        <v>7495272553.13891</v>
      </c>
      <c r="O2149" s="1">
        <v>5994373483.42578</v>
      </c>
      <c r="P2149" s="1">
        <v>7774423295.79764</v>
      </c>
      <c r="Q2149" s="1">
        <v>6617425025.39508</v>
      </c>
    </row>
    <row r="2150" spans="1:17">
      <c r="A2150" s="1" t="s">
        <v>8067</v>
      </c>
      <c r="B2150" s="1" t="s">
        <v>8068</v>
      </c>
      <c r="C2150" s="1" t="s">
        <v>8069</v>
      </c>
      <c r="D2150" s="1">
        <v>6851697743.44073</v>
      </c>
      <c r="E2150" s="1">
        <v>9198506553.73328</v>
      </c>
      <c r="F2150" s="1">
        <v>10006532895.3653</v>
      </c>
      <c r="G2150" s="1">
        <v>681520588.789344</v>
      </c>
      <c r="H2150" s="1">
        <v>5142779165.25097</v>
      </c>
      <c r="I2150" s="1">
        <v>7585271737.97216</v>
      </c>
      <c r="J2150" s="1">
        <v>9445650626.12126</v>
      </c>
      <c r="K2150" s="1">
        <v>11909310057.2018</v>
      </c>
      <c r="L2150" s="1">
        <v>11574845368.0013</v>
      </c>
      <c r="M2150" s="1">
        <v>9660557616.22058</v>
      </c>
      <c r="N2150" s="1">
        <v>12742911669.7453</v>
      </c>
      <c r="O2150" s="1">
        <v>9573225815.85038</v>
      </c>
      <c r="P2150" s="1">
        <v>13540013191.1465</v>
      </c>
      <c r="Q2150" s="1">
        <v>11570646305.6256</v>
      </c>
    </row>
    <row r="2151" spans="1:17">
      <c r="A2151" s="1" t="s">
        <v>8070</v>
      </c>
      <c r="B2151" s="1" t="s">
        <v>8071</v>
      </c>
      <c r="C2151" s="1" t="s">
        <v>8072</v>
      </c>
      <c r="D2151" s="1">
        <v>93058628.857422</v>
      </c>
      <c r="E2151" s="1">
        <v>220945724.121482</v>
      </c>
      <c r="F2151" s="1">
        <v>165383888.986905</v>
      </c>
      <c r="G2151" s="1">
        <v>2401444.28571429</v>
      </c>
      <c r="H2151" s="1">
        <v>14548913.439255</v>
      </c>
      <c r="I2151" s="1">
        <v>52097335.5168987</v>
      </c>
      <c r="J2151" s="1">
        <v>199707195.428625</v>
      </c>
      <c r="K2151" s="1">
        <v>203062980.299037</v>
      </c>
      <c r="L2151" s="1">
        <v>268793690.050369</v>
      </c>
      <c r="M2151" s="1">
        <v>99610465.5375916</v>
      </c>
      <c r="N2151" s="1">
        <v>214995326.727088</v>
      </c>
      <c r="O2151" s="1">
        <v>170885805.538724</v>
      </c>
      <c r="P2151" s="1">
        <v>320388532.55814</v>
      </c>
      <c r="Q2151" s="1">
        <v>227810121.001146</v>
      </c>
    </row>
    <row r="2152" spans="1:17">
      <c r="A2152" s="1" t="s">
        <v>8073</v>
      </c>
      <c r="B2152" s="1" t="s">
        <v>8074</v>
      </c>
      <c r="C2152" s="1" t="s">
        <v>8075</v>
      </c>
      <c r="D2152" s="1">
        <v>999665651.802882</v>
      </c>
      <c r="E2152" s="1">
        <v>677784447.345706</v>
      </c>
      <c r="F2152" s="1">
        <v>681090024.939819</v>
      </c>
      <c r="G2152" s="1">
        <v>87317671.6557436</v>
      </c>
      <c r="H2152" s="1">
        <v>46294570.9387658</v>
      </c>
      <c r="I2152" s="1">
        <v>367750561.927231</v>
      </c>
      <c r="J2152" s="1">
        <v>717605917.800162</v>
      </c>
      <c r="K2152" s="1">
        <v>506084573.721488</v>
      </c>
      <c r="L2152" s="1">
        <v>367496162.347617</v>
      </c>
      <c r="M2152" s="1">
        <v>351932799.041074</v>
      </c>
      <c r="N2152" s="1">
        <v>395443223.343038</v>
      </c>
      <c r="O2152" s="1">
        <v>518256679.738267</v>
      </c>
      <c r="P2152" s="1">
        <v>586625123.255814</v>
      </c>
      <c r="Q2152" s="1">
        <v>319919395.866285</v>
      </c>
    </row>
    <row r="2153" spans="1:17">
      <c r="A2153" s="1" t="s">
        <v>8076</v>
      </c>
      <c r="B2153" s="1" t="s">
        <v>8077</v>
      </c>
      <c r="C2153" s="1" t="s">
        <v>8078</v>
      </c>
      <c r="D2153" s="1">
        <v>2401444.28571429</v>
      </c>
      <c r="E2153" s="1">
        <v>66104474.8892624</v>
      </c>
      <c r="F2153" s="1">
        <v>34580318.2610782</v>
      </c>
      <c r="G2153" s="1">
        <v>2401444.28571429</v>
      </c>
      <c r="H2153" s="1">
        <v>2401444.28571429</v>
      </c>
      <c r="I2153" s="1">
        <v>108237656.700254</v>
      </c>
      <c r="J2153" s="1">
        <v>2401444.28571429</v>
      </c>
      <c r="K2153" s="1">
        <v>51815443.4116673</v>
      </c>
      <c r="L2153" s="1">
        <v>80802873.0290532</v>
      </c>
      <c r="M2153" s="1">
        <v>69638533.9907015</v>
      </c>
      <c r="N2153" s="1">
        <v>2401444.28571429</v>
      </c>
      <c r="O2153" s="1">
        <v>84926302.6464051</v>
      </c>
      <c r="P2153" s="1">
        <v>97918076.6611295</v>
      </c>
      <c r="Q2153" s="1">
        <v>109678959.009182</v>
      </c>
    </row>
    <row r="2154" spans="1:17">
      <c r="A2154" s="1" t="s">
        <v>8079</v>
      </c>
      <c r="B2154" s="1" t="s">
        <v>8080</v>
      </c>
      <c r="C2154" s="1" t="s">
        <v>8081</v>
      </c>
      <c r="D2154" s="1">
        <v>4905790897.56789</v>
      </c>
      <c r="E2154" s="1">
        <v>8050228104.68392</v>
      </c>
      <c r="F2154" s="1">
        <v>5385723768.11139</v>
      </c>
      <c r="G2154" s="1">
        <v>1556773131.04404</v>
      </c>
      <c r="H2154" s="1">
        <v>8245264126.53685</v>
      </c>
      <c r="I2154" s="1">
        <v>5988719305.01931</v>
      </c>
      <c r="J2154" s="1">
        <v>7224215876.8925</v>
      </c>
      <c r="K2154" s="1">
        <v>7822144159.24963</v>
      </c>
      <c r="L2154" s="1">
        <v>7636709147.29177</v>
      </c>
      <c r="M2154" s="1">
        <v>5676096551.38978</v>
      </c>
      <c r="N2154" s="1">
        <v>7421759913.81214</v>
      </c>
      <c r="O2154" s="1">
        <v>5863398788.39563</v>
      </c>
      <c r="P2154" s="1">
        <v>8338394641.82259</v>
      </c>
      <c r="Q2154" s="1">
        <v>8638459035.52064</v>
      </c>
    </row>
    <row r="2155" spans="1:17">
      <c r="A2155" s="1" t="s">
        <v>8082</v>
      </c>
      <c r="B2155" s="1" t="s">
        <v>8083</v>
      </c>
      <c r="C2155" s="1" t="s">
        <v>8084</v>
      </c>
      <c r="D2155" s="1">
        <v>2401444.28571429</v>
      </c>
      <c r="E2155" s="1">
        <v>21674372.5044295</v>
      </c>
      <c r="F2155" s="1">
        <v>5606019.96746235</v>
      </c>
      <c r="G2155" s="1">
        <v>2401444.28571429</v>
      </c>
      <c r="H2155" s="1">
        <v>6997110.06862908</v>
      </c>
      <c r="I2155" s="1">
        <v>2401444.28571429</v>
      </c>
      <c r="J2155" s="1">
        <v>25001250.3149526</v>
      </c>
      <c r="K2155" s="1">
        <v>2401444.28571429</v>
      </c>
      <c r="L2155" s="1">
        <v>2401444.28571429</v>
      </c>
      <c r="M2155" s="1">
        <v>14570480.2870764</v>
      </c>
      <c r="N2155" s="1">
        <v>2401444.28571429</v>
      </c>
      <c r="O2155" s="1">
        <v>12665990.2927144</v>
      </c>
      <c r="P2155" s="1">
        <v>2401444.28571429</v>
      </c>
      <c r="Q2155" s="1">
        <v>10977866.5468189</v>
      </c>
    </row>
    <row r="2156" spans="1:17">
      <c r="A2156" s="1" t="s">
        <v>8085</v>
      </c>
      <c r="B2156" s="1" t="s">
        <v>8086</v>
      </c>
      <c r="C2156" s="1" t="s">
        <v>8087</v>
      </c>
      <c r="D2156" s="1">
        <v>27302824.7675042</v>
      </c>
      <c r="E2156" s="1">
        <v>116646797.963565</v>
      </c>
      <c r="F2156" s="1">
        <v>73033153.193489</v>
      </c>
      <c r="G2156" s="1">
        <v>12053179.6925134</v>
      </c>
      <c r="H2156" s="1">
        <v>2401444.28571429</v>
      </c>
      <c r="I2156" s="1">
        <v>167788089.271878</v>
      </c>
      <c r="J2156" s="1">
        <v>112437697.803122</v>
      </c>
      <c r="K2156" s="1">
        <v>133106766.152704</v>
      </c>
      <c r="L2156" s="1">
        <v>106338060.091369</v>
      </c>
      <c r="M2156" s="1">
        <v>70896877.7714932</v>
      </c>
      <c r="N2156" s="1">
        <v>94606630.5984764</v>
      </c>
      <c r="O2156" s="1">
        <v>2401444.28571429</v>
      </c>
      <c r="P2156" s="1">
        <v>96890820.7976336</v>
      </c>
      <c r="Q2156" s="1">
        <v>93966853.5026647</v>
      </c>
    </row>
    <row r="2157" spans="1:17">
      <c r="A2157" s="1" t="s">
        <v>8088</v>
      </c>
      <c r="B2157" s="1" t="s">
        <v>8089</v>
      </c>
      <c r="C2157" s="1" t="s">
        <v>8090</v>
      </c>
      <c r="D2157" s="1">
        <v>100243239.40324</v>
      </c>
      <c r="E2157" s="1">
        <v>50982584.8637833</v>
      </c>
      <c r="F2157" s="1">
        <v>36859847.4118427</v>
      </c>
      <c r="G2157" s="1">
        <v>2401444.28571429</v>
      </c>
      <c r="H2157" s="1">
        <v>2401444.28571429</v>
      </c>
      <c r="I2157" s="1">
        <v>17307181.6753486</v>
      </c>
      <c r="J2157" s="1">
        <v>103103600.044405</v>
      </c>
      <c r="K2157" s="1">
        <v>45263459.5068024</v>
      </c>
      <c r="L2157" s="1">
        <v>38161329.0164124</v>
      </c>
      <c r="M2157" s="1">
        <v>16564856.4133548</v>
      </c>
      <c r="N2157" s="1">
        <v>58015320.9336648</v>
      </c>
      <c r="O2157" s="1">
        <v>32799468.4219721</v>
      </c>
      <c r="P2157" s="1">
        <v>25376581.932156</v>
      </c>
      <c r="Q2157" s="1">
        <v>51055031.6408696</v>
      </c>
    </row>
    <row r="2158" spans="1:17">
      <c r="A2158" s="1" t="s">
        <v>8091</v>
      </c>
      <c r="B2158" s="1" t="s">
        <v>8092</v>
      </c>
      <c r="C2158" s="1" t="s">
        <v>8093</v>
      </c>
      <c r="D2158" s="1">
        <v>83518024.5830615</v>
      </c>
      <c r="E2158" s="1">
        <v>44420852.3090203</v>
      </c>
      <c r="F2158" s="1">
        <v>35998416.1776973</v>
      </c>
      <c r="G2158" s="1">
        <v>2401444.28571429</v>
      </c>
      <c r="H2158" s="1">
        <v>2401444.28571429</v>
      </c>
      <c r="I2158" s="1">
        <v>45119651.3226045</v>
      </c>
      <c r="J2158" s="1">
        <v>131816776.537258</v>
      </c>
      <c r="K2158" s="1">
        <v>18479901.4188658</v>
      </c>
      <c r="L2158" s="1">
        <v>35783982.4914227</v>
      </c>
      <c r="M2158" s="1">
        <v>14798132.2036507</v>
      </c>
      <c r="N2158" s="1">
        <v>20019625.8444554</v>
      </c>
      <c r="O2158" s="1">
        <v>2401444.28571429</v>
      </c>
      <c r="P2158" s="1">
        <v>67687149.7111966</v>
      </c>
      <c r="Q2158" s="1">
        <v>14528114.7035927</v>
      </c>
    </row>
    <row r="2159" spans="1:17">
      <c r="A2159" s="1" t="s">
        <v>8094</v>
      </c>
      <c r="B2159" s="1" t="s">
        <v>8095</v>
      </c>
      <c r="C2159" s="1" t="s">
        <v>8096</v>
      </c>
      <c r="D2159" s="1">
        <v>1842442063.37497</v>
      </c>
      <c r="E2159" s="1">
        <v>1275891117.7907</v>
      </c>
      <c r="F2159" s="1">
        <v>1094421215.65121</v>
      </c>
      <c r="G2159" s="1">
        <v>972147998.127481</v>
      </c>
      <c r="H2159" s="1">
        <v>586676045.488581</v>
      </c>
      <c r="I2159" s="1">
        <v>956455974.903475</v>
      </c>
      <c r="J2159" s="1">
        <v>953482987.394663</v>
      </c>
      <c r="K2159" s="1">
        <v>831173669.499493</v>
      </c>
      <c r="L2159" s="1">
        <v>822711428.215563</v>
      </c>
      <c r="M2159" s="1">
        <v>1281256393.50072</v>
      </c>
      <c r="N2159" s="1">
        <v>999644538.23691</v>
      </c>
      <c r="O2159" s="1">
        <v>1534890218.24222</v>
      </c>
      <c r="P2159" s="1">
        <v>814907171.552428</v>
      </c>
      <c r="Q2159" s="1">
        <v>1055520598.88888</v>
      </c>
    </row>
    <row r="2160" spans="1:17">
      <c r="A2160" s="1" t="s">
        <v>8097</v>
      </c>
      <c r="B2160" s="1" t="s">
        <v>8098</v>
      </c>
      <c r="C2160" s="1" t="s">
        <v>8099</v>
      </c>
      <c r="D2160" s="1">
        <v>22842499.2555498</v>
      </c>
      <c r="E2160" s="1">
        <v>10946854.1480306</v>
      </c>
      <c r="F2160" s="1">
        <v>27550047.3027173</v>
      </c>
      <c r="G2160" s="1">
        <v>2401444.28571429</v>
      </c>
      <c r="H2160" s="1">
        <v>2401444.28571429</v>
      </c>
      <c r="I2160" s="1">
        <v>9787897.84953071</v>
      </c>
      <c r="J2160" s="1">
        <v>2401444.28571429</v>
      </c>
      <c r="K2160" s="1">
        <v>32531185.236729</v>
      </c>
      <c r="L2160" s="1">
        <v>22388683.2080201</v>
      </c>
      <c r="M2160" s="1">
        <v>11263601.9998384</v>
      </c>
      <c r="N2160" s="1">
        <v>7792231.06668744</v>
      </c>
      <c r="O2160" s="1">
        <v>8038817.5510984</v>
      </c>
      <c r="P2160" s="1">
        <v>32068647.1453343</v>
      </c>
      <c r="Q2160" s="1">
        <v>13021122.4709986</v>
      </c>
    </row>
    <row r="2161" spans="1:17">
      <c r="A2161" s="1" t="s">
        <v>8100</v>
      </c>
      <c r="B2161" s="1" t="s">
        <v>8101</v>
      </c>
      <c r="C2161" s="1" t="s">
        <v>8102</v>
      </c>
      <c r="D2161" s="1">
        <v>1081653279.0901</v>
      </c>
      <c r="E2161" s="1">
        <v>1476500587.80448</v>
      </c>
      <c r="F2161" s="1">
        <v>1667503541.38481</v>
      </c>
      <c r="G2161" s="1">
        <v>401617160.311493</v>
      </c>
      <c r="H2161" s="1">
        <v>618200022.86639</v>
      </c>
      <c r="I2161" s="1">
        <v>906699566.888547</v>
      </c>
      <c r="J2161" s="1">
        <v>1705571557.73982</v>
      </c>
      <c r="K2161" s="1">
        <v>1562085256.62669</v>
      </c>
      <c r="L2161" s="1">
        <v>1690734867.08276</v>
      </c>
      <c r="M2161" s="1">
        <v>1299544413.18511</v>
      </c>
      <c r="N2161" s="1">
        <v>1501015431.06873</v>
      </c>
      <c r="O2161" s="1">
        <v>1139192171.70774</v>
      </c>
      <c r="P2161" s="1">
        <v>1444501953.8512</v>
      </c>
      <c r="Q2161" s="1">
        <v>1594057694.15635</v>
      </c>
    </row>
    <row r="2162" spans="1:17">
      <c r="A2162" s="1" t="s">
        <v>8103</v>
      </c>
      <c r="B2162" s="1" t="s">
        <v>8104</v>
      </c>
      <c r="C2162" s="1" t="s">
        <v>8105</v>
      </c>
      <c r="D2162" s="1">
        <v>1478139516.59898</v>
      </c>
      <c r="E2162" s="1">
        <v>880647345.149127</v>
      </c>
      <c r="F2162" s="1">
        <v>1157964088.07924</v>
      </c>
      <c r="G2162" s="1">
        <v>268471544.756659</v>
      </c>
      <c r="H2162" s="1">
        <v>176822735.386095</v>
      </c>
      <c r="I2162" s="1">
        <v>596134379.141658</v>
      </c>
      <c r="J2162" s="1">
        <v>1286826647.0656</v>
      </c>
      <c r="K2162" s="1">
        <v>824787351.446393</v>
      </c>
      <c r="L2162" s="1">
        <v>761668077.542156</v>
      </c>
      <c r="M2162" s="1">
        <v>837952880.585837</v>
      </c>
      <c r="N2162" s="1">
        <v>1105508157.81748</v>
      </c>
      <c r="O2162" s="1">
        <v>918357838.062272</v>
      </c>
      <c r="P2162" s="1">
        <v>866455968.09757</v>
      </c>
      <c r="Q2162" s="1">
        <v>961177308.23357</v>
      </c>
    </row>
    <row r="2163" spans="1:17">
      <c r="A2163" s="1" t="s">
        <v>8106</v>
      </c>
      <c r="B2163" s="1" t="s">
        <v>8107</v>
      </c>
      <c r="C2163" s="1" t="s">
        <v>8108</v>
      </c>
      <c r="D2163" s="1">
        <v>13579621682.1826</v>
      </c>
      <c r="E2163" s="1">
        <v>17187566035.3678</v>
      </c>
      <c r="F2163" s="1">
        <v>13389063168.2074</v>
      </c>
      <c r="G2163" s="1">
        <v>2095976604.87018</v>
      </c>
      <c r="H2163" s="1">
        <v>7090591022.18763</v>
      </c>
      <c r="I2163" s="1">
        <v>11274767682.8525</v>
      </c>
      <c r="J2163" s="1">
        <v>13193641085.173</v>
      </c>
      <c r="K2163" s="1">
        <v>14459804970.8954</v>
      </c>
      <c r="L2163" s="1">
        <v>16226981307.0297</v>
      </c>
      <c r="M2163" s="1">
        <v>13606082140.3359</v>
      </c>
      <c r="N2163" s="1">
        <v>17354641879.7317</v>
      </c>
      <c r="O2163" s="1">
        <v>10162201812.4042</v>
      </c>
      <c r="P2163" s="1">
        <v>17869698364.9531</v>
      </c>
      <c r="Q2163" s="1">
        <v>15438745668.1107</v>
      </c>
    </row>
    <row r="2164" spans="1:17">
      <c r="A2164" s="1" t="s">
        <v>8109</v>
      </c>
      <c r="B2164" s="1" t="s">
        <v>8110</v>
      </c>
      <c r="C2164" s="1" t="s">
        <v>8111</v>
      </c>
      <c r="D2164" s="1">
        <v>492115703.740075</v>
      </c>
      <c r="E2164" s="1">
        <v>761154589.084115</v>
      </c>
      <c r="F2164" s="1">
        <v>880000755.179171</v>
      </c>
      <c r="G2164" s="1">
        <v>174953030.1136</v>
      </c>
      <c r="H2164" s="1">
        <v>379105179.666102</v>
      </c>
      <c r="I2164" s="1">
        <v>799326361.345231</v>
      </c>
      <c r="J2164" s="1">
        <v>1162311976.39692</v>
      </c>
      <c r="K2164" s="1">
        <v>707573676.798758</v>
      </c>
      <c r="L2164" s="1">
        <v>856328716.54257</v>
      </c>
      <c r="M2164" s="1">
        <v>816708769.252235</v>
      </c>
      <c r="N2164" s="1">
        <v>889665596.385585</v>
      </c>
      <c r="O2164" s="1">
        <v>689359839.271348</v>
      </c>
      <c r="P2164" s="1">
        <v>927028772.127994</v>
      </c>
      <c r="Q2164" s="1">
        <v>937206518.792354</v>
      </c>
    </row>
    <row r="2165" spans="1:17">
      <c r="A2165" s="1" t="s">
        <v>8112</v>
      </c>
      <c r="B2165" s="1" t="s">
        <v>8113</v>
      </c>
      <c r="C2165" s="1" t="s">
        <v>8114</v>
      </c>
      <c r="D2165" s="1">
        <v>177601707.578284</v>
      </c>
      <c r="E2165" s="1">
        <v>55484934.2883266</v>
      </c>
      <c r="F2165" s="1">
        <v>96387838.0525783</v>
      </c>
      <c r="G2165" s="1">
        <v>84348302.6264573</v>
      </c>
      <c r="H2165" s="1">
        <v>9749108.85035032</v>
      </c>
      <c r="I2165" s="1">
        <v>104690762.430053</v>
      </c>
      <c r="J2165" s="1">
        <v>127466936.270516</v>
      </c>
      <c r="K2165" s="1">
        <v>2401444.28571429</v>
      </c>
      <c r="L2165" s="1">
        <v>11566445.6736197</v>
      </c>
      <c r="M2165" s="1">
        <v>2401444.28571429</v>
      </c>
      <c r="N2165" s="1">
        <v>34657792.4673669</v>
      </c>
      <c r="O2165" s="1">
        <v>24108010.0434516</v>
      </c>
      <c r="P2165" s="1">
        <v>2401444.28571429</v>
      </c>
      <c r="Q2165" s="1">
        <v>7902961.11675704</v>
      </c>
    </row>
    <row r="2166" spans="1:17">
      <c r="A2166" s="1" t="s">
        <v>8115</v>
      </c>
      <c r="B2166" s="1" t="s">
        <v>8116</v>
      </c>
      <c r="C2166" s="1" t="s">
        <v>8117</v>
      </c>
      <c r="D2166" s="1">
        <v>6021792.25183829</v>
      </c>
      <c r="E2166" s="1">
        <v>17635002.7440202</v>
      </c>
      <c r="F2166" s="1">
        <v>39281575.0354229</v>
      </c>
      <c r="G2166" s="1">
        <v>53606837.4291343</v>
      </c>
      <c r="H2166" s="1">
        <v>2401444.28571429</v>
      </c>
      <c r="I2166" s="1">
        <v>2401444.28571429</v>
      </c>
      <c r="J2166" s="1">
        <v>58156691.150278</v>
      </c>
      <c r="K2166" s="1">
        <v>2401444.28571429</v>
      </c>
      <c r="L2166" s="1">
        <v>94719449.9273061</v>
      </c>
      <c r="M2166" s="1">
        <v>35302480.7915879</v>
      </c>
      <c r="N2166" s="1">
        <v>56085668.7155723</v>
      </c>
      <c r="O2166" s="1">
        <v>2401444.28571429</v>
      </c>
      <c r="P2166" s="1">
        <v>61326574.2087778</v>
      </c>
      <c r="Q2166" s="1">
        <v>101220000.384695</v>
      </c>
    </row>
    <row r="2167" spans="1:17">
      <c r="A2167" s="1" t="s">
        <v>8118</v>
      </c>
      <c r="B2167" s="1" t="s">
        <v>8119</v>
      </c>
      <c r="C2167" s="1" t="s">
        <v>8120</v>
      </c>
      <c r="D2167" s="1">
        <v>478855083.223765</v>
      </c>
      <c r="E2167" s="1">
        <v>45712505.1200509</v>
      </c>
      <c r="F2167" s="1">
        <v>2401444.28571429</v>
      </c>
      <c r="G2167" s="1">
        <v>83328622.2281975</v>
      </c>
      <c r="H2167" s="1">
        <v>80135637.0152966</v>
      </c>
      <c r="I2167" s="1">
        <v>2401444.28571429</v>
      </c>
      <c r="J2167" s="1">
        <v>50325850.2621451</v>
      </c>
      <c r="K2167" s="1">
        <v>2401444.28571429</v>
      </c>
      <c r="L2167" s="1">
        <v>2401444.28571429</v>
      </c>
      <c r="M2167" s="1">
        <v>2401444.28571429</v>
      </c>
      <c r="N2167" s="1">
        <v>2401444.28571429</v>
      </c>
      <c r="O2167" s="1">
        <v>80605039.0738195</v>
      </c>
      <c r="P2167" s="1">
        <v>23333026.6958093</v>
      </c>
      <c r="Q2167" s="1">
        <v>17862283.2786779</v>
      </c>
    </row>
    <row r="2168" spans="1:17">
      <c r="A2168" s="1" t="s">
        <v>8121</v>
      </c>
      <c r="B2168" s="1" t="s">
        <v>8122</v>
      </c>
      <c r="C2168" s="1" t="s">
        <v>8123</v>
      </c>
      <c r="D2168" s="1">
        <v>127615966.733106</v>
      </c>
      <c r="E2168" s="1">
        <v>2401444.28571429</v>
      </c>
      <c r="F2168" s="1">
        <v>2401444.28571429</v>
      </c>
      <c r="G2168" s="1">
        <v>14901655.5676433</v>
      </c>
      <c r="H2168" s="1">
        <v>2401444.28571429</v>
      </c>
      <c r="I2168" s="1">
        <v>33853861.5444759</v>
      </c>
      <c r="J2168" s="1">
        <v>13270594.220676</v>
      </c>
      <c r="K2168" s="1">
        <v>2401444.28571429</v>
      </c>
      <c r="L2168" s="1">
        <v>2401444.28571429</v>
      </c>
      <c r="M2168" s="1">
        <v>2401444.28571429</v>
      </c>
      <c r="N2168" s="1">
        <v>2401444.28571429</v>
      </c>
      <c r="O2168" s="1">
        <v>7171021.09774206</v>
      </c>
      <c r="P2168" s="1">
        <v>2401444.28571429</v>
      </c>
      <c r="Q2168" s="1">
        <v>2401444.28571429</v>
      </c>
    </row>
    <row r="2169" spans="1:17">
      <c r="A2169" s="1" t="s">
        <v>8124</v>
      </c>
      <c r="B2169" s="1" t="s">
        <v>8125</v>
      </c>
      <c r="C2169" s="1" t="s">
        <v>8126</v>
      </c>
      <c r="D2169" s="1">
        <v>2401444.28571429</v>
      </c>
      <c r="E2169" s="1">
        <v>2401444.28571429</v>
      </c>
      <c r="F2169" s="1">
        <v>2401444.28571429</v>
      </c>
      <c r="G2169" s="1">
        <v>2401444.28571429</v>
      </c>
      <c r="H2169" s="1">
        <v>2401444.28571429</v>
      </c>
      <c r="I2169" s="1">
        <v>2401444.28571429</v>
      </c>
      <c r="J2169" s="1">
        <v>2401444.28571429</v>
      </c>
      <c r="K2169" s="1">
        <v>2401444.28571429</v>
      </c>
      <c r="L2169" s="1">
        <v>18773639.741952</v>
      </c>
      <c r="M2169" s="1">
        <v>2401444.28571429</v>
      </c>
      <c r="N2169" s="1">
        <v>6010207.55053429</v>
      </c>
      <c r="O2169" s="1">
        <v>12600108.9859652</v>
      </c>
      <c r="P2169" s="1">
        <v>2401444.28571429</v>
      </c>
      <c r="Q2169" s="1">
        <v>2401444.28571429</v>
      </c>
    </row>
    <row r="2170" spans="1:17">
      <c r="A2170" s="1" t="s">
        <v>8127</v>
      </c>
      <c r="B2170" s="1" t="s">
        <v>8128</v>
      </c>
      <c r="C2170" s="1" t="s">
        <v>8129</v>
      </c>
      <c r="D2170" s="1">
        <v>76818307.2354874</v>
      </c>
      <c r="E2170" s="1">
        <v>25475147.4110124</v>
      </c>
      <c r="F2170" s="1">
        <v>27053088.4445155</v>
      </c>
      <c r="G2170" s="1">
        <v>12022158.1091982</v>
      </c>
      <c r="H2170" s="1">
        <v>2401444.28571429</v>
      </c>
      <c r="I2170" s="1">
        <v>19886414.2834013</v>
      </c>
      <c r="J2170" s="1">
        <v>2401444.28571429</v>
      </c>
      <c r="K2170" s="1">
        <v>18252364.2860183</v>
      </c>
      <c r="L2170" s="1">
        <v>8308945.45578144</v>
      </c>
      <c r="M2170" s="1">
        <v>24335662.4535239</v>
      </c>
      <c r="N2170" s="1">
        <v>32595247.5789781</v>
      </c>
      <c r="O2170" s="1">
        <v>19473568.0934222</v>
      </c>
      <c r="P2170" s="1">
        <v>2401444.28571429</v>
      </c>
      <c r="Q2170" s="1">
        <v>19741920.7614579</v>
      </c>
    </row>
    <row r="2171" spans="1:17">
      <c r="A2171" s="1" t="s">
        <v>8130</v>
      </c>
      <c r="B2171" s="1" t="s">
        <v>8131</v>
      </c>
      <c r="C2171" s="1" t="s">
        <v>8132</v>
      </c>
      <c r="D2171" s="1">
        <v>755891171.588885</v>
      </c>
      <c r="E2171" s="1">
        <v>2359209390.89794</v>
      </c>
      <c r="F2171" s="1">
        <v>2004390210.28064</v>
      </c>
      <c r="G2171" s="1">
        <v>478196172.663324</v>
      </c>
      <c r="H2171" s="1">
        <v>625995957.439696</v>
      </c>
      <c r="I2171" s="1">
        <v>1539313847.46474</v>
      </c>
      <c r="J2171" s="1">
        <v>3203258163.11427</v>
      </c>
      <c r="K2171" s="1">
        <v>2528185467.34942</v>
      </c>
      <c r="L2171" s="1">
        <v>2981682260.84021</v>
      </c>
      <c r="M2171" s="1">
        <v>1427510316.31681</v>
      </c>
      <c r="N2171" s="1">
        <v>3165694142.27118</v>
      </c>
      <c r="O2171" s="1">
        <v>753984873.321813</v>
      </c>
      <c r="P2171" s="1">
        <v>2363494081.23798</v>
      </c>
      <c r="Q2171" s="1">
        <v>2312240426.45169</v>
      </c>
    </row>
    <row r="2172" spans="1:17">
      <c r="A2172" s="1" t="s">
        <v>8133</v>
      </c>
      <c r="B2172" s="1" t="s">
        <v>8134</v>
      </c>
      <c r="C2172" s="1" t="s">
        <v>8135</v>
      </c>
      <c r="D2172" s="1">
        <v>242995617.046424</v>
      </c>
      <c r="E2172" s="1">
        <v>157517981.949019</v>
      </c>
      <c r="F2172" s="1">
        <v>308858787.325457</v>
      </c>
      <c r="G2172" s="1">
        <v>137686017.494558</v>
      </c>
      <c r="H2172" s="1">
        <v>40792595.5627556</v>
      </c>
      <c r="I2172" s="1">
        <v>232324269.051006</v>
      </c>
      <c r="J2172" s="1">
        <v>219120056.821672</v>
      </c>
      <c r="K2172" s="1">
        <v>226990519.825932</v>
      </c>
      <c r="L2172" s="1">
        <v>269271861.595737</v>
      </c>
      <c r="M2172" s="1">
        <v>253322862.7372</v>
      </c>
      <c r="N2172" s="1">
        <v>266289681.438576</v>
      </c>
      <c r="O2172" s="1">
        <v>195295236.50507</v>
      </c>
      <c r="P2172" s="1">
        <v>284669337.148103</v>
      </c>
      <c r="Q2172" s="1">
        <v>193630005.326008</v>
      </c>
    </row>
    <row r="2173" spans="1:17">
      <c r="A2173" s="1" t="s">
        <v>8136</v>
      </c>
      <c r="B2173" s="1" t="s">
        <v>8137</v>
      </c>
      <c r="C2173" s="1" t="s">
        <v>8138</v>
      </c>
      <c r="D2173" s="1">
        <v>127825823.269121</v>
      </c>
      <c r="E2173" s="1">
        <v>198487456.165527</v>
      </c>
      <c r="F2173" s="1">
        <v>138498720.091642</v>
      </c>
      <c r="G2173" s="1">
        <v>117554523.456177</v>
      </c>
      <c r="H2173" s="1">
        <v>14681543.9431448</v>
      </c>
      <c r="I2173" s="1">
        <v>174550638.30609</v>
      </c>
      <c r="J2173" s="1">
        <v>260461477.699577</v>
      </c>
      <c r="K2173" s="1">
        <v>116635634.654819</v>
      </c>
      <c r="L2173" s="1">
        <v>124840134.359564</v>
      </c>
      <c r="M2173" s="1">
        <v>65763306.0106634</v>
      </c>
      <c r="N2173" s="1">
        <v>62229133.3708406</v>
      </c>
      <c r="O2173" s="1">
        <v>90617016.3918854</v>
      </c>
      <c r="P2173" s="1">
        <v>116868629.844961</v>
      </c>
      <c r="Q2173" s="1">
        <v>133777300.558808</v>
      </c>
    </row>
    <row r="2174" spans="1:17">
      <c r="A2174" s="1" t="s">
        <v>8139</v>
      </c>
      <c r="B2174" s="1" t="s">
        <v>8140</v>
      </c>
      <c r="C2174" s="1" t="s">
        <v>8141</v>
      </c>
      <c r="D2174" s="1">
        <v>2401444.28571429</v>
      </c>
      <c r="E2174" s="1">
        <v>2401444.28571429</v>
      </c>
      <c r="F2174" s="1">
        <v>10220865.1466242</v>
      </c>
      <c r="G2174" s="1">
        <v>2401444.28571429</v>
      </c>
      <c r="H2174" s="1">
        <v>2401444.28571429</v>
      </c>
      <c r="I2174" s="1">
        <v>10307601.3456515</v>
      </c>
      <c r="J2174" s="1">
        <v>2401444.28571429</v>
      </c>
      <c r="K2174" s="1">
        <v>2401444.28571429</v>
      </c>
      <c r="L2174" s="1">
        <v>13032594.8976811</v>
      </c>
      <c r="M2174" s="1">
        <v>2401444.28571429</v>
      </c>
      <c r="N2174" s="1">
        <v>11168963.335529</v>
      </c>
      <c r="O2174" s="1">
        <v>10123968.396874</v>
      </c>
      <c r="P2174" s="1">
        <v>14656435.4996503</v>
      </c>
      <c r="Q2174" s="1">
        <v>17415562.7716345</v>
      </c>
    </row>
    <row r="2175" spans="1:17">
      <c r="A2175" s="1" t="s">
        <v>8142</v>
      </c>
      <c r="B2175" s="1" t="s">
        <v>8143</v>
      </c>
      <c r="C2175" s="1" t="s">
        <v>8144</v>
      </c>
      <c r="D2175" s="1">
        <v>9767728.387216</v>
      </c>
      <c r="E2175" s="1">
        <v>14055945.4385208</v>
      </c>
      <c r="F2175" s="1">
        <v>2401444.28571429</v>
      </c>
      <c r="G2175" s="1">
        <v>2401444.28571429</v>
      </c>
      <c r="H2175" s="1">
        <v>2401444.28571429</v>
      </c>
      <c r="I2175" s="1">
        <v>2401444.28571429</v>
      </c>
      <c r="J2175" s="1">
        <v>19144634.9804351</v>
      </c>
      <c r="K2175" s="1">
        <v>16174738.3922034</v>
      </c>
      <c r="L2175" s="1">
        <v>2401444.28571429</v>
      </c>
      <c r="M2175" s="1">
        <v>2401444.28571429</v>
      </c>
      <c r="N2175" s="1">
        <v>2401444.28571429</v>
      </c>
      <c r="O2175" s="1">
        <v>2401444.28571429</v>
      </c>
      <c r="P2175" s="1">
        <v>2401444.28571429</v>
      </c>
      <c r="Q2175" s="1">
        <v>2401444.28571429</v>
      </c>
    </row>
    <row r="2176" spans="1:17">
      <c r="A2176" s="1" t="s">
        <v>8145</v>
      </c>
      <c r="B2176" s="1" t="s">
        <v>8146</v>
      </c>
      <c r="C2176" s="1" t="s">
        <v>8147</v>
      </c>
      <c r="D2176" s="1">
        <v>19408664.1677027</v>
      </c>
      <c r="E2176" s="1">
        <v>2401444.28571429</v>
      </c>
      <c r="F2176" s="1">
        <v>2401444.28571429</v>
      </c>
      <c r="G2176" s="1">
        <v>2401444.28571429</v>
      </c>
      <c r="H2176" s="1">
        <v>2401444.28571429</v>
      </c>
      <c r="I2176" s="1">
        <v>2401444.28571429</v>
      </c>
      <c r="J2176" s="1">
        <v>19480453.2092331</v>
      </c>
      <c r="K2176" s="1">
        <v>2401444.28571429</v>
      </c>
      <c r="L2176" s="1">
        <v>2401444.28571429</v>
      </c>
      <c r="M2176" s="1">
        <v>2401444.28571429</v>
      </c>
      <c r="N2176" s="1">
        <v>2401444.28571429</v>
      </c>
      <c r="O2176" s="1">
        <v>8353377.76302572</v>
      </c>
      <c r="P2176" s="1">
        <v>2401444.28571429</v>
      </c>
      <c r="Q2176" s="1">
        <v>7323107.44017663</v>
      </c>
    </row>
    <row r="2177" spans="1:17">
      <c r="A2177" s="1" t="s">
        <v>8148</v>
      </c>
      <c r="B2177" s="1" t="s">
        <v>8149</v>
      </c>
      <c r="C2177" s="1" t="s">
        <v>8150</v>
      </c>
      <c r="D2177" s="1">
        <v>3589935207.30879</v>
      </c>
      <c r="E2177" s="1">
        <v>3152714285.03282</v>
      </c>
      <c r="F2177" s="1">
        <v>2473238472.64438</v>
      </c>
      <c r="G2177" s="1">
        <v>4962219625.76897</v>
      </c>
      <c r="H2177" s="1">
        <v>1177650336.27334</v>
      </c>
      <c r="I2177" s="1">
        <v>2614157544.04014</v>
      </c>
      <c r="J2177" s="1">
        <v>2583383945.69906</v>
      </c>
      <c r="K2177" s="1">
        <v>1612613069.35316</v>
      </c>
      <c r="L2177" s="1">
        <v>1281820548.38553</v>
      </c>
      <c r="M2177" s="1">
        <v>1581791164.62131</v>
      </c>
      <c r="N2177" s="1">
        <v>1580322635.3824</v>
      </c>
      <c r="O2177" s="1">
        <v>2031764037.72731</v>
      </c>
      <c r="P2177" s="1">
        <v>1615632696.91671</v>
      </c>
      <c r="Q2177" s="1">
        <v>1612856988.25584</v>
      </c>
    </row>
    <row r="2178" spans="1:17">
      <c r="A2178" s="1" t="s">
        <v>8151</v>
      </c>
      <c r="B2178" s="1" t="s">
        <v>8152</v>
      </c>
      <c r="C2178" s="1" t="s">
        <v>8153</v>
      </c>
      <c r="D2178" s="1">
        <v>24740976.70157</v>
      </c>
      <c r="E2178" s="1">
        <v>42338942.2992905</v>
      </c>
      <c r="F2178" s="1">
        <v>2401444.28571429</v>
      </c>
      <c r="G2178" s="1">
        <v>2401444.28571429</v>
      </c>
      <c r="H2178" s="1">
        <v>2401444.28571429</v>
      </c>
      <c r="I2178" s="1">
        <v>2401444.28571429</v>
      </c>
      <c r="J2178" s="1">
        <v>31520414.2049173</v>
      </c>
      <c r="K2178" s="1">
        <v>24400140.4093378</v>
      </c>
      <c r="L2178" s="1">
        <v>31034092.0578144</v>
      </c>
      <c r="M2178" s="1">
        <v>2401444.28571429</v>
      </c>
      <c r="N2178" s="1">
        <v>2401444.28571429</v>
      </c>
      <c r="O2178" s="1">
        <v>19539296.7233124</v>
      </c>
      <c r="P2178" s="1">
        <v>22591627.5805794</v>
      </c>
      <c r="Q2178" s="1">
        <v>32624035.2516084</v>
      </c>
    </row>
    <row r="2179" spans="1:17">
      <c r="A2179" s="1" t="s">
        <v>8154</v>
      </c>
      <c r="B2179" s="1" t="s">
        <v>8155</v>
      </c>
      <c r="C2179" s="1" t="s">
        <v>8156</v>
      </c>
      <c r="D2179" s="1">
        <v>13050715.186968</v>
      </c>
      <c r="E2179" s="1">
        <v>2401444.28571429</v>
      </c>
      <c r="F2179" s="1">
        <v>2401444.28571429</v>
      </c>
      <c r="G2179" s="1">
        <v>10158624.343211</v>
      </c>
      <c r="H2179" s="1">
        <v>2401444.28571429</v>
      </c>
      <c r="I2179" s="1">
        <v>2401444.28571429</v>
      </c>
      <c r="J2179" s="1">
        <v>3697504.44844905</v>
      </c>
      <c r="K2179" s="1">
        <v>17394178.9440846</v>
      </c>
      <c r="L2179" s="1">
        <v>19611245.395041</v>
      </c>
      <c r="M2179" s="1">
        <v>42143904.7488226</v>
      </c>
      <c r="N2179" s="1">
        <v>20720995.278283</v>
      </c>
      <c r="O2179" s="1">
        <v>19912983.2964787</v>
      </c>
      <c r="P2179" s="1">
        <v>2401444.28571429</v>
      </c>
      <c r="Q2179" s="1">
        <v>32091468.3039918</v>
      </c>
    </row>
    <row r="2180" spans="1:17">
      <c r="A2180" s="1" t="s">
        <v>8157</v>
      </c>
      <c r="B2180" s="1" t="s">
        <v>8158</v>
      </c>
      <c r="C2180" s="1" t="s">
        <v>8159</v>
      </c>
      <c r="D2180" s="1">
        <v>1721119816.23899</v>
      </c>
      <c r="E2180" s="1">
        <v>3666632548.61095</v>
      </c>
      <c r="F2180" s="1">
        <v>2104479582.69534</v>
      </c>
      <c r="G2180" s="1">
        <v>160072713.047181</v>
      </c>
      <c r="H2180" s="1">
        <v>1855617401.59834</v>
      </c>
      <c r="I2180" s="1">
        <v>2314917014.54506</v>
      </c>
      <c r="J2180" s="1">
        <v>2834079992.79949</v>
      </c>
      <c r="K2180" s="1">
        <v>2895243305.01115</v>
      </c>
      <c r="L2180" s="1">
        <v>3017828773.35937</v>
      </c>
      <c r="M2180" s="1">
        <v>1955538566.27185</v>
      </c>
      <c r="N2180" s="1">
        <v>3116342948.8218</v>
      </c>
      <c r="O2180" s="1">
        <v>1886763832.04074</v>
      </c>
      <c r="P2180" s="1">
        <v>3114670491.78178</v>
      </c>
      <c r="Q2180" s="1">
        <v>2942510151.61284</v>
      </c>
    </row>
    <row r="2181" spans="1:17">
      <c r="A2181" s="1" t="s">
        <v>8160</v>
      </c>
      <c r="B2181" s="1" t="s">
        <v>8161</v>
      </c>
      <c r="C2181" s="1" t="s">
        <v>8162</v>
      </c>
      <c r="D2181" s="1">
        <v>19534671.0742044</v>
      </c>
      <c r="E2181" s="1">
        <v>13928259.8247507</v>
      </c>
      <c r="F2181" s="1">
        <v>13923174.1551066</v>
      </c>
      <c r="G2181" s="1">
        <v>11318635.287213</v>
      </c>
      <c r="H2181" s="1">
        <v>2401444.28571429</v>
      </c>
      <c r="I2181" s="1">
        <v>14014652.4348425</v>
      </c>
      <c r="J2181" s="1">
        <v>15353163.5887009</v>
      </c>
      <c r="K2181" s="1">
        <v>10103375.4261219</v>
      </c>
      <c r="L2181" s="1">
        <v>12571489.3612064</v>
      </c>
      <c r="M2181" s="1">
        <v>2401444.28571429</v>
      </c>
      <c r="N2181" s="1">
        <v>14275192.379348</v>
      </c>
      <c r="O2181" s="1">
        <v>2401444.28571429</v>
      </c>
      <c r="P2181" s="1">
        <v>19521496.2758641</v>
      </c>
      <c r="Q2181" s="1">
        <v>13897746.5704862</v>
      </c>
    </row>
    <row r="2182" spans="1:17">
      <c r="A2182" s="1" t="s">
        <v>8163</v>
      </c>
      <c r="B2182" s="1" t="s">
        <v>8164</v>
      </c>
      <c r="C2182" s="1" t="s">
        <v>8165</v>
      </c>
      <c r="D2182" s="1">
        <v>2401444.28571429</v>
      </c>
      <c r="E2182" s="1">
        <v>41435454.5890784</v>
      </c>
      <c r="F2182" s="1">
        <v>2401444.28571429</v>
      </c>
      <c r="G2182" s="1">
        <v>28727047.7108307</v>
      </c>
      <c r="H2182" s="1">
        <v>9444378.94422269</v>
      </c>
      <c r="I2182" s="1">
        <v>2401444.28571429</v>
      </c>
      <c r="J2182" s="1">
        <v>2401444.28571429</v>
      </c>
      <c r="K2182" s="1">
        <v>2401444.28571429</v>
      </c>
      <c r="L2182" s="1">
        <v>2401444.28571429</v>
      </c>
      <c r="M2182" s="1">
        <v>2401444.28571429</v>
      </c>
      <c r="N2182" s="1">
        <v>2401444.28571429</v>
      </c>
      <c r="O2182" s="1">
        <v>2401444.28571429</v>
      </c>
      <c r="P2182" s="1">
        <v>2401444.28571429</v>
      </c>
      <c r="Q2182" s="1">
        <v>2401444.28571429</v>
      </c>
    </row>
    <row r="2183" spans="1:17">
      <c r="A2183" s="1" t="s">
        <v>8166</v>
      </c>
      <c r="B2183" s="1" t="s">
        <v>8167</v>
      </c>
      <c r="C2183" s="1" t="s">
        <v>8168</v>
      </c>
      <c r="D2183" s="1">
        <v>188427830.680863</v>
      </c>
      <c r="E2183" s="1">
        <v>240186864.551863</v>
      </c>
      <c r="F2183" s="1">
        <v>175443501.930548</v>
      </c>
      <c r="G2183" s="1">
        <v>11571969.816283</v>
      </c>
      <c r="H2183" s="1">
        <v>2401444.28571429</v>
      </c>
      <c r="I2183" s="1">
        <v>208233360.490052</v>
      </c>
      <c r="J2183" s="1">
        <v>250938453.471044</v>
      </c>
      <c r="K2183" s="1">
        <v>298185822.835457</v>
      </c>
      <c r="L2183" s="1">
        <v>305554432.613694</v>
      </c>
      <c r="M2183" s="1">
        <v>272471049.621265</v>
      </c>
      <c r="N2183" s="1">
        <v>493264383.474611</v>
      </c>
      <c r="O2183" s="1">
        <v>181281217.088579</v>
      </c>
      <c r="P2183" s="1">
        <v>399691894.725185</v>
      </c>
      <c r="Q2183" s="1">
        <v>302229659.334951</v>
      </c>
    </row>
    <row r="2184" spans="1:17">
      <c r="A2184" s="1" t="s">
        <v>8169</v>
      </c>
      <c r="B2184" s="1" t="s">
        <v>8170</v>
      </c>
      <c r="C2184" s="1" t="s">
        <v>8171</v>
      </c>
      <c r="D2184" s="1">
        <v>124422778.786569</v>
      </c>
      <c r="E2184" s="1">
        <v>223298132.090044</v>
      </c>
      <c r="F2184" s="1">
        <v>150179861.137647</v>
      </c>
      <c r="G2184" s="1">
        <v>8954384.47642215</v>
      </c>
      <c r="H2184" s="1">
        <v>2401444.28571429</v>
      </c>
      <c r="I2184" s="1">
        <v>2401444.28571429</v>
      </c>
      <c r="J2184" s="1">
        <v>204712569.675744</v>
      </c>
      <c r="K2184" s="1">
        <v>75309653.3949521</v>
      </c>
      <c r="L2184" s="1">
        <v>127861692.4225</v>
      </c>
      <c r="M2184" s="1">
        <v>86814615.1283388</v>
      </c>
      <c r="N2184" s="1">
        <v>88170560.9720274</v>
      </c>
      <c r="O2184" s="1">
        <v>109025055.791611</v>
      </c>
      <c r="P2184" s="1">
        <v>154141104.246955</v>
      </c>
      <c r="Q2184" s="1">
        <v>107183555.547954</v>
      </c>
    </row>
    <row r="2185" spans="1:17">
      <c r="A2185" s="1" t="s">
        <v>8172</v>
      </c>
      <c r="B2185" s="1" t="s">
        <v>8173</v>
      </c>
      <c r="C2185" s="1" t="s">
        <v>8174</v>
      </c>
      <c r="D2185" s="1">
        <v>882946008.845203</v>
      </c>
      <c r="E2185" s="1">
        <v>492376325.415124</v>
      </c>
      <c r="F2185" s="1">
        <v>619059354.591837</v>
      </c>
      <c r="G2185" s="1">
        <v>363371583.862732</v>
      </c>
      <c r="H2185" s="1">
        <v>208822106.810456</v>
      </c>
      <c r="I2185" s="1">
        <v>466032255.529645</v>
      </c>
      <c r="J2185" s="1">
        <v>546340276.530581</v>
      </c>
      <c r="K2185" s="1">
        <v>302193748.464497</v>
      </c>
      <c r="L2185" s="1">
        <v>324227396.935908</v>
      </c>
      <c r="M2185" s="1">
        <v>388130228.458793</v>
      </c>
      <c r="N2185" s="1">
        <v>486205309.709868</v>
      </c>
      <c r="O2185" s="1">
        <v>426451000.368067</v>
      </c>
      <c r="P2185" s="1">
        <v>480764568.703736</v>
      </c>
      <c r="Q2185" s="1">
        <v>396256578.111496</v>
      </c>
    </row>
    <row r="2186" spans="1:17">
      <c r="A2186" s="1" t="s">
        <v>8175</v>
      </c>
      <c r="B2186" s="1" t="s">
        <v>8176</v>
      </c>
      <c r="C2186" s="1" t="s">
        <v>8177</v>
      </c>
      <c r="D2186" s="1">
        <v>285130750.756753</v>
      </c>
      <c r="E2186" s="1">
        <v>459524504.036716</v>
      </c>
      <c r="F2186" s="1">
        <v>439846733.391229</v>
      </c>
      <c r="G2186" s="1">
        <v>464977239.454155</v>
      </c>
      <c r="H2186" s="1">
        <v>125989261.154864</v>
      </c>
      <c r="I2186" s="1">
        <v>556147679.546592</v>
      </c>
      <c r="J2186" s="1">
        <v>524242294.323731</v>
      </c>
      <c r="K2186" s="1">
        <v>286808798.535282</v>
      </c>
      <c r="L2186" s="1">
        <v>528275739.789401</v>
      </c>
      <c r="M2186" s="1">
        <v>415651899.614704</v>
      </c>
      <c r="N2186" s="1">
        <v>559310516.304129</v>
      </c>
      <c r="O2186" s="1">
        <v>427238142.850247</v>
      </c>
      <c r="P2186" s="1">
        <v>514093155.271901</v>
      </c>
      <c r="Q2186" s="1">
        <v>621862282.602519</v>
      </c>
    </row>
    <row r="2187" spans="1:17">
      <c r="A2187" s="1" t="s">
        <v>8178</v>
      </c>
      <c r="B2187" s="1" t="s">
        <v>8179</v>
      </c>
      <c r="C2187" s="1" t="s">
        <v>8180</v>
      </c>
      <c r="D2187" s="1">
        <v>76934929.8848665</v>
      </c>
      <c r="E2187" s="1">
        <v>193692330.590827</v>
      </c>
      <c r="F2187" s="1">
        <v>75662293.381059</v>
      </c>
      <c r="G2187" s="1">
        <v>2401444.28571429</v>
      </c>
      <c r="H2187" s="1">
        <v>20348522.2686889</v>
      </c>
      <c r="I2187" s="1">
        <v>30931073.2051164</v>
      </c>
      <c r="J2187" s="1">
        <v>174868705.597252</v>
      </c>
      <c r="K2187" s="1">
        <v>59743761.7547894</v>
      </c>
      <c r="L2187" s="1">
        <v>128561213.531097</v>
      </c>
      <c r="M2187" s="1">
        <v>46829938.3445686</v>
      </c>
      <c r="N2187" s="1">
        <v>218749023.405872</v>
      </c>
      <c r="O2187" s="1">
        <v>101610155.232328</v>
      </c>
      <c r="P2187" s="1">
        <v>166455906.656321</v>
      </c>
      <c r="Q2187" s="1">
        <v>175948799.137147</v>
      </c>
    </row>
    <row r="2188" spans="1:17">
      <c r="A2188" s="1" t="s">
        <v>8181</v>
      </c>
      <c r="B2188" s="1" t="s">
        <v>8182</v>
      </c>
      <c r="C2188" s="1" t="s">
        <v>8183</v>
      </c>
      <c r="D2188" s="1">
        <v>27570500.4025225</v>
      </c>
      <c r="E2188" s="1">
        <v>11844693.840748</v>
      </c>
      <c r="F2188" s="1">
        <v>17222819.1171317</v>
      </c>
      <c r="G2188" s="1">
        <v>50407019.4698932</v>
      </c>
      <c r="H2188" s="1">
        <v>2401444.28571429</v>
      </c>
      <c r="I2188" s="1">
        <v>13851337.2922666</v>
      </c>
      <c r="J2188" s="1">
        <v>44410316.563222</v>
      </c>
      <c r="K2188" s="1">
        <v>23033448.0623773</v>
      </c>
      <c r="L2188" s="1">
        <v>2401444.28571429</v>
      </c>
      <c r="M2188" s="1">
        <v>19768108.1039703</v>
      </c>
      <c r="N2188" s="1">
        <v>8060790.00125451</v>
      </c>
      <c r="O2188" s="1">
        <v>7446487.20304659</v>
      </c>
      <c r="P2188" s="1">
        <v>15375856.1043306</v>
      </c>
      <c r="Q2188" s="1">
        <v>2401444.28571429</v>
      </c>
    </row>
    <row r="2189" spans="1:17">
      <c r="A2189" s="1" t="s">
        <v>8184</v>
      </c>
      <c r="B2189" s="1" t="s">
        <v>8185</v>
      </c>
      <c r="C2189" s="1" t="s">
        <v>8186</v>
      </c>
      <c r="D2189" s="1">
        <v>2401444.28571429</v>
      </c>
      <c r="E2189" s="1">
        <v>93247315.9041864</v>
      </c>
      <c r="F2189" s="1">
        <v>78052733.0438558</v>
      </c>
      <c r="G2189" s="1">
        <v>23626939.0166114</v>
      </c>
      <c r="H2189" s="1">
        <v>58793311.1963149</v>
      </c>
      <c r="I2189" s="1">
        <v>100255704.656747</v>
      </c>
      <c r="J2189" s="1">
        <v>88285194.56679</v>
      </c>
      <c r="K2189" s="1">
        <v>2401444.28571429</v>
      </c>
      <c r="L2189" s="1">
        <v>46135986.9552522</v>
      </c>
      <c r="M2189" s="1">
        <v>20057950.9538228</v>
      </c>
      <c r="N2189" s="1">
        <v>25102118.0682321</v>
      </c>
      <c r="O2189" s="1">
        <v>2401444.28571429</v>
      </c>
      <c r="P2189" s="1">
        <v>22336663.5189718</v>
      </c>
      <c r="Q2189" s="1">
        <v>2401444.28571429</v>
      </c>
    </row>
    <row r="2190" spans="1:17">
      <c r="A2190" s="1" t="s">
        <v>8187</v>
      </c>
      <c r="B2190" s="1" t="s">
        <v>8188</v>
      </c>
      <c r="C2190" s="1" t="s">
        <v>8189</v>
      </c>
      <c r="D2190" s="1">
        <v>1529683003.28125</v>
      </c>
      <c r="E2190" s="1">
        <v>2831603334.63947</v>
      </c>
      <c r="F2190" s="1">
        <v>1798769878.47659</v>
      </c>
      <c r="G2190" s="1">
        <v>361928340.201152</v>
      </c>
      <c r="H2190" s="1">
        <v>720386741.167314</v>
      </c>
      <c r="I2190" s="1">
        <v>1845822271.96534</v>
      </c>
      <c r="J2190" s="1">
        <v>2821666101.05971</v>
      </c>
      <c r="K2190" s="1">
        <v>2651575249.50357</v>
      </c>
      <c r="L2190" s="1">
        <v>2973034485.60722</v>
      </c>
      <c r="M2190" s="1">
        <v>1869656733.76739</v>
      </c>
      <c r="N2190" s="1">
        <v>2978552689.91131</v>
      </c>
      <c r="O2190" s="1">
        <v>1107570931.57745</v>
      </c>
      <c r="P2190" s="1">
        <v>2940161586.29131</v>
      </c>
      <c r="Q2190" s="1">
        <v>2705416815.03226</v>
      </c>
    </row>
    <row r="2191" spans="1:17">
      <c r="A2191" s="1" t="s">
        <v>8190</v>
      </c>
      <c r="B2191" s="1" t="s">
        <v>8191</v>
      </c>
      <c r="C2191" s="1" t="s">
        <v>8192</v>
      </c>
      <c r="D2191" s="1">
        <v>2401444.28571429</v>
      </c>
      <c r="E2191" s="1">
        <v>2401444.28571429</v>
      </c>
      <c r="F2191" s="1">
        <v>13170352.3096305</v>
      </c>
      <c r="G2191" s="1">
        <v>2401444.28571429</v>
      </c>
      <c r="H2191" s="1">
        <v>2401444.28571429</v>
      </c>
      <c r="I2191" s="1">
        <v>2401444.28571429</v>
      </c>
      <c r="J2191" s="1">
        <v>18263659.4118511</v>
      </c>
      <c r="K2191" s="1">
        <v>10186573.0431516</v>
      </c>
      <c r="L2191" s="1">
        <v>2401444.28571429</v>
      </c>
      <c r="M2191" s="1">
        <v>15575190.3847369</v>
      </c>
      <c r="N2191" s="1">
        <v>2401444.28571429</v>
      </c>
      <c r="O2191" s="1">
        <v>2401444.28571429</v>
      </c>
      <c r="P2191" s="1">
        <v>11649665.5582707</v>
      </c>
      <c r="Q2191" s="1">
        <v>2401444.28571429</v>
      </c>
    </row>
    <row r="2192" spans="1:17">
      <c r="A2192" s="1" t="s">
        <v>8193</v>
      </c>
      <c r="B2192" s="1" t="s">
        <v>8194</v>
      </c>
      <c r="C2192" s="1" t="s">
        <v>8195</v>
      </c>
      <c r="D2192" s="1">
        <v>564504977.458264</v>
      </c>
      <c r="E2192" s="1">
        <v>208209244.398761</v>
      </c>
      <c r="F2192" s="1">
        <v>158481464.744212</v>
      </c>
      <c r="G2192" s="1">
        <v>319905509.152943</v>
      </c>
      <c r="H2192" s="1">
        <v>103079649.480755</v>
      </c>
      <c r="I2192" s="1">
        <v>161395876.510327</v>
      </c>
      <c r="J2192" s="1">
        <v>286911261.549745</v>
      </c>
      <c r="K2192" s="1">
        <v>302787002.376533</v>
      </c>
      <c r="L2192" s="1">
        <v>246481373.901988</v>
      </c>
      <c r="M2192" s="1">
        <v>222246655.523748</v>
      </c>
      <c r="N2192" s="1">
        <v>161292561.161357</v>
      </c>
      <c r="O2192" s="1">
        <v>301686781.934487</v>
      </c>
      <c r="P2192" s="1">
        <v>236307739.974937</v>
      </c>
      <c r="Q2192" s="1">
        <v>208079506.425301</v>
      </c>
    </row>
    <row r="2193" spans="1:17">
      <c r="A2193" s="1" t="s">
        <v>8196</v>
      </c>
      <c r="B2193" s="1" t="s">
        <v>8197</v>
      </c>
      <c r="C2193" s="1" t="s">
        <v>8198</v>
      </c>
      <c r="D2193" s="1">
        <v>2401444.28571429</v>
      </c>
      <c r="E2193" s="1">
        <v>2401444.28571429</v>
      </c>
      <c r="F2193" s="1">
        <v>13131091.3907489</v>
      </c>
      <c r="G2193" s="1">
        <v>10985788.0239943</v>
      </c>
      <c r="H2193" s="1">
        <v>7443387.26301433</v>
      </c>
      <c r="I2193" s="1">
        <v>8992498.64115215</v>
      </c>
      <c r="J2193" s="1">
        <v>2401444.28571429</v>
      </c>
      <c r="K2193" s="1">
        <v>10678632.0529729</v>
      </c>
      <c r="L2193" s="1">
        <v>2401444.28571429</v>
      </c>
      <c r="M2193" s="1">
        <v>15548371.0992028</v>
      </c>
      <c r="N2193" s="1">
        <v>2401444.28571429</v>
      </c>
      <c r="O2193" s="1">
        <v>14786914.2389833</v>
      </c>
      <c r="P2193" s="1">
        <v>2401444.28571429</v>
      </c>
      <c r="Q2193" s="1">
        <v>14123629.597204</v>
      </c>
    </row>
    <row r="2194" spans="1:17">
      <c r="A2194" s="1" t="s">
        <v>8199</v>
      </c>
      <c r="B2194" s="1" t="s">
        <v>8200</v>
      </c>
      <c r="C2194" s="1" t="s">
        <v>8201</v>
      </c>
      <c r="D2194" s="1">
        <v>1352174745.02342</v>
      </c>
      <c r="E2194" s="1">
        <v>3724896758.08668</v>
      </c>
      <c r="F2194" s="1">
        <v>3751962173.70935</v>
      </c>
      <c r="G2194" s="1">
        <v>1329093835.46241</v>
      </c>
      <c r="H2194" s="1">
        <v>1918446953.18099</v>
      </c>
      <c r="I2194" s="1">
        <v>1687624896.1841</v>
      </c>
      <c r="J2194" s="1">
        <v>2181023043.00939</v>
      </c>
      <c r="K2194" s="1">
        <v>4192757144.12406</v>
      </c>
      <c r="L2194" s="1">
        <v>3218485433.48663</v>
      </c>
      <c r="M2194" s="1">
        <v>3755580201.77301</v>
      </c>
      <c r="N2194" s="1">
        <v>3146789522.59542</v>
      </c>
      <c r="O2194" s="1">
        <v>2948994209.38275</v>
      </c>
      <c r="P2194" s="1">
        <v>3578389953.60494</v>
      </c>
      <c r="Q2194" s="1">
        <v>4097791209.09538</v>
      </c>
    </row>
    <row r="2195" spans="1:17">
      <c r="A2195" s="1" t="s">
        <v>8202</v>
      </c>
      <c r="B2195" s="1" t="s">
        <v>8203</v>
      </c>
      <c r="C2195" s="1" t="s">
        <v>8204</v>
      </c>
      <c r="D2195" s="1">
        <v>58254004.0845246</v>
      </c>
      <c r="E2195" s="1">
        <v>75790799.7240079</v>
      </c>
      <c r="F2195" s="1">
        <v>75022600.9647028</v>
      </c>
      <c r="G2195" s="1">
        <v>2401444.28571429</v>
      </c>
      <c r="H2195" s="1">
        <v>2401444.28571429</v>
      </c>
      <c r="I2195" s="1">
        <v>50375893.3336968</v>
      </c>
      <c r="J2195" s="1">
        <v>77112289.7855206</v>
      </c>
      <c r="K2195" s="1">
        <v>101306463.725484</v>
      </c>
      <c r="L2195" s="1">
        <v>97506045.2101126</v>
      </c>
      <c r="M2195" s="1">
        <v>115811952.826778</v>
      </c>
      <c r="N2195" s="1">
        <v>207392627.545192</v>
      </c>
      <c r="O2195" s="1">
        <v>37784563.7436989</v>
      </c>
      <c r="P2195" s="1">
        <v>88500929.6705426</v>
      </c>
      <c r="Q2195" s="1">
        <v>157031511.162391</v>
      </c>
    </row>
    <row r="2196" spans="1:17">
      <c r="A2196" s="1" t="s">
        <v>8205</v>
      </c>
      <c r="B2196" s="1" t="s">
        <v>8206</v>
      </c>
      <c r="C2196" s="1" t="s">
        <v>8207</v>
      </c>
      <c r="D2196" s="1">
        <v>2813768738.05315</v>
      </c>
      <c r="E2196" s="1">
        <v>3514720443.51816</v>
      </c>
      <c r="F2196" s="1">
        <v>2787884105.54311</v>
      </c>
      <c r="G2196" s="1">
        <v>7821954846.43619</v>
      </c>
      <c r="H2196" s="1">
        <v>2017141718.46689</v>
      </c>
      <c r="I2196" s="1">
        <v>3218807561.61167</v>
      </c>
      <c r="J2196" s="1">
        <v>3080107788.83265</v>
      </c>
      <c r="K2196" s="1">
        <v>5261116308.83866</v>
      </c>
      <c r="L2196" s="1">
        <v>4947084733.92218</v>
      </c>
      <c r="M2196" s="1">
        <v>5713930076.40303</v>
      </c>
      <c r="N2196" s="1">
        <v>5206777053.31866</v>
      </c>
      <c r="O2196" s="1">
        <v>3790502674.04601</v>
      </c>
      <c r="P2196" s="1">
        <v>4934392778.2392</v>
      </c>
      <c r="Q2196" s="1">
        <v>4837028217.61375</v>
      </c>
    </row>
    <row r="2197" spans="1:17">
      <c r="A2197" s="1" t="s">
        <v>8208</v>
      </c>
      <c r="B2197" s="1" t="s">
        <v>8209</v>
      </c>
      <c r="C2197" s="1" t="s">
        <v>8210</v>
      </c>
      <c r="D2197" s="1">
        <v>408907590.874282</v>
      </c>
      <c r="E2197" s="1">
        <v>447998480.275462</v>
      </c>
      <c r="F2197" s="1">
        <v>452856904.672395</v>
      </c>
      <c r="G2197" s="1">
        <v>176577698.865862</v>
      </c>
      <c r="H2197" s="1">
        <v>59974313.3376309</v>
      </c>
      <c r="I2197" s="1">
        <v>269115202.601097</v>
      </c>
      <c r="J2197" s="1">
        <v>284000328.095995</v>
      </c>
      <c r="K2197" s="1">
        <v>270091087.120604</v>
      </c>
      <c r="L2197" s="1">
        <v>272586518.514125</v>
      </c>
      <c r="M2197" s="1">
        <v>411546695.64425</v>
      </c>
      <c r="N2197" s="1">
        <v>427580852.708998</v>
      </c>
      <c r="O2197" s="1">
        <v>401844666.211156</v>
      </c>
      <c r="P2197" s="1">
        <v>310078831.390977</v>
      </c>
      <c r="Q2197" s="1">
        <v>421873768.638128</v>
      </c>
    </row>
    <row r="2198" spans="1:17">
      <c r="A2198" s="1" t="s">
        <v>8211</v>
      </c>
      <c r="B2198" s="1" t="s">
        <v>8212</v>
      </c>
      <c r="C2198" s="1" t="s">
        <v>8213</v>
      </c>
      <c r="D2198" s="1">
        <v>1120588401.17189</v>
      </c>
      <c r="E2198" s="1">
        <v>1999836988.14919</v>
      </c>
      <c r="F2198" s="1">
        <v>1533849183.42779</v>
      </c>
      <c r="G2198" s="1">
        <v>33734967.5410834</v>
      </c>
      <c r="H2198" s="1">
        <v>544115426.406479</v>
      </c>
      <c r="I2198" s="1">
        <v>1612721880.68412</v>
      </c>
      <c r="J2198" s="1">
        <v>1466322647.85409</v>
      </c>
      <c r="K2198" s="1">
        <v>1685902610.06487</v>
      </c>
      <c r="L2198" s="1">
        <v>1716619931.64951</v>
      </c>
      <c r="M2198" s="1">
        <v>1091492205.94311</v>
      </c>
      <c r="N2198" s="1">
        <v>2129009707.49361</v>
      </c>
      <c r="O2198" s="1">
        <v>812686500.162053</v>
      </c>
      <c r="P2198" s="1">
        <v>1324184488.50324</v>
      </c>
      <c r="Q2198" s="1">
        <v>1713571310.0205</v>
      </c>
    </row>
    <row r="2199" spans="1:17">
      <c r="A2199" s="1" t="s">
        <v>8214</v>
      </c>
      <c r="B2199" s="1" t="s">
        <v>8215</v>
      </c>
      <c r="C2199" s="1" t="s">
        <v>8216</v>
      </c>
      <c r="D2199" s="1">
        <v>550321954.53142</v>
      </c>
      <c r="E2199" s="1">
        <v>1098824048.81539</v>
      </c>
      <c r="F2199" s="1">
        <v>1281315266.80683</v>
      </c>
      <c r="G2199" s="1">
        <v>396580892.46153</v>
      </c>
      <c r="H2199" s="1">
        <v>196914374.911446</v>
      </c>
      <c r="I2199" s="1">
        <v>1217822366.65845</v>
      </c>
      <c r="J2199" s="1">
        <v>1278635146.49523</v>
      </c>
      <c r="K2199" s="1">
        <v>1021578772.25821</v>
      </c>
      <c r="L2199" s="1">
        <v>1040040856.94211</v>
      </c>
      <c r="M2199" s="1">
        <v>1348452641.28728</v>
      </c>
      <c r="N2199" s="1">
        <v>1226673177.82996</v>
      </c>
      <c r="O2199" s="1">
        <v>1268792794.2325</v>
      </c>
      <c r="P2199" s="1">
        <v>1211207596.92982</v>
      </c>
      <c r="Q2199" s="1">
        <v>925617096.975937</v>
      </c>
    </row>
    <row r="2200" spans="1:17">
      <c r="A2200" s="1" t="s">
        <v>8217</v>
      </c>
      <c r="B2200" s="1" t="s">
        <v>8218</v>
      </c>
      <c r="C2200" s="1" t="s">
        <v>8219</v>
      </c>
      <c r="D2200" s="1">
        <v>558303774.425355</v>
      </c>
      <c r="E2200" s="1">
        <v>398848332.757877</v>
      </c>
      <c r="F2200" s="1">
        <v>304938137.278035</v>
      </c>
      <c r="G2200" s="1">
        <v>100103832.46344</v>
      </c>
      <c r="H2200" s="1">
        <v>247792659.779362</v>
      </c>
      <c r="I2200" s="1">
        <v>558661435.713542</v>
      </c>
      <c r="J2200" s="1">
        <v>649256619.957976</v>
      </c>
      <c r="K2200" s="1">
        <v>897876317.656403</v>
      </c>
      <c r="L2200" s="1">
        <v>840986703.244762</v>
      </c>
      <c r="M2200" s="1">
        <v>849739719.001973</v>
      </c>
      <c r="N2200" s="1">
        <v>692374684.465962</v>
      </c>
      <c r="O2200" s="1">
        <v>420177761.204065</v>
      </c>
      <c r="P2200" s="1">
        <v>844548370.949175</v>
      </c>
      <c r="Q2200" s="1">
        <v>764507156.580919</v>
      </c>
    </row>
    <row r="2201" spans="1:17">
      <c r="A2201" s="1" t="s">
        <v>8220</v>
      </c>
      <c r="B2201" s="1" t="s">
        <v>8221</v>
      </c>
      <c r="C2201" s="1" t="s">
        <v>8222</v>
      </c>
      <c r="D2201" s="1">
        <v>2330474280.28146</v>
      </c>
      <c r="E2201" s="1">
        <v>1004751881.66413</v>
      </c>
      <c r="F2201" s="1">
        <v>1773754138.15789</v>
      </c>
      <c r="G2201" s="1">
        <v>902930896.437044</v>
      </c>
      <c r="H2201" s="1">
        <v>596434046.582199</v>
      </c>
      <c r="I2201" s="1">
        <v>1778093846.27191</v>
      </c>
      <c r="J2201" s="1">
        <v>1745877950.83846</v>
      </c>
      <c r="K2201" s="1">
        <v>1210248403.3609</v>
      </c>
      <c r="L2201" s="1">
        <v>1043377499.30652</v>
      </c>
      <c r="M2201" s="1">
        <v>1564116559.99242</v>
      </c>
      <c r="N2201" s="1">
        <v>1488605194.72242</v>
      </c>
      <c r="O2201" s="1">
        <v>1100246674.90675</v>
      </c>
      <c r="P2201" s="1">
        <v>1327692288.38521</v>
      </c>
      <c r="Q2201" s="1">
        <v>593784356.888906</v>
      </c>
    </row>
    <row r="2202" spans="1:17">
      <c r="A2202" s="1" t="s">
        <v>8223</v>
      </c>
      <c r="B2202" s="1" t="s">
        <v>8224</v>
      </c>
      <c r="C2202" s="1" t="s">
        <v>8225</v>
      </c>
      <c r="D2202" s="1">
        <v>23381545.8079776</v>
      </c>
      <c r="E2202" s="1">
        <v>14339012.3633101</v>
      </c>
      <c r="F2202" s="1">
        <v>51137884.236046</v>
      </c>
      <c r="G2202" s="1">
        <v>18705352.9813839</v>
      </c>
      <c r="H2202" s="1">
        <v>9709683.93824321</v>
      </c>
      <c r="I2202" s="1">
        <v>18224906.021233</v>
      </c>
      <c r="J2202" s="1">
        <v>31564355.2531417</v>
      </c>
      <c r="K2202" s="1">
        <v>17693666.1007096</v>
      </c>
      <c r="L2202" s="1">
        <v>38083387.8999684</v>
      </c>
      <c r="M2202" s="1">
        <v>18166945.3562802</v>
      </c>
      <c r="N2202" s="1">
        <v>2401444.28571429</v>
      </c>
      <c r="O2202" s="1">
        <v>43164552.2110745</v>
      </c>
      <c r="P2202" s="1">
        <v>27448754.2374832</v>
      </c>
      <c r="Q2202" s="1">
        <v>2401444.28571429</v>
      </c>
    </row>
    <row r="2203" spans="1:17">
      <c r="A2203" s="1" t="s">
        <v>8226</v>
      </c>
      <c r="B2203" s="1" t="s">
        <v>8227</v>
      </c>
      <c r="C2203" s="1" t="s">
        <v>8228</v>
      </c>
      <c r="D2203" s="1">
        <v>12325439324.8214</v>
      </c>
      <c r="E2203" s="1">
        <v>9857599567.68811</v>
      </c>
      <c r="F2203" s="1">
        <v>13083137940.7295</v>
      </c>
      <c r="G2203" s="1">
        <v>13937502292.4792</v>
      </c>
      <c r="H2203" s="1">
        <v>5221485602.72358</v>
      </c>
      <c r="I2203" s="1">
        <v>9377377159.82028</v>
      </c>
      <c r="J2203" s="1">
        <v>11952458056.5423</v>
      </c>
      <c r="K2203" s="1">
        <v>13900798643.433</v>
      </c>
      <c r="L2203" s="1">
        <v>13712560688.6148</v>
      </c>
      <c r="M2203" s="1">
        <v>13354490359.8281</v>
      </c>
      <c r="N2203" s="1">
        <v>19636180895.5209</v>
      </c>
      <c r="O2203" s="1">
        <v>19100312444.3733</v>
      </c>
      <c r="P2203" s="1">
        <v>14571942498.2514</v>
      </c>
      <c r="Q2203" s="1">
        <v>16358904168.8931</v>
      </c>
    </row>
    <row r="2204" spans="1:17">
      <c r="A2204" s="1" t="s">
        <v>8229</v>
      </c>
      <c r="B2204" s="1" t="s">
        <v>8230</v>
      </c>
      <c r="C2204" s="1" t="s">
        <v>8231</v>
      </c>
      <c r="D2204" s="1">
        <v>3334735652.83892</v>
      </c>
      <c r="E2204" s="1">
        <v>3013913297.62284</v>
      </c>
      <c r="F2204" s="1">
        <v>2641342375.09999</v>
      </c>
      <c r="G2204" s="1">
        <v>3204328155.35305</v>
      </c>
      <c r="H2204" s="1">
        <v>821751656.933423</v>
      </c>
      <c r="I2204" s="1">
        <v>3543522662.34348</v>
      </c>
      <c r="J2204" s="1">
        <v>3361901323.69111</v>
      </c>
      <c r="K2204" s="1">
        <v>2863777385.09976</v>
      </c>
      <c r="L2204" s="1">
        <v>2614641971.62202</v>
      </c>
      <c r="M2204" s="1">
        <v>2890507276.96342</v>
      </c>
      <c r="N2204" s="1">
        <v>3023174437.13877</v>
      </c>
      <c r="O2204" s="1">
        <v>1949883656.628</v>
      </c>
      <c r="P2204" s="1">
        <v>3425576157.83645</v>
      </c>
      <c r="Q2204" s="1">
        <v>2515870060.33746</v>
      </c>
    </row>
    <row r="2205" spans="1:17">
      <c r="A2205" s="1" t="s">
        <v>8232</v>
      </c>
      <c r="B2205" s="1" t="s">
        <v>8233</v>
      </c>
      <c r="C2205" s="1" t="s">
        <v>8234</v>
      </c>
      <c r="D2205" s="1">
        <v>107571283.010269</v>
      </c>
      <c r="E2205" s="1">
        <v>17306563.1226859</v>
      </c>
      <c r="F2205" s="1">
        <v>36148611.8663871</v>
      </c>
      <c r="G2205" s="1">
        <v>367777478.144368</v>
      </c>
      <c r="H2205" s="1">
        <v>2401444.28571429</v>
      </c>
      <c r="I2205" s="1">
        <v>50927821.4647116</v>
      </c>
      <c r="J2205" s="1">
        <v>108530980.007189</v>
      </c>
      <c r="K2205" s="1">
        <v>2401444.28571429</v>
      </c>
      <c r="L2205" s="1">
        <v>2401444.28571429</v>
      </c>
      <c r="M2205" s="1">
        <v>2401444.28571429</v>
      </c>
      <c r="N2205" s="1">
        <v>2401444.28571429</v>
      </c>
      <c r="O2205" s="1">
        <v>2401444.28571429</v>
      </c>
      <c r="P2205" s="1">
        <v>2401444.28571429</v>
      </c>
      <c r="Q2205" s="1">
        <v>2401444.28571429</v>
      </c>
    </row>
    <row r="2206" spans="1:17">
      <c r="A2206" s="1" t="s">
        <v>8235</v>
      </c>
      <c r="B2206" s="1" t="s">
        <v>8236</v>
      </c>
      <c r="C2206" s="1" t="s">
        <v>8237</v>
      </c>
      <c r="D2206" s="1">
        <v>2401444.28571429</v>
      </c>
      <c r="E2206" s="1">
        <v>2401444.28571429</v>
      </c>
      <c r="F2206" s="1">
        <v>2401444.28571429</v>
      </c>
      <c r="G2206" s="1">
        <v>21049976.7969389</v>
      </c>
      <c r="H2206" s="1">
        <v>2401444.28571429</v>
      </c>
      <c r="I2206" s="1">
        <v>39436120.4437428</v>
      </c>
      <c r="J2206" s="1">
        <v>33508672.8953267</v>
      </c>
      <c r="K2206" s="1">
        <v>2401444.28571429</v>
      </c>
      <c r="L2206" s="1">
        <v>2401444.28571429</v>
      </c>
      <c r="M2206" s="1">
        <v>2401444.28571429</v>
      </c>
      <c r="N2206" s="1">
        <v>17974167.0432964</v>
      </c>
      <c r="O2206" s="1">
        <v>15747924.0734441</v>
      </c>
      <c r="P2206" s="1">
        <v>2401444.28571429</v>
      </c>
      <c r="Q2206" s="1">
        <v>2401444.28571429</v>
      </c>
    </row>
    <row r="2207" spans="1:17">
      <c r="A2207" s="1" t="s">
        <v>8238</v>
      </c>
      <c r="B2207" s="1" t="s">
        <v>8239</v>
      </c>
      <c r="C2207" s="1" t="s">
        <v>8240</v>
      </c>
      <c r="D2207" s="1">
        <v>41290593.0403245</v>
      </c>
      <c r="E2207" s="1">
        <v>19231298.6365082</v>
      </c>
      <c r="F2207" s="1">
        <v>77883928.2789039</v>
      </c>
      <c r="G2207" s="1">
        <v>2401444.28571429</v>
      </c>
      <c r="H2207" s="1">
        <v>2401444.28571429</v>
      </c>
      <c r="I2207" s="1">
        <v>22225084.7128533</v>
      </c>
      <c r="J2207" s="1">
        <v>21186767.9882433</v>
      </c>
      <c r="K2207" s="1">
        <v>2401444.28571429</v>
      </c>
      <c r="L2207" s="1">
        <v>2401444.28571429</v>
      </c>
      <c r="M2207" s="1">
        <v>128124932.74006</v>
      </c>
      <c r="N2207" s="1">
        <v>2401444.28571429</v>
      </c>
      <c r="O2207" s="1">
        <v>76862136.8373643</v>
      </c>
      <c r="P2207" s="1">
        <v>24556589.4483301</v>
      </c>
      <c r="Q2207" s="1">
        <v>2401444.28571429</v>
      </c>
    </row>
    <row r="2208" spans="1:17">
      <c r="A2208" s="1" t="s">
        <v>8241</v>
      </c>
      <c r="B2208" s="1" t="s">
        <v>8242</v>
      </c>
      <c r="C2208" s="1" t="s">
        <v>8243</v>
      </c>
      <c r="D2208" s="1">
        <v>38781064.682588</v>
      </c>
      <c r="E2208" s="1">
        <v>226313675.219961</v>
      </c>
      <c r="F2208" s="1">
        <v>206404650.095985</v>
      </c>
      <c r="G2208" s="1">
        <v>46375593.6409013</v>
      </c>
      <c r="H2208" s="1">
        <v>129492862.46147</v>
      </c>
      <c r="I2208" s="1">
        <v>203906278.131469</v>
      </c>
      <c r="J2208" s="1">
        <v>145471970.91107</v>
      </c>
      <c r="K2208" s="1">
        <v>22993712.8703147</v>
      </c>
      <c r="L2208" s="1">
        <v>44997594.9035209</v>
      </c>
      <c r="M2208" s="1">
        <v>35429390.6347964</v>
      </c>
      <c r="N2208" s="1">
        <v>55636280.9964416</v>
      </c>
      <c r="O2208" s="1">
        <v>163573604.337387</v>
      </c>
      <c r="P2208" s="1">
        <v>63310452.469546</v>
      </c>
      <c r="Q2208" s="1">
        <v>189803615.455859</v>
      </c>
    </row>
    <row r="2209" spans="1:17">
      <c r="A2209" s="1" t="s">
        <v>8244</v>
      </c>
      <c r="B2209" s="1" t="s">
        <v>8245</v>
      </c>
      <c r="C2209" s="1" t="s">
        <v>8246</v>
      </c>
      <c r="D2209" s="1">
        <v>7403723345.83399</v>
      </c>
      <c r="E2209" s="1">
        <v>8089121418.29271</v>
      </c>
      <c r="F2209" s="1">
        <v>7770310664.42703</v>
      </c>
      <c r="G2209" s="1">
        <v>5098816225.25805</v>
      </c>
      <c r="H2209" s="1">
        <v>2828988770.02503</v>
      </c>
      <c r="I2209" s="1">
        <v>6471332960.25991</v>
      </c>
      <c r="J2209" s="1">
        <v>7128794593.44409</v>
      </c>
      <c r="K2209" s="1">
        <v>9110838890.84669</v>
      </c>
      <c r="L2209" s="1">
        <v>9410805214.34047</v>
      </c>
      <c r="M2209" s="1">
        <v>8123310085.32968</v>
      </c>
      <c r="N2209" s="1">
        <v>10252786613.1592</v>
      </c>
      <c r="O2209" s="1">
        <v>3595421853.43173</v>
      </c>
      <c r="P2209" s="1">
        <v>10457708126.9307</v>
      </c>
      <c r="Q2209" s="1">
        <v>9137130788.31796</v>
      </c>
    </row>
    <row r="2210" spans="1:17">
      <c r="A2210" s="1" t="s">
        <v>8247</v>
      </c>
      <c r="B2210" s="1" t="s">
        <v>8248</v>
      </c>
      <c r="C2210" s="1" t="s">
        <v>8249</v>
      </c>
      <c r="D2210" s="1">
        <v>84321584.8952338</v>
      </c>
      <c r="E2210" s="1">
        <v>18532615.0512232</v>
      </c>
      <c r="F2210" s="1">
        <v>28675189.3853174</v>
      </c>
      <c r="G2210" s="1">
        <v>17662931.1959233</v>
      </c>
      <c r="H2210" s="1">
        <v>2401444.28571429</v>
      </c>
      <c r="I2210" s="1">
        <v>13087664.4775254</v>
      </c>
      <c r="J2210" s="1">
        <v>40372662.4732346</v>
      </c>
      <c r="K2210" s="1">
        <v>71151046.8465324</v>
      </c>
      <c r="L2210" s="1">
        <v>68522982.9002117</v>
      </c>
      <c r="M2210" s="1">
        <v>38248514.8930017</v>
      </c>
      <c r="N2210" s="1">
        <v>21972445.3118089</v>
      </c>
      <c r="O2210" s="1">
        <v>26853136.6327007</v>
      </c>
      <c r="P2210" s="1">
        <v>44037477.8370344</v>
      </c>
      <c r="Q2210" s="1">
        <v>15584665.4930993</v>
      </c>
    </row>
    <row r="2211" spans="1:17">
      <c r="A2211" s="1" t="s">
        <v>8250</v>
      </c>
      <c r="B2211" s="1" t="s">
        <v>8251</v>
      </c>
      <c r="C2211" s="1" t="s">
        <v>8252</v>
      </c>
      <c r="D2211" s="1">
        <v>8978391.45656499</v>
      </c>
      <c r="E2211" s="1">
        <v>29681654.6532494</v>
      </c>
      <c r="F2211" s="1">
        <v>25713414.3906499</v>
      </c>
      <c r="G2211" s="1">
        <v>2401444.28571429</v>
      </c>
      <c r="H2211" s="1">
        <v>21954952.7729493</v>
      </c>
      <c r="I2211" s="1">
        <v>2401444.28571429</v>
      </c>
      <c r="J2211" s="1">
        <v>11336441.4793923</v>
      </c>
      <c r="K2211" s="1">
        <v>2401444.28571429</v>
      </c>
      <c r="L2211" s="1">
        <v>2401444.28571429</v>
      </c>
      <c r="M2211" s="1">
        <v>26662385.5586769</v>
      </c>
      <c r="N2211" s="1">
        <v>24922629.9712398</v>
      </c>
      <c r="O2211" s="1">
        <v>2401444.28571429</v>
      </c>
      <c r="P2211" s="1">
        <v>2401444.28571429</v>
      </c>
      <c r="Q2211" s="1">
        <v>26168101.6758429</v>
      </c>
    </row>
    <row r="2212" spans="1:17">
      <c r="A2212" s="1" t="s">
        <v>8253</v>
      </c>
      <c r="B2212" s="1" t="s">
        <v>8254</v>
      </c>
      <c r="C2212" s="1" t="s">
        <v>8255</v>
      </c>
      <c r="D2212" s="1">
        <v>4288016096.93512</v>
      </c>
      <c r="E2212" s="1">
        <v>7615130971.62279</v>
      </c>
      <c r="F2212" s="1">
        <v>7039167614.70546</v>
      </c>
      <c r="G2212" s="1">
        <v>215337938.415558</v>
      </c>
      <c r="H2212" s="1">
        <v>2761811457.05897</v>
      </c>
      <c r="I2212" s="1">
        <v>5292902881.37945</v>
      </c>
      <c r="J2212" s="1">
        <v>6241878695.85153</v>
      </c>
      <c r="K2212" s="1">
        <v>8584902358.28977</v>
      </c>
      <c r="L2212" s="1">
        <v>8790650123.36666</v>
      </c>
      <c r="M2212" s="1">
        <v>6786556941.68558</v>
      </c>
      <c r="N2212" s="1">
        <v>7651829275.66242</v>
      </c>
      <c r="O2212" s="1">
        <v>5765160670.42511</v>
      </c>
      <c r="P2212" s="1">
        <v>8018273784.11144</v>
      </c>
      <c r="Q2212" s="1">
        <v>7152630363.82984</v>
      </c>
    </row>
    <row r="2213" spans="1:17">
      <c r="A2213" s="1" t="s">
        <v>8256</v>
      </c>
      <c r="B2213" s="1" t="s">
        <v>8257</v>
      </c>
      <c r="C2213" s="1" t="s">
        <v>8258</v>
      </c>
      <c r="D2213" s="1">
        <v>719788588.129625</v>
      </c>
      <c r="E2213" s="1">
        <v>777397984.346251</v>
      </c>
      <c r="F2213" s="1">
        <v>648292664.419407</v>
      </c>
      <c r="G2213" s="1">
        <v>548701752.394738</v>
      </c>
      <c r="H2213" s="1">
        <v>109839066.012209</v>
      </c>
      <c r="I2213" s="1">
        <v>808767669.956037</v>
      </c>
      <c r="J2213" s="1">
        <v>968178930.345958</v>
      </c>
      <c r="K2213" s="1">
        <v>624581521.807288</v>
      </c>
      <c r="L2213" s="1">
        <v>828721220.484464</v>
      </c>
      <c r="M2213" s="1">
        <v>826643514.982916</v>
      </c>
      <c r="N2213" s="1">
        <v>952911008.913346</v>
      </c>
      <c r="O2213" s="1">
        <v>567259043.09938</v>
      </c>
      <c r="P2213" s="1">
        <v>806569029.13971</v>
      </c>
      <c r="Q2213" s="1">
        <v>783134378.493272</v>
      </c>
    </row>
    <row r="2214" spans="1:17">
      <c r="A2214" s="1" t="s">
        <v>8259</v>
      </c>
      <c r="B2214" s="1" t="s">
        <v>8260</v>
      </c>
      <c r="C2214" s="1" t="s">
        <v>8261</v>
      </c>
      <c r="D2214" s="1">
        <v>1264438868.37504</v>
      </c>
      <c r="E2214" s="1">
        <v>1757269195.13569</v>
      </c>
      <c r="F2214" s="1">
        <v>1418607634.19567</v>
      </c>
      <c r="G2214" s="1">
        <v>2846567673.62447</v>
      </c>
      <c r="H2214" s="1">
        <v>1595181108.89236</v>
      </c>
      <c r="I2214" s="1">
        <v>2153462596.94432</v>
      </c>
      <c r="J2214" s="1">
        <v>1613476734.1038</v>
      </c>
      <c r="K2214" s="1">
        <v>900081539.855888</v>
      </c>
      <c r="L2214" s="1">
        <v>691150292.819427</v>
      </c>
      <c r="M2214" s="1">
        <v>732619339.119859</v>
      </c>
      <c r="N2214" s="1">
        <v>1142803870.17717</v>
      </c>
      <c r="O2214" s="1">
        <v>1280575417.79395</v>
      </c>
      <c r="P2214" s="1">
        <v>905433452.482952</v>
      </c>
      <c r="Q2214" s="1">
        <v>1263756009.58519</v>
      </c>
    </row>
    <row r="2215" spans="1:17">
      <c r="A2215" s="1" t="s">
        <v>8262</v>
      </c>
      <c r="B2215" s="1" t="s">
        <v>8263</v>
      </c>
      <c r="C2215" s="1" t="s">
        <v>8264</v>
      </c>
      <c r="D2215" s="1">
        <v>1126303713.41437</v>
      </c>
      <c r="E2215" s="1">
        <v>1437709361.51368</v>
      </c>
      <c r="F2215" s="1">
        <v>1682825240.78433</v>
      </c>
      <c r="G2215" s="1">
        <v>1622386177.94845</v>
      </c>
      <c r="H2215" s="1">
        <v>1024074550.11992</v>
      </c>
      <c r="I2215" s="1">
        <v>1382510553.55098</v>
      </c>
      <c r="J2215" s="1">
        <v>1559974084.00775</v>
      </c>
      <c r="K2215" s="1">
        <v>1496876697.36052</v>
      </c>
      <c r="L2215" s="1">
        <v>1393983094.05796</v>
      </c>
      <c r="M2215" s="1">
        <v>1933330146.37839</v>
      </c>
      <c r="N2215" s="1">
        <v>1533536882.70949</v>
      </c>
      <c r="O2215" s="1">
        <v>1893681277.28169</v>
      </c>
      <c r="P2215" s="1">
        <v>1568652365.22702</v>
      </c>
      <c r="Q2215" s="1">
        <v>1854224658.82937</v>
      </c>
    </row>
    <row r="2216" spans="1:17">
      <c r="A2216" s="1" t="s">
        <v>8265</v>
      </c>
      <c r="B2216" s="1" t="s">
        <v>8266</v>
      </c>
      <c r="C2216" s="1" t="s">
        <v>8267</v>
      </c>
      <c r="D2216" s="1">
        <v>176339892.668253</v>
      </c>
      <c r="E2216" s="1">
        <v>208533155.387525</v>
      </c>
      <c r="F2216" s="1">
        <v>168024381.410974</v>
      </c>
      <c r="G2216" s="1">
        <v>83868380.5910881</v>
      </c>
      <c r="H2216" s="1">
        <v>34787614.2059098</v>
      </c>
      <c r="I2216" s="1">
        <v>202293706.128167</v>
      </c>
      <c r="J2216" s="1">
        <v>170789205.826956</v>
      </c>
      <c r="K2216" s="1">
        <v>89415383.6166666</v>
      </c>
      <c r="L2216" s="1">
        <v>32762699.2389955</v>
      </c>
      <c r="M2216" s="1">
        <v>58624685.022511</v>
      </c>
      <c r="N2216" s="1">
        <v>158658893.056505</v>
      </c>
      <c r="O2216" s="1">
        <v>107198255.580483</v>
      </c>
      <c r="P2216" s="1">
        <v>141495435.468031</v>
      </c>
      <c r="Q2216" s="1">
        <v>114313128.381951</v>
      </c>
    </row>
    <row r="2217" spans="1:17">
      <c r="A2217" s="1" t="s">
        <v>8268</v>
      </c>
      <c r="B2217" s="1" t="s">
        <v>8269</v>
      </c>
      <c r="C2217" s="1" t="s">
        <v>8270</v>
      </c>
      <c r="D2217" s="1">
        <v>2401444.28571429</v>
      </c>
      <c r="E2217" s="1">
        <v>30693261.4502646</v>
      </c>
      <c r="F2217" s="1">
        <v>58417452.0019654</v>
      </c>
      <c r="G2217" s="1">
        <v>9948167.09162852</v>
      </c>
      <c r="H2217" s="1">
        <v>2401444.28571429</v>
      </c>
      <c r="I2217" s="1">
        <v>13055562.1824832</v>
      </c>
      <c r="J2217" s="1">
        <v>29138075.9756296</v>
      </c>
      <c r="K2217" s="1">
        <v>13592624.8180018</v>
      </c>
      <c r="L2217" s="1">
        <v>2401444.28571429</v>
      </c>
      <c r="M2217" s="1">
        <v>26517732.2601105</v>
      </c>
      <c r="N2217" s="1">
        <v>14704065.5966966</v>
      </c>
      <c r="O2217" s="1">
        <v>2401444.28571429</v>
      </c>
      <c r="P2217" s="1">
        <v>16824724.5628606</v>
      </c>
      <c r="Q2217" s="1">
        <v>45204877.9595697</v>
      </c>
    </row>
    <row r="2218" spans="1:17">
      <c r="A2218" s="1" t="s">
        <v>8271</v>
      </c>
      <c r="B2218" s="1" t="s">
        <v>8272</v>
      </c>
      <c r="C2218" s="1" t="s">
        <v>8273</v>
      </c>
      <c r="D2218" s="1">
        <v>2401444.28571429</v>
      </c>
      <c r="E2218" s="1">
        <v>6834879.8203212</v>
      </c>
      <c r="F2218" s="1">
        <v>9592656.77051672</v>
      </c>
      <c r="G2218" s="1">
        <v>2401444.28571429</v>
      </c>
      <c r="H2218" s="1">
        <v>13542535.3354957</v>
      </c>
      <c r="I2218" s="1">
        <v>9071234.95013283</v>
      </c>
      <c r="J2218" s="1">
        <v>2401444.28571429</v>
      </c>
      <c r="K2218" s="1">
        <v>2401444.28571429</v>
      </c>
      <c r="L2218" s="1">
        <v>8827647.54565419</v>
      </c>
      <c r="M2218" s="1">
        <v>27180822.0762597</v>
      </c>
      <c r="N2218" s="1">
        <v>12900111.41062</v>
      </c>
      <c r="O2218" s="1">
        <v>2401444.28571429</v>
      </c>
      <c r="P2218" s="1">
        <v>2401444.28571429</v>
      </c>
      <c r="Q2218" s="1">
        <v>14063538.001744</v>
      </c>
    </row>
    <row r="2219" spans="1:17">
      <c r="A2219" s="1" t="s">
        <v>8274</v>
      </c>
      <c r="B2219" s="1" t="s">
        <v>8275</v>
      </c>
      <c r="C2219" s="1" t="s">
        <v>8276</v>
      </c>
      <c r="D2219" s="1">
        <v>7503313.68855491</v>
      </c>
      <c r="E2219" s="1">
        <v>8375562.15784931</v>
      </c>
      <c r="F2219" s="1">
        <v>2401444.28571429</v>
      </c>
      <c r="G2219" s="1">
        <v>2401444.28571429</v>
      </c>
      <c r="H2219" s="1">
        <v>2401444.28571429</v>
      </c>
      <c r="I2219" s="1">
        <v>2401444.28571429</v>
      </c>
      <c r="J2219" s="1">
        <v>7109894.39879673</v>
      </c>
      <c r="K2219" s="1">
        <v>2401444.28571429</v>
      </c>
      <c r="L2219" s="1">
        <v>2401444.28571429</v>
      </c>
      <c r="M2219" s="1">
        <v>2401444.28571429</v>
      </c>
      <c r="N2219" s="1">
        <v>2401444.28571429</v>
      </c>
      <c r="O2219" s="1">
        <v>2401444.28571429</v>
      </c>
      <c r="P2219" s="1">
        <v>2401444.28571429</v>
      </c>
      <c r="Q2219" s="1">
        <v>2401444.28571429</v>
      </c>
    </row>
    <row r="2220" spans="1:17">
      <c r="A2220" s="1" t="s">
        <v>8277</v>
      </c>
      <c r="B2220" s="1" t="s">
        <v>8278</v>
      </c>
      <c r="C2220" s="1" t="s">
        <v>8279</v>
      </c>
      <c r="D2220" s="1">
        <v>126965031.610847</v>
      </c>
      <c r="E2220" s="1">
        <v>2401444.28571429</v>
      </c>
      <c r="F2220" s="1">
        <v>16769360.9142537</v>
      </c>
      <c r="G2220" s="1">
        <v>72772883.5769715</v>
      </c>
      <c r="H2220" s="1">
        <v>115388310.6437</v>
      </c>
      <c r="I2220" s="1">
        <v>2401444.28571429</v>
      </c>
      <c r="J2220" s="1">
        <v>2401444.28571429</v>
      </c>
      <c r="K2220" s="1">
        <v>26945801.4410622</v>
      </c>
      <c r="L2220" s="1">
        <v>2401444.28571429</v>
      </c>
      <c r="M2220" s="1">
        <v>2401444.28571429</v>
      </c>
      <c r="N2220" s="1">
        <v>2401444.28571429</v>
      </c>
      <c r="O2220" s="1">
        <v>92399199.1136508</v>
      </c>
      <c r="P2220" s="1">
        <v>2401444.28571429</v>
      </c>
      <c r="Q2220" s="1">
        <v>49092962.182291</v>
      </c>
    </row>
    <row r="2221" spans="1:17">
      <c r="A2221" s="1" t="s">
        <v>8280</v>
      </c>
      <c r="B2221" s="1" t="s">
        <v>8281</v>
      </c>
      <c r="C2221" s="1" t="s">
        <v>8282</v>
      </c>
      <c r="D2221" s="1">
        <v>64021749671.3802</v>
      </c>
      <c r="E2221" s="1">
        <v>78863963738.8407</v>
      </c>
      <c r="F2221" s="1">
        <v>85450718784.9949</v>
      </c>
      <c r="G2221" s="1">
        <v>53626382198.7168</v>
      </c>
      <c r="H2221" s="1">
        <v>40947405300.8082</v>
      </c>
      <c r="I2221" s="1">
        <v>91592068495.7285</v>
      </c>
      <c r="J2221" s="1">
        <v>79347343989.3034</v>
      </c>
      <c r="K2221" s="1">
        <v>77241322594.4389</v>
      </c>
      <c r="L2221" s="1">
        <v>77234220197.9462</v>
      </c>
      <c r="M2221" s="1">
        <v>87569093029.1955</v>
      </c>
      <c r="N2221" s="1">
        <v>77874453248.705</v>
      </c>
      <c r="O2221" s="1">
        <v>93164252241.3006</v>
      </c>
      <c r="P2221" s="1">
        <v>81338001814.7106</v>
      </c>
      <c r="Q2221" s="1">
        <v>72315022356.9406</v>
      </c>
    </row>
    <row r="2222" spans="1:17">
      <c r="A2222" s="1" t="s">
        <v>8283</v>
      </c>
      <c r="B2222" s="1" t="s">
        <v>8284</v>
      </c>
      <c r="C2222" s="1" t="s">
        <v>8285</v>
      </c>
      <c r="D2222" s="1">
        <v>13204518.9258672</v>
      </c>
      <c r="E2222" s="1">
        <v>2401444.28571429</v>
      </c>
      <c r="F2222" s="1">
        <v>11222909.4713417</v>
      </c>
      <c r="G2222" s="1">
        <v>4871606.17252164</v>
      </c>
      <c r="H2222" s="1">
        <v>2401444.28571429</v>
      </c>
      <c r="I2222" s="1">
        <v>2401444.28571429</v>
      </c>
      <c r="J2222" s="1">
        <v>2401444.28571429</v>
      </c>
      <c r="K2222" s="1">
        <v>2401444.28571429</v>
      </c>
      <c r="L2222" s="1">
        <v>2401444.28571429</v>
      </c>
      <c r="M2222" s="1">
        <v>2401444.28571429</v>
      </c>
      <c r="N2222" s="1">
        <v>2401444.28571429</v>
      </c>
      <c r="O2222" s="1">
        <v>2401444.28571429</v>
      </c>
      <c r="P2222" s="1">
        <v>2401444.28571429</v>
      </c>
      <c r="Q2222" s="1">
        <v>10662463.7052223</v>
      </c>
    </row>
    <row r="2223" spans="1:17">
      <c r="A2223" s="1" t="s">
        <v>8286</v>
      </c>
      <c r="B2223" s="1" t="s">
        <v>8287</v>
      </c>
      <c r="C2223" s="1" t="s">
        <v>8288</v>
      </c>
      <c r="D2223" s="1">
        <v>1491660145.70353</v>
      </c>
      <c r="E2223" s="1">
        <v>2120129689.1852</v>
      </c>
      <c r="F2223" s="1">
        <v>1377380156.86919</v>
      </c>
      <c r="G2223" s="1">
        <v>491988842.135419</v>
      </c>
      <c r="H2223" s="1">
        <v>470805222.072403</v>
      </c>
      <c r="I2223" s="1">
        <v>1466018369.05877</v>
      </c>
      <c r="J2223" s="1">
        <v>1787909115.13909</v>
      </c>
      <c r="K2223" s="1">
        <v>918064297.333332</v>
      </c>
      <c r="L2223" s="1">
        <v>1055038770.51245</v>
      </c>
      <c r="M2223" s="1">
        <v>841114078.043768</v>
      </c>
      <c r="N2223" s="1">
        <v>1240312007.098</v>
      </c>
      <c r="O2223" s="1">
        <v>1382160849.97345</v>
      </c>
      <c r="P2223" s="1">
        <v>1344920824.15778</v>
      </c>
      <c r="Q2223" s="1">
        <v>1386208987.58309</v>
      </c>
    </row>
    <row r="2224" spans="1:17">
      <c r="A2224" s="1" t="s">
        <v>8289</v>
      </c>
      <c r="B2224" s="1" t="s">
        <v>8290</v>
      </c>
      <c r="C2224" s="1" t="s">
        <v>8291</v>
      </c>
      <c r="D2224" s="1">
        <v>9352624833.6438</v>
      </c>
      <c r="E2224" s="1">
        <v>13596610588.8683</v>
      </c>
      <c r="F2224" s="1">
        <v>10573823719.1192</v>
      </c>
      <c r="G2224" s="1">
        <v>4866223302.47889</v>
      </c>
      <c r="H2224" s="1">
        <v>5966505651.69475</v>
      </c>
      <c r="I2224" s="1">
        <v>10321414543.0319</v>
      </c>
      <c r="J2224" s="1">
        <v>12913628824.6037</v>
      </c>
      <c r="K2224" s="1">
        <v>21252749809.3179</v>
      </c>
      <c r="L2224" s="1">
        <v>20951570030.2333</v>
      </c>
      <c r="M2224" s="1">
        <v>16733612274.91</v>
      </c>
      <c r="N2224" s="1">
        <v>23941380645.797</v>
      </c>
      <c r="O2224" s="1">
        <v>12171450548.5895</v>
      </c>
      <c r="P2224" s="1">
        <v>22863032508.7137</v>
      </c>
      <c r="Q2224" s="1">
        <v>18233344190.819</v>
      </c>
    </row>
    <row r="2225" spans="1:17">
      <c r="A2225" s="1" t="s">
        <v>8292</v>
      </c>
      <c r="B2225" s="1" t="s">
        <v>8293</v>
      </c>
      <c r="C2225" s="1" t="s">
        <v>8294</v>
      </c>
      <c r="D2225" s="1">
        <v>13337679.5043514</v>
      </c>
      <c r="E2225" s="1">
        <v>7532559.22273584</v>
      </c>
      <c r="F2225" s="1">
        <v>12470333.8531264</v>
      </c>
      <c r="G2225" s="1">
        <v>2401444.28571429</v>
      </c>
      <c r="H2225" s="1">
        <v>2401444.28571429</v>
      </c>
      <c r="I2225" s="1">
        <v>20126006.7784408</v>
      </c>
      <c r="J2225" s="1">
        <v>8548153.61033579</v>
      </c>
      <c r="K2225" s="1">
        <v>2401444.28571429</v>
      </c>
      <c r="L2225" s="1">
        <v>2401444.28571429</v>
      </c>
      <c r="M2225" s="1">
        <v>2401444.28571429</v>
      </c>
      <c r="N2225" s="1">
        <v>7411960.8059351</v>
      </c>
      <c r="O2225" s="1">
        <v>2401444.28571429</v>
      </c>
      <c r="P2225" s="1">
        <v>2401444.28571429</v>
      </c>
      <c r="Q2225" s="1">
        <v>2401444.28571429</v>
      </c>
    </row>
    <row r="2226" spans="1:17">
      <c r="A2226" s="1" t="s">
        <v>8295</v>
      </c>
      <c r="B2226" s="1" t="s">
        <v>8296</v>
      </c>
      <c r="C2226" s="1" t="s">
        <v>8297</v>
      </c>
      <c r="D2226" s="1">
        <v>2401444.28571429</v>
      </c>
      <c r="E2226" s="1">
        <v>2401444.28571429</v>
      </c>
      <c r="F2226" s="1">
        <v>2401444.28571429</v>
      </c>
      <c r="G2226" s="1">
        <v>2401444.28571429</v>
      </c>
      <c r="H2226" s="1">
        <v>2401444.28571429</v>
      </c>
      <c r="I2226" s="1">
        <v>13204061.2136389</v>
      </c>
      <c r="J2226" s="1">
        <v>8267950.07679056</v>
      </c>
      <c r="K2226" s="1">
        <v>18409705.6408005</v>
      </c>
      <c r="L2226" s="1">
        <v>238842706.29243</v>
      </c>
      <c r="M2226" s="1">
        <v>38330590.6264328</v>
      </c>
      <c r="N2226" s="1">
        <v>82384763.8043481</v>
      </c>
      <c r="O2226" s="1">
        <v>2401444.28571429</v>
      </c>
      <c r="P2226" s="1">
        <v>14772588.9455616</v>
      </c>
      <c r="Q2226" s="1">
        <v>58411615.0930225</v>
      </c>
    </row>
    <row r="2227" spans="1:17">
      <c r="A2227" s="1" t="s">
        <v>8298</v>
      </c>
      <c r="B2227" s="1" t="s">
        <v>8299</v>
      </c>
      <c r="C2227" s="1" t="s">
        <v>8300</v>
      </c>
      <c r="D2227" s="1">
        <v>17785205.8321797</v>
      </c>
      <c r="E2227" s="1">
        <v>2401444.28571429</v>
      </c>
      <c r="F2227" s="1">
        <v>2401444.28571429</v>
      </c>
      <c r="G2227" s="1">
        <v>2401444.28571429</v>
      </c>
      <c r="H2227" s="1">
        <v>4598223.21562283</v>
      </c>
      <c r="I2227" s="1">
        <v>5991313.00993502</v>
      </c>
      <c r="J2227" s="1">
        <v>2401444.28571429</v>
      </c>
      <c r="K2227" s="1">
        <v>2401444.28571429</v>
      </c>
      <c r="L2227" s="1">
        <v>2401444.28571429</v>
      </c>
      <c r="M2227" s="1">
        <v>2401444.28571429</v>
      </c>
      <c r="N2227" s="1">
        <v>2401444.28571429</v>
      </c>
      <c r="O2227" s="1">
        <v>2401444.28571429</v>
      </c>
      <c r="P2227" s="1">
        <v>2401444.28571429</v>
      </c>
      <c r="Q2227" s="1">
        <v>2401444.28571429</v>
      </c>
    </row>
    <row r="2228" spans="1:17">
      <c r="A2228" s="1" t="s">
        <v>8301</v>
      </c>
      <c r="B2228" s="1" t="s">
        <v>8302</v>
      </c>
      <c r="C2228" s="1" t="s">
        <v>8303</v>
      </c>
      <c r="D2228" s="1">
        <v>31523454.5641367</v>
      </c>
      <c r="E2228" s="1">
        <v>129004098.959635</v>
      </c>
      <c r="F2228" s="1">
        <v>30536426.7317229</v>
      </c>
      <c r="G2228" s="1">
        <v>2401444.28571429</v>
      </c>
      <c r="H2228" s="1">
        <v>2401444.28571429</v>
      </c>
      <c r="I2228" s="1">
        <v>11383883.693039</v>
      </c>
      <c r="J2228" s="1">
        <v>55017417.7314401</v>
      </c>
      <c r="K2228" s="1">
        <v>103581573.618655</v>
      </c>
      <c r="L2228" s="1">
        <v>138408914.625155</v>
      </c>
      <c r="M2228" s="1">
        <v>36506632.8743238</v>
      </c>
      <c r="N2228" s="1">
        <v>101607672.023849</v>
      </c>
      <c r="O2228" s="1">
        <v>56861070.5778222</v>
      </c>
      <c r="P2228" s="1">
        <v>141919195.456519</v>
      </c>
      <c r="Q2228" s="1">
        <v>125861704.015205</v>
      </c>
    </row>
    <row r="2229" spans="1:17">
      <c r="A2229" s="1" t="s">
        <v>8304</v>
      </c>
      <c r="B2229" s="1" t="s">
        <v>8305</v>
      </c>
      <c r="C2229" s="1" t="s">
        <v>8306</v>
      </c>
      <c r="D2229" s="1">
        <v>168767891.187804</v>
      </c>
      <c r="E2229" s="1">
        <v>381280520.847057</v>
      </c>
      <c r="F2229" s="1">
        <v>258714348.578513</v>
      </c>
      <c r="G2229" s="1">
        <v>32547657.0798176</v>
      </c>
      <c r="H2229" s="1">
        <v>88685735.7501063</v>
      </c>
      <c r="I2229" s="1">
        <v>218022467.725015</v>
      </c>
      <c r="J2229" s="1">
        <v>489158985.452085</v>
      </c>
      <c r="K2229" s="1">
        <v>555769678.90407</v>
      </c>
      <c r="L2229" s="1">
        <v>513080904.278293</v>
      </c>
      <c r="M2229" s="1">
        <v>356313580.045783</v>
      </c>
      <c r="N2229" s="1">
        <v>496598036.709421</v>
      </c>
      <c r="O2229" s="1">
        <v>239925625.420935</v>
      </c>
      <c r="P2229" s="1">
        <v>575506176.184648</v>
      </c>
      <c r="Q2229" s="1">
        <v>519523445.976137</v>
      </c>
    </row>
    <row r="2230" spans="1:17">
      <c r="A2230" s="1" t="s">
        <v>8307</v>
      </c>
      <c r="B2230" s="1" t="s">
        <v>8308</v>
      </c>
      <c r="C2230" s="1" t="s">
        <v>8309</v>
      </c>
      <c r="D2230" s="1">
        <v>104562073.011942</v>
      </c>
      <c r="E2230" s="1">
        <v>95910225.3918406</v>
      </c>
      <c r="F2230" s="1">
        <v>60105470.4470142</v>
      </c>
      <c r="G2230" s="1">
        <v>2401444.28571429</v>
      </c>
      <c r="H2230" s="1">
        <v>11052943.6861118</v>
      </c>
      <c r="I2230" s="1">
        <v>80735521.0936454</v>
      </c>
      <c r="J2230" s="1">
        <v>119170055.721453</v>
      </c>
      <c r="K2230" s="1">
        <v>55870359.2717336</v>
      </c>
      <c r="L2230" s="1">
        <v>91568137.609497</v>
      </c>
      <c r="M2230" s="1">
        <v>2401444.28571429</v>
      </c>
      <c r="N2230" s="1">
        <v>123032073.715903</v>
      </c>
      <c r="O2230" s="1">
        <v>107562675.428348</v>
      </c>
      <c r="P2230" s="1">
        <v>121501448.536895</v>
      </c>
      <c r="Q2230" s="1">
        <v>80876479.9977852</v>
      </c>
    </row>
    <row r="2231" spans="1:17">
      <c r="A2231" s="1" t="s">
        <v>8310</v>
      </c>
      <c r="B2231" s="1" t="s">
        <v>8311</v>
      </c>
      <c r="C2231" s="1" t="s">
        <v>8312</v>
      </c>
      <c r="D2231" s="1">
        <v>42182380.8257897</v>
      </c>
      <c r="E2231" s="1">
        <v>36777675.0215796</v>
      </c>
      <c r="F2231" s="1">
        <v>37972577.4236122</v>
      </c>
      <c r="G2231" s="1">
        <v>2401444.28571429</v>
      </c>
      <c r="H2231" s="1">
        <v>2401444.28571429</v>
      </c>
      <c r="I2231" s="1">
        <v>29025370.9877033</v>
      </c>
      <c r="J2231" s="1">
        <v>42019279.2271531</v>
      </c>
      <c r="K2231" s="1">
        <v>272311012.11659</v>
      </c>
      <c r="L2231" s="1">
        <v>307886513.249142</v>
      </c>
      <c r="M2231" s="1">
        <v>224524892.523811</v>
      </c>
      <c r="N2231" s="1">
        <v>237153994.540949</v>
      </c>
      <c r="O2231" s="1">
        <v>159596067.745315</v>
      </c>
      <c r="P2231" s="1">
        <v>329592915.919158</v>
      </c>
      <c r="Q2231" s="1">
        <v>198432716.822323</v>
      </c>
    </row>
    <row r="2232" spans="1:17">
      <c r="A2232" s="1" t="s">
        <v>8313</v>
      </c>
      <c r="B2232" s="1" t="s">
        <v>8314</v>
      </c>
      <c r="C2232" s="1" t="s">
        <v>8315</v>
      </c>
      <c r="D2232" s="1">
        <v>11166989071.9796</v>
      </c>
      <c r="E2232" s="1">
        <v>11374439844.8917</v>
      </c>
      <c r="F2232" s="1">
        <v>9198617509.76986</v>
      </c>
      <c r="G2232" s="1">
        <v>8810940834.61616</v>
      </c>
      <c r="H2232" s="1">
        <v>3831443140.75154</v>
      </c>
      <c r="I2232" s="1">
        <v>11900612475.053</v>
      </c>
      <c r="J2232" s="1">
        <v>11758546803.5097</v>
      </c>
      <c r="K2232" s="1">
        <v>6567099256.36641</v>
      </c>
      <c r="L2232" s="1">
        <v>6071943756.53941</v>
      </c>
      <c r="M2232" s="1">
        <v>5529335530.75076</v>
      </c>
      <c r="N2232" s="1">
        <v>7127007232.2892</v>
      </c>
      <c r="O2232" s="1">
        <v>5936554621.1907</v>
      </c>
      <c r="P2232" s="1">
        <v>6579402218.16168</v>
      </c>
      <c r="Q2232" s="1">
        <v>6499152084.98189</v>
      </c>
    </row>
    <row r="2233" spans="1:17">
      <c r="A2233" s="1" t="s">
        <v>8316</v>
      </c>
      <c r="B2233" s="1" t="s">
        <v>8317</v>
      </c>
      <c r="C2233" s="1" t="s">
        <v>8318</v>
      </c>
      <c r="D2233" s="1">
        <v>1236157383.02872</v>
      </c>
      <c r="E2233" s="1">
        <v>632501990.556073</v>
      </c>
      <c r="F2233" s="1">
        <v>819427246.646251</v>
      </c>
      <c r="G2233" s="1">
        <v>228774302.84913</v>
      </c>
      <c r="H2233" s="1">
        <v>114130132.189433</v>
      </c>
      <c r="I2233" s="1">
        <v>593139258.928881</v>
      </c>
      <c r="J2233" s="1">
        <v>720374789.649523</v>
      </c>
      <c r="K2233" s="1">
        <v>482893817.680727</v>
      </c>
      <c r="L2233" s="1">
        <v>517467877.630971</v>
      </c>
      <c r="M2233" s="1">
        <v>355465392.6439</v>
      </c>
      <c r="N2233" s="1">
        <v>567353942.54451</v>
      </c>
      <c r="O2233" s="1">
        <v>629307993.32882</v>
      </c>
      <c r="P2233" s="1">
        <v>580513820.831148</v>
      </c>
      <c r="Q2233" s="1">
        <v>583355283.806756</v>
      </c>
    </row>
    <row r="2234" spans="1:17">
      <c r="A2234" s="1" t="s">
        <v>8319</v>
      </c>
      <c r="B2234" s="1" t="s">
        <v>8320</v>
      </c>
      <c r="C2234" s="1" t="s">
        <v>8321</v>
      </c>
      <c r="D2234" s="1">
        <v>54351564.3822553</v>
      </c>
      <c r="E2234" s="1">
        <v>2401444.28571429</v>
      </c>
      <c r="F2234" s="1">
        <v>33039008.5374911</v>
      </c>
      <c r="G2234" s="1">
        <v>44762626.1574008</v>
      </c>
      <c r="H2234" s="1">
        <v>15493010.3947439</v>
      </c>
      <c r="I2234" s="1">
        <v>2401444.28571429</v>
      </c>
      <c r="J2234" s="1">
        <v>35303220.5945592</v>
      </c>
      <c r="K2234" s="1">
        <v>6288986375.92039</v>
      </c>
      <c r="L2234" s="1">
        <v>5729532760.42047</v>
      </c>
      <c r="M2234" s="1">
        <v>5941140473.35534</v>
      </c>
      <c r="N2234" s="1">
        <v>19498068.8557368</v>
      </c>
      <c r="O2234" s="1">
        <v>13362172.6466005</v>
      </c>
      <c r="P2234" s="1">
        <v>14338561.0344466</v>
      </c>
      <c r="Q2234" s="1">
        <v>14782531.314885</v>
      </c>
    </row>
    <row r="2235" spans="1:17">
      <c r="A2235" s="1" t="s">
        <v>8322</v>
      </c>
      <c r="B2235" s="1" t="s">
        <v>8323</v>
      </c>
      <c r="C2235" s="1" t="s">
        <v>8324</v>
      </c>
      <c r="D2235" s="1">
        <v>2401444.28571429</v>
      </c>
      <c r="E2235" s="1">
        <v>116271285.180474</v>
      </c>
      <c r="F2235" s="1">
        <v>54073988.3072994</v>
      </c>
      <c r="G2235" s="1">
        <v>5063064.93628552</v>
      </c>
      <c r="H2235" s="1">
        <v>2401444.28571429</v>
      </c>
      <c r="I2235" s="1">
        <v>33289851.3967846</v>
      </c>
      <c r="J2235" s="1">
        <v>43831922.1009896</v>
      </c>
      <c r="K2235" s="1">
        <v>2401444.28571429</v>
      </c>
      <c r="L2235" s="1">
        <v>2401444.28571429</v>
      </c>
      <c r="M2235" s="1">
        <v>2401444.28571429</v>
      </c>
      <c r="N2235" s="1">
        <v>2401444.28571429</v>
      </c>
      <c r="O2235" s="1">
        <v>41592535.7723834</v>
      </c>
      <c r="P2235" s="1">
        <v>2401444.28571429</v>
      </c>
      <c r="Q2235" s="1">
        <v>5060455.7430552</v>
      </c>
    </row>
    <row r="2236" spans="1:17">
      <c r="A2236" s="1" t="s">
        <v>8325</v>
      </c>
      <c r="B2236" s="1" t="s">
        <v>8326</v>
      </c>
      <c r="C2236" s="1" t="s">
        <v>8327</v>
      </c>
      <c r="D2236" s="1">
        <v>42011897.1982922</v>
      </c>
      <c r="E2236" s="1">
        <v>9913995.57310951</v>
      </c>
      <c r="F2236" s="1">
        <v>9072450.96301735</v>
      </c>
      <c r="G2236" s="1">
        <v>2401444.28571429</v>
      </c>
      <c r="H2236" s="1">
        <v>2401444.28571429</v>
      </c>
      <c r="I2236" s="1">
        <v>2401444.28571429</v>
      </c>
      <c r="J2236" s="1">
        <v>17737438.2304006</v>
      </c>
      <c r="K2236" s="1">
        <v>7851017.80225394</v>
      </c>
      <c r="L2236" s="1">
        <v>10709708.2392267</v>
      </c>
      <c r="M2236" s="1">
        <v>2401444.28571429</v>
      </c>
      <c r="N2236" s="1">
        <v>2401444.28571429</v>
      </c>
      <c r="O2236" s="1">
        <v>2401444.28571429</v>
      </c>
      <c r="P2236" s="1">
        <v>2401444.28571429</v>
      </c>
      <c r="Q2236" s="1">
        <v>2401444.28571429</v>
      </c>
    </row>
    <row r="2237" spans="1:17">
      <c r="A2237" s="1" t="s">
        <v>8328</v>
      </c>
      <c r="B2237" s="1" t="s">
        <v>8329</v>
      </c>
      <c r="C2237" s="1" t="s">
        <v>8330</v>
      </c>
      <c r="D2237" s="1">
        <v>1717503586.7095</v>
      </c>
      <c r="E2237" s="1">
        <v>4009041256.84301</v>
      </c>
      <c r="F2237" s="1">
        <v>2322370151.38911</v>
      </c>
      <c r="G2237" s="1">
        <v>359990050.761932</v>
      </c>
      <c r="H2237" s="1">
        <v>2891886769.39447</v>
      </c>
      <c r="I2237" s="1">
        <v>2678389320.06681</v>
      </c>
      <c r="J2237" s="1">
        <v>2291291726.84153</v>
      </c>
      <c r="K2237" s="1">
        <v>3175880309.74598</v>
      </c>
      <c r="L2237" s="1">
        <v>3530930017.33703</v>
      </c>
      <c r="M2237" s="1">
        <v>2368120200.86496</v>
      </c>
      <c r="N2237" s="1">
        <v>2884169422.03535</v>
      </c>
      <c r="O2237" s="1">
        <v>2807348863.4974</v>
      </c>
      <c r="P2237" s="1">
        <v>3287850687.76593</v>
      </c>
      <c r="Q2237" s="1">
        <v>3269988899.62607</v>
      </c>
    </row>
    <row r="2238" spans="1:17">
      <c r="A2238" s="1" t="s">
        <v>8331</v>
      </c>
      <c r="B2238" s="1" t="s">
        <v>8332</v>
      </c>
      <c r="C2238" s="1" t="s">
        <v>8333</v>
      </c>
      <c r="D2238" s="1">
        <v>2401444.28571429</v>
      </c>
      <c r="E2238" s="1">
        <v>27561929.3522704</v>
      </c>
      <c r="F2238" s="1">
        <v>45833923.7779098</v>
      </c>
      <c r="G2238" s="1">
        <v>2401444.28571429</v>
      </c>
      <c r="H2238" s="1">
        <v>2401444.28571429</v>
      </c>
      <c r="I2238" s="1">
        <v>9538881.87337989</v>
      </c>
      <c r="J2238" s="1">
        <v>28664431.2849731</v>
      </c>
      <c r="K2238" s="1">
        <v>2401444.28571429</v>
      </c>
      <c r="L2238" s="1">
        <v>18147837.8683359</v>
      </c>
      <c r="M2238" s="1">
        <v>2401444.28571429</v>
      </c>
      <c r="N2238" s="1">
        <v>16184406.5028488</v>
      </c>
      <c r="O2238" s="1">
        <v>2401444.28571429</v>
      </c>
      <c r="P2238" s="1">
        <v>11595415.6570642</v>
      </c>
      <c r="Q2238" s="1">
        <v>16854379.7799557</v>
      </c>
    </row>
    <row r="2239" spans="1:17">
      <c r="A2239" s="1" t="s">
        <v>8334</v>
      </c>
      <c r="B2239" s="1" t="s">
        <v>8335</v>
      </c>
      <c r="C2239" s="1" t="s">
        <v>8336</v>
      </c>
      <c r="D2239" s="1">
        <v>4804026166.78612</v>
      </c>
      <c r="E2239" s="1">
        <v>2558197035.57232</v>
      </c>
      <c r="F2239" s="1">
        <v>3639452980.00891</v>
      </c>
      <c r="G2239" s="1">
        <v>19329954735.722</v>
      </c>
      <c r="H2239" s="1">
        <v>688901869.582582</v>
      </c>
      <c r="I2239" s="1">
        <v>5696125760.77017</v>
      </c>
      <c r="J2239" s="1">
        <v>3850628235.90392</v>
      </c>
      <c r="K2239" s="1">
        <v>1334449188.07756</v>
      </c>
      <c r="L2239" s="1">
        <v>933521800.532886</v>
      </c>
      <c r="M2239" s="1">
        <v>1268579796.35316</v>
      </c>
      <c r="N2239" s="1">
        <v>1216963270.23471</v>
      </c>
      <c r="O2239" s="1">
        <v>1350658261.60403</v>
      </c>
      <c r="P2239" s="1">
        <v>1238083930.0577</v>
      </c>
      <c r="Q2239" s="1">
        <v>1100386096.25641</v>
      </c>
    </row>
    <row r="2240" spans="1:17">
      <c r="A2240" s="1" t="s">
        <v>8337</v>
      </c>
      <c r="B2240" s="1" t="s">
        <v>8338</v>
      </c>
      <c r="C2240" s="1" t="s">
        <v>8339</v>
      </c>
      <c r="D2240" s="1">
        <v>29323301.7906474</v>
      </c>
      <c r="E2240" s="1">
        <v>104793222.369557</v>
      </c>
      <c r="F2240" s="1">
        <v>123916150.763878</v>
      </c>
      <c r="G2240" s="1">
        <v>2401444.28571429</v>
      </c>
      <c r="H2240" s="1">
        <v>5721047.44636066</v>
      </c>
      <c r="I2240" s="1">
        <v>44378399.4134768</v>
      </c>
      <c r="J2240" s="1">
        <v>77423916.1704216</v>
      </c>
      <c r="K2240" s="1">
        <v>11318825.7106745</v>
      </c>
      <c r="L2240" s="1">
        <v>26597005.8069932</v>
      </c>
      <c r="M2240" s="1">
        <v>70418168.1256713</v>
      </c>
      <c r="N2240" s="1">
        <v>54359998.9520928</v>
      </c>
      <c r="O2240" s="1">
        <v>71366871.6621116</v>
      </c>
      <c r="P2240" s="1">
        <v>43505629.3687708</v>
      </c>
      <c r="Q2240" s="1">
        <v>44598274.8930856</v>
      </c>
    </row>
    <row r="2241" spans="1:17">
      <c r="A2241" s="1" t="s">
        <v>8340</v>
      </c>
      <c r="B2241" s="1" t="s">
        <v>8341</v>
      </c>
      <c r="C2241" s="1" t="s">
        <v>8342</v>
      </c>
      <c r="D2241" s="1">
        <v>2401444.28571429</v>
      </c>
      <c r="E2241" s="1">
        <v>2401444.28571429</v>
      </c>
      <c r="F2241" s="1">
        <v>2401444.28571429</v>
      </c>
      <c r="G2241" s="1">
        <v>2401444.28571429</v>
      </c>
      <c r="H2241" s="1">
        <v>2401444.28571429</v>
      </c>
      <c r="I2241" s="1">
        <v>2401444.28571429</v>
      </c>
      <c r="J2241" s="1">
        <v>2401444.28571429</v>
      </c>
      <c r="K2241" s="1">
        <v>2401444.28571429</v>
      </c>
      <c r="L2241" s="1">
        <v>15150931.7239701</v>
      </c>
      <c r="M2241" s="1">
        <v>2401444.28571429</v>
      </c>
      <c r="N2241" s="1">
        <v>10708320.732586</v>
      </c>
      <c r="O2241" s="1">
        <v>2401444.28571429</v>
      </c>
      <c r="P2241" s="1">
        <v>2401444.28571429</v>
      </c>
      <c r="Q2241" s="1">
        <v>10927944.2127953</v>
      </c>
    </row>
    <row r="2242" spans="1:17">
      <c r="A2242" s="1" t="s">
        <v>8343</v>
      </c>
      <c r="B2242" s="1" t="s">
        <v>8344</v>
      </c>
      <c r="C2242" s="1" t="s">
        <v>8345</v>
      </c>
      <c r="D2242" s="1">
        <v>25029025.4269751</v>
      </c>
      <c r="E2242" s="1">
        <v>14515581.4183495</v>
      </c>
      <c r="F2242" s="1">
        <v>31496039.2600041</v>
      </c>
      <c r="G2242" s="1">
        <v>42350292.8858146</v>
      </c>
      <c r="H2242" s="1">
        <v>2401444.28571429</v>
      </c>
      <c r="I2242" s="1">
        <v>15815927.5089462</v>
      </c>
      <c r="J2242" s="1">
        <v>14433762.7172282</v>
      </c>
      <c r="K2242" s="1">
        <v>2401444.28571429</v>
      </c>
      <c r="L2242" s="1">
        <v>2401444.28571429</v>
      </c>
      <c r="M2242" s="1">
        <v>19294876.9443405</v>
      </c>
      <c r="N2242" s="1">
        <v>12321554.4408363</v>
      </c>
      <c r="O2242" s="1">
        <v>32537158.4139384</v>
      </c>
      <c r="P2242" s="1">
        <v>18979523.7156846</v>
      </c>
      <c r="Q2242" s="1">
        <v>17731262.3899933</v>
      </c>
    </row>
    <row r="2243" spans="1:17">
      <c r="A2243" s="1" t="s">
        <v>8346</v>
      </c>
      <c r="B2243" s="1" t="s">
        <v>8347</v>
      </c>
      <c r="C2243" s="1" t="s">
        <v>8348</v>
      </c>
      <c r="D2243" s="1">
        <v>5426995729.83911</v>
      </c>
      <c r="E2243" s="1">
        <v>4253578210.93519</v>
      </c>
      <c r="F2243" s="1">
        <v>3552656558.1507</v>
      </c>
      <c r="G2243" s="1">
        <v>6267402528.87279</v>
      </c>
      <c r="H2243" s="1">
        <v>2574584126.93213</v>
      </c>
      <c r="I2243" s="1">
        <v>5412075331.12198</v>
      </c>
      <c r="J2243" s="1">
        <v>4033734701.61861</v>
      </c>
      <c r="K2243" s="1">
        <v>4811386321.35175</v>
      </c>
      <c r="L2243" s="1">
        <v>3957799563.71511</v>
      </c>
      <c r="M2243" s="1">
        <v>4577407198.14242</v>
      </c>
      <c r="N2243" s="1">
        <v>4656921839.17544</v>
      </c>
      <c r="O2243" s="1">
        <v>3862886392.05013</v>
      </c>
      <c r="P2243" s="1">
        <v>4822161438.47992</v>
      </c>
      <c r="Q2243" s="1">
        <v>3716971646.69075</v>
      </c>
    </row>
    <row r="2244" spans="1:17">
      <c r="A2244" s="1" t="s">
        <v>8349</v>
      </c>
      <c r="B2244" s="1" t="s">
        <v>8350</v>
      </c>
      <c r="C2244" s="1" t="s">
        <v>8351</v>
      </c>
      <c r="D2244" s="1">
        <v>130053587.237573</v>
      </c>
      <c r="E2244" s="1">
        <v>2401444.28571429</v>
      </c>
      <c r="F2244" s="1">
        <v>100560765.596171</v>
      </c>
      <c r="G2244" s="1">
        <v>51864735359.096</v>
      </c>
      <c r="H2244" s="1">
        <v>35598798722.9868</v>
      </c>
      <c r="I2244" s="1">
        <v>2401444.28571429</v>
      </c>
      <c r="J2244" s="1">
        <v>2401444.28571429</v>
      </c>
      <c r="K2244" s="1">
        <v>2401444.28571429</v>
      </c>
      <c r="L2244" s="1">
        <v>2401444.28571429</v>
      </c>
      <c r="M2244" s="1">
        <v>104784936.80213</v>
      </c>
      <c r="N2244" s="1">
        <v>2401444.28571429</v>
      </c>
      <c r="O2244" s="1">
        <v>60323554.7497604</v>
      </c>
      <c r="P2244" s="1">
        <v>2401444.28571429</v>
      </c>
      <c r="Q2244" s="1">
        <v>2401444.28571429</v>
      </c>
    </row>
    <row r="2245" spans="1:17">
      <c r="A2245" s="1" t="s">
        <v>8352</v>
      </c>
      <c r="B2245" s="1" t="s">
        <v>8353</v>
      </c>
      <c r="C2245" s="1" t="s">
        <v>8354</v>
      </c>
      <c r="D2245" s="1">
        <v>2229713086.84855</v>
      </c>
      <c r="E2245" s="1">
        <v>4546828437.74845</v>
      </c>
      <c r="F2245" s="1">
        <v>3295086829.45014</v>
      </c>
      <c r="G2245" s="1">
        <v>1226050080.07749</v>
      </c>
      <c r="H2245" s="1">
        <v>2955216054.98912</v>
      </c>
      <c r="I2245" s="1">
        <v>2834599819.68352</v>
      </c>
      <c r="J2245" s="1">
        <v>4048904016.92508</v>
      </c>
      <c r="K2245" s="1">
        <v>4542752975.07559</v>
      </c>
      <c r="L2245" s="1">
        <v>6628973519.47831</v>
      </c>
      <c r="M2245" s="1">
        <v>2836310977.97216</v>
      </c>
      <c r="N2245" s="1">
        <v>4154691250.3932</v>
      </c>
      <c r="O2245" s="1">
        <v>3141885070.67788</v>
      </c>
      <c r="P2245" s="1">
        <v>5252268715.83027</v>
      </c>
      <c r="Q2245" s="1">
        <v>5088875911.3797</v>
      </c>
    </row>
    <row r="2246" spans="1:17">
      <c r="A2246" s="1" t="s">
        <v>8355</v>
      </c>
      <c r="B2246" s="1" t="s">
        <v>8356</v>
      </c>
      <c r="C2246" s="1" t="s">
        <v>8357</v>
      </c>
      <c r="D2246" s="1">
        <v>16122282.8714174</v>
      </c>
      <c r="E2246" s="1">
        <v>49713979.9437226</v>
      </c>
      <c r="F2246" s="1">
        <v>20305070.8138126</v>
      </c>
      <c r="G2246" s="1">
        <v>2401444.28571429</v>
      </c>
      <c r="H2246" s="1">
        <v>2401444.28571429</v>
      </c>
      <c r="I2246" s="1">
        <v>26393265.8060155</v>
      </c>
      <c r="J2246" s="1">
        <v>24424666.6800215</v>
      </c>
      <c r="K2246" s="1">
        <v>18017363.078231</v>
      </c>
      <c r="L2246" s="1">
        <v>37738871.8911964</v>
      </c>
      <c r="M2246" s="1">
        <v>12523334.1820939</v>
      </c>
      <c r="N2246" s="1">
        <v>21843448.7946037</v>
      </c>
      <c r="O2246" s="1">
        <v>24204373.4707259</v>
      </c>
      <c r="P2246" s="1">
        <v>20736617.8140118</v>
      </c>
      <c r="Q2246" s="1">
        <v>27625272.8732496</v>
      </c>
    </row>
    <row r="2247" spans="1:17">
      <c r="A2247" s="1" t="s">
        <v>8358</v>
      </c>
      <c r="B2247" s="1" t="s">
        <v>8359</v>
      </c>
      <c r="C2247" s="1" t="s">
        <v>8360</v>
      </c>
      <c r="D2247" s="1">
        <v>18844934832.9486</v>
      </c>
      <c r="E2247" s="1">
        <v>10924234433.7051</v>
      </c>
      <c r="F2247" s="1">
        <v>10510329738.1181</v>
      </c>
      <c r="G2247" s="1">
        <v>19636180895.5209</v>
      </c>
      <c r="H2247" s="1">
        <v>3440504647.71649</v>
      </c>
      <c r="I2247" s="1">
        <v>10506715630.9735</v>
      </c>
      <c r="J2247" s="1">
        <v>9929017037.82102</v>
      </c>
      <c r="K2247" s="1">
        <v>5883067615.65837</v>
      </c>
      <c r="L2247" s="1">
        <v>5857180351.36385</v>
      </c>
      <c r="M2247" s="1">
        <v>5486450431.54104</v>
      </c>
      <c r="N2247" s="1">
        <v>5992542830.1802</v>
      </c>
      <c r="O2247" s="1">
        <v>7733939743.37307</v>
      </c>
      <c r="P2247" s="1">
        <v>7083213638.34004</v>
      </c>
      <c r="Q2247" s="1">
        <v>5217358212.08249</v>
      </c>
    </row>
    <row r="2248" spans="1:17">
      <c r="A2248" s="1" t="s">
        <v>8361</v>
      </c>
      <c r="B2248" s="1" t="s">
        <v>8362</v>
      </c>
      <c r="C2248" s="1" t="s">
        <v>8363</v>
      </c>
      <c r="D2248" s="1">
        <v>2401444.28571429</v>
      </c>
      <c r="E2248" s="1">
        <v>7218256.63312359</v>
      </c>
      <c r="F2248" s="1">
        <v>2401444.28571429</v>
      </c>
      <c r="G2248" s="1">
        <v>2401444.28571429</v>
      </c>
      <c r="H2248" s="1">
        <v>2401444.28571429</v>
      </c>
      <c r="I2248" s="1">
        <v>2401444.28571429</v>
      </c>
      <c r="J2248" s="1">
        <v>2401444.28571429</v>
      </c>
      <c r="K2248" s="1">
        <v>15808862.7410223</v>
      </c>
      <c r="L2248" s="1">
        <v>9421512.33493321</v>
      </c>
      <c r="M2248" s="1">
        <v>2401444.28571429</v>
      </c>
      <c r="N2248" s="1">
        <v>2401444.28571429</v>
      </c>
      <c r="O2248" s="1">
        <v>2401444.28571429</v>
      </c>
      <c r="P2248" s="1">
        <v>7643753.90033223</v>
      </c>
      <c r="Q2248" s="1">
        <v>9738976.29549661</v>
      </c>
    </row>
    <row r="2249" spans="1:17">
      <c r="A2249" s="1" t="s">
        <v>8364</v>
      </c>
      <c r="B2249" s="1" t="s">
        <v>8365</v>
      </c>
      <c r="C2249" s="1" t="s">
        <v>8366</v>
      </c>
      <c r="D2249" s="1">
        <v>22697313.6305545</v>
      </c>
      <c r="E2249" s="1">
        <v>2401444.28571429</v>
      </c>
      <c r="F2249" s="1">
        <v>2401444.28571429</v>
      </c>
      <c r="G2249" s="1">
        <v>2401444.28571429</v>
      </c>
      <c r="H2249" s="1">
        <v>9575454.69901589</v>
      </c>
      <c r="I2249" s="1">
        <v>14370686.0288906</v>
      </c>
      <c r="J2249" s="1">
        <v>13704764.632496</v>
      </c>
      <c r="K2249" s="1">
        <v>2401444.28571429</v>
      </c>
      <c r="L2249" s="1">
        <v>2401444.28571429</v>
      </c>
      <c r="M2249" s="1">
        <v>2401444.28571429</v>
      </c>
      <c r="N2249" s="1">
        <v>2401444.28571429</v>
      </c>
      <c r="O2249" s="1">
        <v>14731428.6552709</v>
      </c>
      <c r="P2249" s="1">
        <v>11201821.0188261</v>
      </c>
      <c r="Q2249" s="1">
        <v>2401444.28571429</v>
      </c>
    </row>
    <row r="2250" spans="1:17">
      <c r="A2250" s="1" t="s">
        <v>8367</v>
      </c>
      <c r="B2250" s="1" t="s">
        <v>8368</v>
      </c>
      <c r="C2250" s="1" t="s">
        <v>8369</v>
      </c>
      <c r="D2250" s="1">
        <v>363240243.476007</v>
      </c>
      <c r="E2250" s="1">
        <v>53475979.0166504</v>
      </c>
      <c r="F2250" s="1">
        <v>15657539.7097036</v>
      </c>
      <c r="G2250" s="1">
        <v>87711141.163834</v>
      </c>
      <c r="H2250" s="1">
        <v>11281575.0928625</v>
      </c>
      <c r="I2250" s="1">
        <v>121762457.121545</v>
      </c>
      <c r="J2250" s="1">
        <v>98472618.8579798</v>
      </c>
      <c r="K2250" s="1">
        <v>37322727.7564868</v>
      </c>
      <c r="L2250" s="1">
        <v>4202152.95456481</v>
      </c>
      <c r="M2250" s="1">
        <v>12101268.2509846</v>
      </c>
      <c r="N2250" s="1">
        <v>12432878.9039976</v>
      </c>
      <c r="O2250" s="1">
        <v>15258579.7799241</v>
      </c>
      <c r="P2250" s="1">
        <v>38427565.0830565</v>
      </c>
      <c r="Q2250" s="1">
        <v>11490760.4074093</v>
      </c>
    </row>
    <row r="2251" spans="1:17">
      <c r="A2251" s="1" t="s">
        <v>8370</v>
      </c>
      <c r="B2251" s="1" t="s">
        <v>8371</v>
      </c>
      <c r="C2251" s="1" t="s">
        <v>8372</v>
      </c>
      <c r="D2251" s="1">
        <v>485826949.190865</v>
      </c>
      <c r="E2251" s="1">
        <v>375067390.75029</v>
      </c>
      <c r="F2251" s="1">
        <v>281647362.602936</v>
      </c>
      <c r="G2251" s="1">
        <v>19290209.3472317</v>
      </c>
      <c r="H2251" s="1">
        <v>68025862.2296921</v>
      </c>
      <c r="I2251" s="1">
        <v>95044069.6129331</v>
      </c>
      <c r="J2251" s="1">
        <v>207492974.040897</v>
      </c>
      <c r="K2251" s="1">
        <v>465113437.693838</v>
      </c>
      <c r="L2251" s="1">
        <v>529903646.263718</v>
      </c>
      <c r="M2251" s="1">
        <v>534235569.909745</v>
      </c>
      <c r="N2251" s="1">
        <v>282614447.23006</v>
      </c>
      <c r="O2251" s="1">
        <v>650366409.477052</v>
      </c>
      <c r="P2251" s="1">
        <v>545688411.590022</v>
      </c>
      <c r="Q2251" s="1">
        <v>515758292.343675</v>
      </c>
    </row>
    <row r="2252" spans="1:17">
      <c r="A2252" s="1" t="s">
        <v>8373</v>
      </c>
      <c r="B2252" s="1" t="s">
        <v>8374</v>
      </c>
      <c r="C2252" s="1" t="s">
        <v>8375</v>
      </c>
      <c r="D2252" s="1">
        <v>8166427897.08327</v>
      </c>
      <c r="E2252" s="1">
        <v>3140678222.47272</v>
      </c>
      <c r="F2252" s="1">
        <v>3436695861.46217</v>
      </c>
      <c r="G2252" s="1">
        <v>2528614745.60877</v>
      </c>
      <c r="H2252" s="1">
        <v>258124787.098198</v>
      </c>
      <c r="I2252" s="1">
        <v>4780628243.68312</v>
      </c>
      <c r="J2252" s="1">
        <v>5754437337.5991</v>
      </c>
      <c r="K2252" s="1">
        <v>2885906129.6135</v>
      </c>
      <c r="L2252" s="1">
        <v>2306954709.49826</v>
      </c>
      <c r="M2252" s="1">
        <v>3875837296.29504</v>
      </c>
      <c r="N2252" s="1">
        <v>3657651528.61708</v>
      </c>
      <c r="O2252" s="1">
        <v>6065687137.93235</v>
      </c>
      <c r="P2252" s="1">
        <v>3527454039.3134</v>
      </c>
      <c r="Q2252" s="1">
        <v>3409471143.42766</v>
      </c>
    </row>
    <row r="2253" spans="1:17">
      <c r="A2253" s="1" t="s">
        <v>8376</v>
      </c>
      <c r="B2253" s="1" t="s">
        <v>8377</v>
      </c>
      <c r="C2253" s="1" t="s">
        <v>8378</v>
      </c>
      <c r="D2253" s="1">
        <v>448581494.925783</v>
      </c>
      <c r="E2253" s="1">
        <v>626933439.792836</v>
      </c>
      <c r="F2253" s="1">
        <v>393814222.661517</v>
      </c>
      <c r="G2253" s="1">
        <v>72893602.2049968</v>
      </c>
      <c r="H2253" s="1">
        <v>13200789.5196387</v>
      </c>
      <c r="I2253" s="1">
        <v>489225649.857174</v>
      </c>
      <c r="J2253" s="1">
        <v>656751086.029906</v>
      </c>
      <c r="K2253" s="1">
        <v>298920766.79202</v>
      </c>
      <c r="L2253" s="1">
        <v>374606290.662944</v>
      </c>
      <c r="M2253" s="1">
        <v>229701971.244368</v>
      </c>
      <c r="N2253" s="1">
        <v>516371698.35173</v>
      </c>
      <c r="O2253" s="1">
        <v>363313486.274345</v>
      </c>
      <c r="P2253" s="1">
        <v>342828847.72979</v>
      </c>
      <c r="Q2253" s="1">
        <v>409957658.367851</v>
      </c>
    </row>
    <row r="2254" spans="1:17">
      <c r="A2254" s="1" t="s">
        <v>8379</v>
      </c>
      <c r="B2254" s="1" t="s">
        <v>8380</v>
      </c>
      <c r="C2254" s="1" t="s">
        <v>8381</v>
      </c>
      <c r="D2254" s="1">
        <v>52791330.3634051</v>
      </c>
      <c r="E2254" s="1">
        <v>59427870.7319659</v>
      </c>
      <c r="F2254" s="1">
        <v>58299082.3828188</v>
      </c>
      <c r="G2254" s="1">
        <v>2401444.28571429</v>
      </c>
      <c r="H2254" s="1">
        <v>24107280.0261605</v>
      </c>
      <c r="I2254" s="1">
        <v>28961141.394893</v>
      </c>
      <c r="J2254" s="1">
        <v>51764618.5908822</v>
      </c>
      <c r="K2254" s="1">
        <v>2401444.28571429</v>
      </c>
      <c r="L2254" s="1">
        <v>2401444.28571429</v>
      </c>
      <c r="M2254" s="1">
        <v>2401444.28571429</v>
      </c>
      <c r="N2254" s="1">
        <v>24432685.2571031</v>
      </c>
      <c r="O2254" s="1">
        <v>43850697.176486</v>
      </c>
      <c r="P2254" s="1">
        <v>2401444.28571429</v>
      </c>
      <c r="Q2254" s="1">
        <v>34768097.0108028</v>
      </c>
    </row>
    <row r="2255" spans="1:17">
      <c r="A2255" s="1" t="s">
        <v>8382</v>
      </c>
      <c r="B2255" s="1" t="s">
        <v>8383</v>
      </c>
      <c r="C2255" s="1" t="s">
        <v>8384</v>
      </c>
      <c r="D2255" s="1">
        <v>865751809.846721</v>
      </c>
      <c r="E2255" s="1">
        <v>643044453.010358</v>
      </c>
      <c r="F2255" s="1">
        <v>832040840.991156</v>
      </c>
      <c r="G2255" s="1">
        <v>260131498.189707</v>
      </c>
      <c r="H2255" s="1">
        <v>206451826.134153</v>
      </c>
      <c r="I2255" s="1">
        <v>439434822.666422</v>
      </c>
      <c r="J2255" s="1">
        <v>846001358.335893</v>
      </c>
      <c r="K2255" s="1">
        <v>423980233.539405</v>
      </c>
      <c r="L2255" s="1">
        <v>368361007.610044</v>
      </c>
      <c r="M2255" s="1">
        <v>410657114.518884</v>
      </c>
      <c r="N2255" s="1">
        <v>655661408.439312</v>
      </c>
      <c r="O2255" s="1">
        <v>564091572.497431</v>
      </c>
      <c r="P2255" s="1">
        <v>404940706.216122</v>
      </c>
      <c r="Q2255" s="1">
        <v>449224094.198907</v>
      </c>
    </row>
    <row r="2256" spans="1:17">
      <c r="A2256" s="1" t="s">
        <v>8385</v>
      </c>
      <c r="B2256" s="1" t="s">
        <v>8386</v>
      </c>
      <c r="C2256" s="1" t="s">
        <v>8387</v>
      </c>
      <c r="D2256" s="1">
        <v>170128947.390573</v>
      </c>
      <c r="E2256" s="1">
        <v>43699978.2573882</v>
      </c>
      <c r="F2256" s="1">
        <v>13886062.843545</v>
      </c>
      <c r="G2256" s="1">
        <v>55287806.6151341</v>
      </c>
      <c r="H2256" s="1">
        <v>2401444.28571429</v>
      </c>
      <c r="I2256" s="1">
        <v>42785114.9462731</v>
      </c>
      <c r="J2256" s="1">
        <v>110300702.878199</v>
      </c>
      <c r="K2256" s="1">
        <v>2401444.28571429</v>
      </c>
      <c r="L2256" s="1">
        <v>23714529.3081004</v>
      </c>
      <c r="M2256" s="1">
        <v>37908760.674857</v>
      </c>
      <c r="N2256" s="1">
        <v>9425949.54917374</v>
      </c>
      <c r="O2256" s="1">
        <v>45532975.3515744</v>
      </c>
      <c r="P2256" s="1">
        <v>16302028.9932681</v>
      </c>
      <c r="Q2256" s="1">
        <v>59467112.0032886</v>
      </c>
    </row>
    <row r="2257" spans="1:17">
      <c r="A2257" s="1" t="s">
        <v>8388</v>
      </c>
      <c r="B2257" s="1" t="s">
        <v>8389</v>
      </c>
      <c r="C2257" s="1" t="s">
        <v>8390</v>
      </c>
      <c r="D2257" s="1">
        <v>5104247688.42234</v>
      </c>
      <c r="E2257" s="1">
        <v>9618702092.63717</v>
      </c>
      <c r="F2257" s="1">
        <v>6429468099.70405</v>
      </c>
      <c r="G2257" s="1">
        <v>1180339751.63175</v>
      </c>
      <c r="H2257" s="1">
        <v>6265920306.19534</v>
      </c>
      <c r="I2257" s="1">
        <v>6533974435.22287</v>
      </c>
      <c r="J2257" s="1">
        <v>7777770743.97806</v>
      </c>
      <c r="K2257" s="1">
        <v>9064715478.48106</v>
      </c>
      <c r="L2257" s="1">
        <v>9854943520.57329</v>
      </c>
      <c r="M2257" s="1">
        <v>6909642276.43486</v>
      </c>
      <c r="N2257" s="1">
        <v>9041666756.89696</v>
      </c>
      <c r="O2257" s="1">
        <v>6698264211.77332</v>
      </c>
      <c r="P2257" s="1">
        <v>10255460347.2635</v>
      </c>
      <c r="Q2257" s="1">
        <v>9228665012.3168</v>
      </c>
    </row>
    <row r="2258" spans="1:17">
      <c r="A2258" s="1" t="s">
        <v>8391</v>
      </c>
      <c r="B2258" s="1" t="s">
        <v>8392</v>
      </c>
      <c r="C2258" s="1" t="s">
        <v>8393</v>
      </c>
      <c r="D2258" s="1">
        <v>14129366578.9908</v>
      </c>
      <c r="E2258" s="1">
        <v>14264482327.3062</v>
      </c>
      <c r="F2258" s="1">
        <v>15356688788.9938</v>
      </c>
      <c r="G2258" s="1">
        <v>5939071177.94486</v>
      </c>
      <c r="H2258" s="1">
        <v>14021625569.3873</v>
      </c>
      <c r="I2258" s="1">
        <v>14620107512.5561</v>
      </c>
      <c r="J2258" s="1">
        <v>12433922422.4861</v>
      </c>
      <c r="K2258" s="1">
        <v>15592306780.9041</v>
      </c>
      <c r="L2258" s="1">
        <v>17559051081.2833</v>
      </c>
      <c r="M2258" s="1">
        <v>16385004068.4249</v>
      </c>
      <c r="N2258" s="1">
        <v>18608023072.3475</v>
      </c>
      <c r="O2258" s="1">
        <v>24590891845.0016</v>
      </c>
      <c r="P2258" s="1">
        <v>17172200890.9483</v>
      </c>
      <c r="Q2258" s="1">
        <v>27758180626.98</v>
      </c>
    </row>
    <row r="2259" spans="1:17">
      <c r="A2259" s="1" t="s">
        <v>8394</v>
      </c>
      <c r="B2259" s="1" t="s">
        <v>8395</v>
      </c>
      <c r="C2259" s="1" t="s">
        <v>8396</v>
      </c>
      <c r="D2259" s="1">
        <v>24340635.9757669</v>
      </c>
      <c r="E2259" s="1">
        <v>77349214.6997024</v>
      </c>
      <c r="F2259" s="1">
        <v>35833799.3355349</v>
      </c>
      <c r="G2259" s="1">
        <v>2401444.28571429</v>
      </c>
      <c r="H2259" s="1">
        <v>73146289.5525504</v>
      </c>
      <c r="I2259" s="1">
        <v>24077612.2444997</v>
      </c>
      <c r="J2259" s="1">
        <v>2401444.28571429</v>
      </c>
      <c r="K2259" s="1">
        <v>2401444.28571429</v>
      </c>
      <c r="L2259" s="1">
        <v>52538579.9702533</v>
      </c>
      <c r="M2259" s="1">
        <v>28361846.1720721</v>
      </c>
      <c r="N2259" s="1">
        <v>24013921.9970932</v>
      </c>
      <c r="O2259" s="1">
        <v>202550692.596192</v>
      </c>
      <c r="P2259" s="1">
        <v>27059829.5930233</v>
      </c>
      <c r="Q2259" s="1">
        <v>119037549.377763</v>
      </c>
    </row>
    <row r="2260" spans="1:17">
      <c r="A2260" s="1" t="s">
        <v>8397</v>
      </c>
      <c r="B2260" s="1" t="s">
        <v>8398</v>
      </c>
      <c r="C2260" s="1" t="s">
        <v>8399</v>
      </c>
      <c r="D2260" s="1">
        <v>19345008649.6326</v>
      </c>
      <c r="E2260" s="1">
        <v>14990780671.2116</v>
      </c>
      <c r="F2260" s="1">
        <v>12504122833.1181</v>
      </c>
      <c r="G2260" s="1">
        <v>26050735313.9342</v>
      </c>
      <c r="H2260" s="1">
        <v>4977003628.2805</v>
      </c>
      <c r="I2260" s="1">
        <v>20673105920.1233</v>
      </c>
      <c r="J2260" s="1">
        <v>18709990780.1197</v>
      </c>
      <c r="K2260" s="1">
        <v>4962219625.76897</v>
      </c>
      <c r="L2260" s="1">
        <v>4906775151.41008</v>
      </c>
      <c r="M2260" s="1">
        <v>4891709468.72676</v>
      </c>
      <c r="N2260" s="1">
        <v>7304334174.83035</v>
      </c>
      <c r="O2260" s="1">
        <v>11050843236.183</v>
      </c>
      <c r="P2260" s="1">
        <v>5099374041.89252</v>
      </c>
      <c r="Q2260" s="1">
        <v>6292046323.62832</v>
      </c>
    </row>
    <row r="2261" spans="1:17">
      <c r="A2261" s="1" t="s">
        <v>8400</v>
      </c>
      <c r="B2261" s="1" t="s">
        <v>8401</v>
      </c>
      <c r="C2261" s="1" t="s">
        <v>8402</v>
      </c>
      <c r="D2261" s="1">
        <v>35496017.5500623</v>
      </c>
      <c r="E2261" s="1">
        <v>7780987.99921821</v>
      </c>
      <c r="F2261" s="1">
        <v>22325318.0491121</v>
      </c>
      <c r="G2261" s="1">
        <v>2401444.28571429</v>
      </c>
      <c r="H2261" s="1">
        <v>2401444.28571429</v>
      </c>
      <c r="I2261" s="1">
        <v>13170665.9710623</v>
      </c>
      <c r="J2261" s="1">
        <v>2401444.28571429</v>
      </c>
      <c r="K2261" s="1">
        <v>2401444.28571429</v>
      </c>
      <c r="L2261" s="1">
        <v>2401444.28571429</v>
      </c>
      <c r="M2261" s="1">
        <v>2401444.28571429</v>
      </c>
      <c r="N2261" s="1">
        <v>31068072.9944159</v>
      </c>
      <c r="O2261" s="1">
        <v>18935065.3879329</v>
      </c>
      <c r="P2261" s="1">
        <v>23853417.0659206</v>
      </c>
      <c r="Q2261" s="1">
        <v>2401444.28571429</v>
      </c>
    </row>
    <row r="2262" spans="1:17">
      <c r="A2262" s="1" t="s">
        <v>8403</v>
      </c>
      <c r="B2262" s="1" t="s">
        <v>8404</v>
      </c>
      <c r="C2262" s="1" t="s">
        <v>8405</v>
      </c>
      <c r="D2262" s="1">
        <v>381430307.765095</v>
      </c>
      <c r="E2262" s="1">
        <v>323759894.983872</v>
      </c>
      <c r="F2262" s="1">
        <v>259772591.899582</v>
      </c>
      <c r="G2262" s="1">
        <v>241212977.862197</v>
      </c>
      <c r="H2262" s="1">
        <v>183324112.838958</v>
      </c>
      <c r="I2262" s="1">
        <v>400068816.291305</v>
      </c>
      <c r="J2262" s="1">
        <v>417356102.089148</v>
      </c>
      <c r="K2262" s="1">
        <v>277458179.64395</v>
      </c>
      <c r="L2262" s="1">
        <v>342270289.650096</v>
      </c>
      <c r="M2262" s="1">
        <v>249898806.726334</v>
      </c>
      <c r="N2262" s="1">
        <v>260156494.739128</v>
      </c>
      <c r="O2262" s="1">
        <v>330016257.172854</v>
      </c>
      <c r="P2262" s="1">
        <v>269155719.041791</v>
      </c>
      <c r="Q2262" s="1">
        <v>285332430.281441</v>
      </c>
    </row>
    <row r="2263" spans="1:17">
      <c r="A2263" s="1" t="s">
        <v>8406</v>
      </c>
      <c r="B2263" s="1" t="s">
        <v>8407</v>
      </c>
      <c r="C2263" s="1" t="s">
        <v>8408</v>
      </c>
      <c r="D2263" s="1">
        <v>477994595.637176</v>
      </c>
      <c r="E2263" s="1">
        <v>195324651.406651</v>
      </c>
      <c r="F2263" s="1">
        <v>267699024.605587</v>
      </c>
      <c r="G2263" s="1">
        <v>175496188.262721</v>
      </c>
      <c r="H2263" s="1">
        <v>82461591.9882658</v>
      </c>
      <c r="I2263" s="1">
        <v>84595902.6050624</v>
      </c>
      <c r="J2263" s="1">
        <v>428214179.311512</v>
      </c>
      <c r="K2263" s="1">
        <v>168482943.292192</v>
      </c>
      <c r="L2263" s="1">
        <v>135749502.797041</v>
      </c>
      <c r="M2263" s="1">
        <v>139488670.448746</v>
      </c>
      <c r="N2263" s="1">
        <v>200144616.34002</v>
      </c>
      <c r="O2263" s="1">
        <v>139378085.548555</v>
      </c>
      <c r="P2263" s="1">
        <v>187373646.42012</v>
      </c>
      <c r="Q2263" s="1">
        <v>104030650.021105</v>
      </c>
    </row>
    <row r="2264" spans="1:17">
      <c r="A2264" s="1" t="s">
        <v>8409</v>
      </c>
      <c r="B2264" s="1" t="s">
        <v>8410</v>
      </c>
      <c r="C2264" s="1" t="s">
        <v>8411</v>
      </c>
      <c r="D2264" s="1">
        <v>68846877.9259646</v>
      </c>
      <c r="E2264" s="1">
        <v>42387680.8892511</v>
      </c>
      <c r="F2264" s="1">
        <v>68478292.2343853</v>
      </c>
      <c r="G2264" s="1">
        <v>158374275.385848</v>
      </c>
      <c r="H2264" s="1">
        <v>6574615333.03025</v>
      </c>
      <c r="I2264" s="1">
        <v>37646400.2149821</v>
      </c>
      <c r="J2264" s="1">
        <v>31153046.4666328</v>
      </c>
      <c r="K2264" s="1">
        <v>2401444.28571429</v>
      </c>
      <c r="L2264" s="1">
        <v>23085245.3500255</v>
      </c>
      <c r="M2264" s="1">
        <v>16044174.3606349</v>
      </c>
      <c r="N2264" s="1">
        <v>26046342.5542269</v>
      </c>
      <c r="O2264" s="1">
        <v>38868956.7311737</v>
      </c>
      <c r="P2264" s="1">
        <v>2401444.28571429</v>
      </c>
      <c r="Q2264" s="1">
        <v>13931418.9617706</v>
      </c>
    </row>
    <row r="2265" spans="1:17">
      <c r="A2265" s="1" t="s">
        <v>8409</v>
      </c>
      <c r="B2265" s="1" t="s">
        <v>8410</v>
      </c>
      <c r="C2265" s="1" t="s">
        <v>8412</v>
      </c>
      <c r="D2265" s="1">
        <v>68846877.9259646</v>
      </c>
      <c r="E2265" s="1">
        <v>42387680.8892511</v>
      </c>
      <c r="F2265" s="1">
        <v>68478292.2343853</v>
      </c>
      <c r="G2265" s="1">
        <v>158374275.385848</v>
      </c>
      <c r="H2265" s="1">
        <v>6574615333.03025</v>
      </c>
      <c r="I2265" s="1">
        <v>37646400.2149821</v>
      </c>
      <c r="J2265" s="1">
        <v>31153046.4666328</v>
      </c>
      <c r="K2265" s="1">
        <v>2401444.28571429</v>
      </c>
      <c r="L2265" s="1">
        <v>23085245.3500255</v>
      </c>
      <c r="M2265" s="1">
        <v>16044174.3606349</v>
      </c>
      <c r="N2265" s="1">
        <v>26046342.5542269</v>
      </c>
      <c r="O2265" s="1">
        <v>38868956.7311737</v>
      </c>
      <c r="P2265" s="1">
        <v>2401444.28571429</v>
      </c>
      <c r="Q2265" s="1">
        <v>13931418.9617706</v>
      </c>
    </row>
    <row r="2266" spans="1:17">
      <c r="A2266" s="1" t="s">
        <v>8409</v>
      </c>
      <c r="B2266" s="1" t="s">
        <v>8410</v>
      </c>
      <c r="C2266" s="1" t="s">
        <v>8413</v>
      </c>
      <c r="D2266" s="1">
        <v>68846877.9259646</v>
      </c>
      <c r="E2266" s="1">
        <v>42387680.8892511</v>
      </c>
      <c r="F2266" s="1">
        <v>68478292.2343853</v>
      </c>
      <c r="G2266" s="1">
        <v>158374275.385848</v>
      </c>
      <c r="H2266" s="1">
        <v>6574615333.03025</v>
      </c>
      <c r="I2266" s="1">
        <v>37646400.2149821</v>
      </c>
      <c r="J2266" s="1">
        <v>31153046.4666328</v>
      </c>
      <c r="K2266" s="1">
        <v>2401444.28571429</v>
      </c>
      <c r="L2266" s="1">
        <v>23085245.3500255</v>
      </c>
      <c r="M2266" s="1">
        <v>16044174.3606349</v>
      </c>
      <c r="N2266" s="1">
        <v>26046342.5542269</v>
      </c>
      <c r="O2266" s="1">
        <v>38868956.7311737</v>
      </c>
      <c r="P2266" s="1">
        <v>2401444.28571429</v>
      </c>
      <c r="Q2266" s="1">
        <v>13931418.9617706</v>
      </c>
    </row>
    <row r="2267" spans="1:17">
      <c r="A2267" s="1" t="s">
        <v>8409</v>
      </c>
      <c r="B2267" s="1" t="s">
        <v>8410</v>
      </c>
      <c r="C2267" s="1" t="s">
        <v>8414</v>
      </c>
      <c r="D2267" s="1">
        <v>68846877.9259646</v>
      </c>
      <c r="E2267" s="1">
        <v>42387680.8892511</v>
      </c>
      <c r="F2267" s="1">
        <v>68478292.2343853</v>
      </c>
      <c r="G2267" s="1">
        <v>158374275.385848</v>
      </c>
      <c r="H2267" s="1">
        <v>6574615333.03025</v>
      </c>
      <c r="I2267" s="1">
        <v>37646400.2149821</v>
      </c>
      <c r="J2267" s="1">
        <v>31153046.4666328</v>
      </c>
      <c r="K2267" s="1">
        <v>2401444.28571429</v>
      </c>
      <c r="L2267" s="1">
        <v>23085245.3500255</v>
      </c>
      <c r="M2267" s="1">
        <v>16044174.3606349</v>
      </c>
      <c r="N2267" s="1">
        <v>26046342.5542269</v>
      </c>
      <c r="O2267" s="1">
        <v>38868956.7311737</v>
      </c>
      <c r="P2267" s="1">
        <v>2401444.28571429</v>
      </c>
      <c r="Q2267" s="1">
        <v>13931418.9617706</v>
      </c>
    </row>
    <row r="2268" spans="1:17">
      <c r="A2268" s="1" t="s">
        <v>8409</v>
      </c>
      <c r="B2268" s="1" t="s">
        <v>8410</v>
      </c>
      <c r="C2268" s="1" t="s">
        <v>8415</v>
      </c>
      <c r="D2268" s="1">
        <v>68846877.9259646</v>
      </c>
      <c r="E2268" s="1">
        <v>42387680.8892511</v>
      </c>
      <c r="F2268" s="1">
        <v>68478292.2343853</v>
      </c>
      <c r="G2268" s="1">
        <v>158374275.385848</v>
      </c>
      <c r="H2268" s="1">
        <v>6574615333.03025</v>
      </c>
      <c r="I2268" s="1">
        <v>37646400.2149821</v>
      </c>
      <c r="J2268" s="1">
        <v>31153046.4666328</v>
      </c>
      <c r="K2268" s="1">
        <v>2401444.28571429</v>
      </c>
      <c r="L2268" s="1">
        <v>23085245.3500255</v>
      </c>
      <c r="M2268" s="1">
        <v>16044174.3606349</v>
      </c>
      <c r="N2268" s="1">
        <v>26046342.5542269</v>
      </c>
      <c r="O2268" s="1">
        <v>38868956.7311737</v>
      </c>
      <c r="P2268" s="1">
        <v>2401444.28571429</v>
      </c>
      <c r="Q2268" s="1">
        <v>13931418.9617706</v>
      </c>
    </row>
    <row r="2269" spans="1:17">
      <c r="A2269" s="1" t="s">
        <v>8409</v>
      </c>
      <c r="B2269" s="1" t="s">
        <v>8410</v>
      </c>
      <c r="C2269" s="1" t="s">
        <v>8416</v>
      </c>
      <c r="D2269" s="1">
        <v>68846877.9259646</v>
      </c>
      <c r="E2269" s="1">
        <v>42387680.8892511</v>
      </c>
      <c r="F2269" s="1">
        <v>68478292.2343853</v>
      </c>
      <c r="G2269" s="1">
        <v>158374275.385848</v>
      </c>
      <c r="H2269" s="1">
        <v>6574615333.03025</v>
      </c>
      <c r="I2269" s="1">
        <v>37646400.2149821</v>
      </c>
      <c r="J2269" s="1">
        <v>31153046.4666328</v>
      </c>
      <c r="K2269" s="1">
        <v>2401444.28571429</v>
      </c>
      <c r="L2269" s="1">
        <v>23085245.3500255</v>
      </c>
      <c r="M2269" s="1">
        <v>16044174.3606349</v>
      </c>
      <c r="N2269" s="1">
        <v>26046342.5542269</v>
      </c>
      <c r="O2269" s="1">
        <v>38868956.7311737</v>
      </c>
      <c r="P2269" s="1">
        <v>2401444.28571429</v>
      </c>
      <c r="Q2269" s="1">
        <v>13931418.9617706</v>
      </c>
    </row>
    <row r="2270" spans="1:17">
      <c r="A2270" s="1" t="s">
        <v>8409</v>
      </c>
      <c r="B2270" s="1" t="s">
        <v>8410</v>
      </c>
      <c r="C2270" s="1" t="s">
        <v>8417</v>
      </c>
      <c r="D2270" s="1">
        <v>68846877.9259646</v>
      </c>
      <c r="E2270" s="1">
        <v>42387680.8892511</v>
      </c>
      <c r="F2270" s="1">
        <v>68478292.2343853</v>
      </c>
      <c r="G2270" s="1">
        <v>158374275.385848</v>
      </c>
      <c r="H2270" s="1">
        <v>6574615333.03025</v>
      </c>
      <c r="I2270" s="1">
        <v>37646400.2149821</v>
      </c>
      <c r="J2270" s="1">
        <v>31153046.4666328</v>
      </c>
      <c r="K2270" s="1">
        <v>2401444.28571429</v>
      </c>
      <c r="L2270" s="1">
        <v>23085245.3500255</v>
      </c>
      <c r="M2270" s="1">
        <v>16044174.3606349</v>
      </c>
      <c r="N2270" s="1">
        <v>26046342.5542269</v>
      </c>
      <c r="O2270" s="1">
        <v>38868956.7311737</v>
      </c>
      <c r="P2270" s="1">
        <v>2401444.28571429</v>
      </c>
      <c r="Q2270" s="1">
        <v>13931418.9617706</v>
      </c>
    </row>
    <row r="2271" spans="1:17">
      <c r="A2271" s="1" t="s">
        <v>8409</v>
      </c>
      <c r="B2271" s="1" t="s">
        <v>8410</v>
      </c>
      <c r="C2271" s="1" t="s">
        <v>8418</v>
      </c>
      <c r="D2271" s="1">
        <v>68846877.9259646</v>
      </c>
      <c r="E2271" s="1">
        <v>42387680.8892511</v>
      </c>
      <c r="F2271" s="1">
        <v>68478292.2343853</v>
      </c>
      <c r="G2271" s="1">
        <v>158374275.385848</v>
      </c>
      <c r="H2271" s="1">
        <v>6574615333.03025</v>
      </c>
      <c r="I2271" s="1">
        <v>37646400.2149821</v>
      </c>
      <c r="J2271" s="1">
        <v>31153046.4666328</v>
      </c>
      <c r="K2271" s="1">
        <v>2401444.28571429</v>
      </c>
      <c r="L2271" s="1">
        <v>23085245.3500255</v>
      </c>
      <c r="M2271" s="1">
        <v>16044174.3606349</v>
      </c>
      <c r="N2271" s="1">
        <v>26046342.5542269</v>
      </c>
      <c r="O2271" s="1">
        <v>38868956.7311737</v>
      </c>
      <c r="P2271" s="1">
        <v>2401444.28571429</v>
      </c>
      <c r="Q2271" s="1">
        <v>13931418.9617706</v>
      </c>
    </row>
    <row r="2272" spans="1:17">
      <c r="A2272" s="1" t="s">
        <v>8409</v>
      </c>
      <c r="B2272" s="1" t="s">
        <v>8410</v>
      </c>
      <c r="C2272" s="1" t="s">
        <v>8419</v>
      </c>
      <c r="D2272" s="1">
        <v>68846877.9259646</v>
      </c>
      <c r="E2272" s="1">
        <v>42387680.8892511</v>
      </c>
      <c r="F2272" s="1">
        <v>68478292.2343853</v>
      </c>
      <c r="G2272" s="1">
        <v>158374275.385848</v>
      </c>
      <c r="H2272" s="1">
        <v>6574615333.03025</v>
      </c>
      <c r="I2272" s="1">
        <v>37646400.2149821</v>
      </c>
      <c r="J2272" s="1">
        <v>31153046.4666328</v>
      </c>
      <c r="K2272" s="1">
        <v>2401444.28571429</v>
      </c>
      <c r="L2272" s="1">
        <v>23085245.3500255</v>
      </c>
      <c r="M2272" s="1">
        <v>16044174.3606349</v>
      </c>
      <c r="N2272" s="1">
        <v>26046342.5542269</v>
      </c>
      <c r="O2272" s="1">
        <v>38868956.7311737</v>
      </c>
      <c r="P2272" s="1">
        <v>2401444.28571429</v>
      </c>
      <c r="Q2272" s="1">
        <v>13931418.9617706</v>
      </c>
    </row>
    <row r="2273" spans="1:17">
      <c r="A2273" s="1" t="s">
        <v>8409</v>
      </c>
      <c r="B2273" s="1" t="s">
        <v>8410</v>
      </c>
      <c r="C2273" s="1" t="s">
        <v>8420</v>
      </c>
      <c r="D2273" s="1">
        <v>68846877.9259646</v>
      </c>
      <c r="E2273" s="1">
        <v>42387680.8892511</v>
      </c>
      <c r="F2273" s="1">
        <v>68478292.2343853</v>
      </c>
      <c r="G2273" s="1">
        <v>158374275.385848</v>
      </c>
      <c r="H2273" s="1">
        <v>6574615333.03025</v>
      </c>
      <c r="I2273" s="1">
        <v>37646400.2149821</v>
      </c>
      <c r="J2273" s="1">
        <v>31153046.4666328</v>
      </c>
      <c r="K2273" s="1">
        <v>2401444.28571429</v>
      </c>
      <c r="L2273" s="1">
        <v>23085245.3500255</v>
      </c>
      <c r="M2273" s="1">
        <v>16044174.3606349</v>
      </c>
      <c r="N2273" s="1">
        <v>26046342.5542269</v>
      </c>
      <c r="O2273" s="1">
        <v>38868956.7311737</v>
      </c>
      <c r="P2273" s="1">
        <v>2401444.28571429</v>
      </c>
      <c r="Q2273" s="1">
        <v>13931418.9617706</v>
      </c>
    </row>
    <row r="2274" spans="1:17">
      <c r="A2274" s="1" t="s">
        <v>8409</v>
      </c>
      <c r="B2274" s="1" t="s">
        <v>8410</v>
      </c>
      <c r="C2274" s="1" t="s">
        <v>8421</v>
      </c>
      <c r="D2274" s="1">
        <v>68846877.9259646</v>
      </c>
      <c r="E2274" s="1">
        <v>42387680.8892511</v>
      </c>
      <c r="F2274" s="1">
        <v>68478292.2343853</v>
      </c>
      <c r="G2274" s="1">
        <v>158374275.385848</v>
      </c>
      <c r="H2274" s="1">
        <v>6574615333.03025</v>
      </c>
      <c r="I2274" s="1">
        <v>37646400.2149821</v>
      </c>
      <c r="J2274" s="1">
        <v>31153046.4666328</v>
      </c>
      <c r="K2274" s="1">
        <v>2401444.28571429</v>
      </c>
      <c r="L2274" s="1">
        <v>23085245.3500255</v>
      </c>
      <c r="M2274" s="1">
        <v>16044174.3606349</v>
      </c>
      <c r="N2274" s="1">
        <v>26046342.5542269</v>
      </c>
      <c r="O2274" s="1">
        <v>38868956.7311737</v>
      </c>
      <c r="P2274" s="1">
        <v>2401444.28571429</v>
      </c>
      <c r="Q2274" s="1">
        <v>13931418.9617706</v>
      </c>
    </row>
    <row r="2275" spans="1:17">
      <c r="A2275" s="1" t="s">
        <v>8409</v>
      </c>
      <c r="B2275" s="1" t="s">
        <v>8410</v>
      </c>
      <c r="C2275" s="1" t="s">
        <v>8422</v>
      </c>
      <c r="D2275" s="1">
        <v>68846877.9259646</v>
      </c>
      <c r="E2275" s="1">
        <v>42387680.8892511</v>
      </c>
      <c r="F2275" s="1">
        <v>68478292.2343853</v>
      </c>
      <c r="G2275" s="1">
        <v>158374275.385848</v>
      </c>
      <c r="H2275" s="1">
        <v>6574615333.03025</v>
      </c>
      <c r="I2275" s="1">
        <v>37646400.2149821</v>
      </c>
      <c r="J2275" s="1">
        <v>31153046.4666328</v>
      </c>
      <c r="K2275" s="1">
        <v>2401444.28571429</v>
      </c>
      <c r="L2275" s="1">
        <v>23085245.3500255</v>
      </c>
      <c r="M2275" s="1">
        <v>16044174.3606349</v>
      </c>
      <c r="N2275" s="1">
        <v>26046342.5542269</v>
      </c>
      <c r="O2275" s="1">
        <v>38868956.7311737</v>
      </c>
      <c r="P2275" s="1">
        <v>2401444.28571429</v>
      </c>
      <c r="Q2275" s="1">
        <v>13931418.9617706</v>
      </c>
    </row>
    <row r="2276" spans="1:17">
      <c r="A2276" s="1" t="s">
        <v>8409</v>
      </c>
      <c r="B2276" s="1" t="s">
        <v>8410</v>
      </c>
      <c r="C2276" s="1" t="s">
        <v>8423</v>
      </c>
      <c r="D2276" s="1">
        <v>68846877.9259646</v>
      </c>
      <c r="E2276" s="1">
        <v>42387680.8892511</v>
      </c>
      <c r="F2276" s="1">
        <v>68478292.2343853</v>
      </c>
      <c r="G2276" s="1">
        <v>158374275.385848</v>
      </c>
      <c r="H2276" s="1">
        <v>6574615333.03025</v>
      </c>
      <c r="I2276" s="1">
        <v>37646400.2149821</v>
      </c>
      <c r="J2276" s="1">
        <v>31153046.4666328</v>
      </c>
      <c r="K2276" s="1">
        <v>2401444.28571429</v>
      </c>
      <c r="L2276" s="1">
        <v>23085245.3500255</v>
      </c>
      <c r="M2276" s="1">
        <v>16044174.3606349</v>
      </c>
      <c r="N2276" s="1">
        <v>26046342.5542269</v>
      </c>
      <c r="O2276" s="1">
        <v>38868956.7311737</v>
      </c>
      <c r="P2276" s="1">
        <v>2401444.28571429</v>
      </c>
      <c r="Q2276" s="1">
        <v>13931418.9617706</v>
      </c>
    </row>
    <row r="2277" spans="1:17">
      <c r="A2277" s="1" t="s">
        <v>8409</v>
      </c>
      <c r="B2277" s="1" t="s">
        <v>8410</v>
      </c>
      <c r="C2277" s="1" t="s">
        <v>8424</v>
      </c>
      <c r="D2277" s="1">
        <v>68846877.9259646</v>
      </c>
      <c r="E2277" s="1">
        <v>42387680.8892511</v>
      </c>
      <c r="F2277" s="1">
        <v>68478292.2343853</v>
      </c>
      <c r="G2277" s="1">
        <v>158374275.385848</v>
      </c>
      <c r="H2277" s="1">
        <v>6574615333.03025</v>
      </c>
      <c r="I2277" s="1">
        <v>37646400.2149821</v>
      </c>
      <c r="J2277" s="1">
        <v>31153046.4666328</v>
      </c>
      <c r="K2277" s="1">
        <v>2401444.28571429</v>
      </c>
      <c r="L2277" s="1">
        <v>23085245.3500255</v>
      </c>
      <c r="M2277" s="1">
        <v>16044174.3606349</v>
      </c>
      <c r="N2277" s="1">
        <v>26046342.5542269</v>
      </c>
      <c r="O2277" s="1">
        <v>38868956.7311737</v>
      </c>
      <c r="P2277" s="1">
        <v>2401444.28571429</v>
      </c>
      <c r="Q2277" s="1">
        <v>13931418.9617706</v>
      </c>
    </row>
    <row r="2278" spans="1:17">
      <c r="A2278" s="1" t="s">
        <v>8409</v>
      </c>
      <c r="B2278" s="1" t="s">
        <v>8410</v>
      </c>
      <c r="C2278" s="1" t="s">
        <v>8425</v>
      </c>
      <c r="D2278" s="1">
        <v>68846877.9259646</v>
      </c>
      <c r="E2278" s="1">
        <v>42387680.8892511</v>
      </c>
      <c r="F2278" s="1">
        <v>68478292.2343853</v>
      </c>
      <c r="G2278" s="1">
        <v>158374275.385848</v>
      </c>
      <c r="H2278" s="1">
        <v>6574615333.03025</v>
      </c>
      <c r="I2278" s="1">
        <v>37646400.2149821</v>
      </c>
      <c r="J2278" s="1">
        <v>31153046.4666328</v>
      </c>
      <c r="K2278" s="1">
        <v>2401444.28571429</v>
      </c>
      <c r="L2278" s="1">
        <v>23085245.3500255</v>
      </c>
      <c r="M2278" s="1">
        <v>16044174.3606349</v>
      </c>
      <c r="N2278" s="1">
        <v>26046342.5542269</v>
      </c>
      <c r="O2278" s="1">
        <v>38868956.7311737</v>
      </c>
      <c r="P2278" s="1">
        <v>2401444.28571429</v>
      </c>
      <c r="Q2278" s="1">
        <v>13931418.9617706</v>
      </c>
    </row>
    <row r="2279" spans="1:17">
      <c r="A2279" s="1" t="s">
        <v>8409</v>
      </c>
      <c r="B2279" s="1" t="s">
        <v>8410</v>
      </c>
      <c r="C2279" s="1" t="s">
        <v>8426</v>
      </c>
      <c r="D2279" s="1">
        <v>68846877.9259646</v>
      </c>
      <c r="E2279" s="1">
        <v>42387680.8892511</v>
      </c>
      <c r="F2279" s="1">
        <v>68478292.2343853</v>
      </c>
      <c r="G2279" s="1">
        <v>158374275.385848</v>
      </c>
      <c r="H2279" s="1">
        <v>6574615333.03025</v>
      </c>
      <c r="I2279" s="1">
        <v>37646400.2149821</v>
      </c>
      <c r="J2279" s="1">
        <v>31153046.4666328</v>
      </c>
      <c r="K2279" s="1">
        <v>2401444.28571429</v>
      </c>
      <c r="L2279" s="1">
        <v>23085245.3500255</v>
      </c>
      <c r="M2279" s="1">
        <v>16044174.3606349</v>
      </c>
      <c r="N2279" s="1">
        <v>26046342.5542269</v>
      </c>
      <c r="O2279" s="1">
        <v>38868956.7311737</v>
      </c>
      <c r="P2279" s="1">
        <v>2401444.28571429</v>
      </c>
      <c r="Q2279" s="1">
        <v>13931418.9617706</v>
      </c>
    </row>
    <row r="2280" spans="1:17">
      <c r="A2280" s="1" t="s">
        <v>8409</v>
      </c>
      <c r="B2280" s="1" t="s">
        <v>8410</v>
      </c>
      <c r="C2280" s="1" t="s">
        <v>8427</v>
      </c>
      <c r="D2280" s="1">
        <v>68846877.9259646</v>
      </c>
      <c r="E2280" s="1">
        <v>42387680.8892511</v>
      </c>
      <c r="F2280" s="1">
        <v>68478292.2343853</v>
      </c>
      <c r="G2280" s="1">
        <v>158374275.385848</v>
      </c>
      <c r="H2280" s="1">
        <v>6574615333.03025</v>
      </c>
      <c r="I2280" s="1">
        <v>37646400.2149821</v>
      </c>
      <c r="J2280" s="1">
        <v>31153046.4666328</v>
      </c>
      <c r="K2280" s="1">
        <v>2401444.28571429</v>
      </c>
      <c r="L2280" s="1">
        <v>23085245.3500255</v>
      </c>
      <c r="M2280" s="1">
        <v>16044174.3606349</v>
      </c>
      <c r="N2280" s="1">
        <v>26046342.5542269</v>
      </c>
      <c r="O2280" s="1">
        <v>38868956.7311737</v>
      </c>
      <c r="P2280" s="1">
        <v>2401444.28571429</v>
      </c>
      <c r="Q2280" s="1">
        <v>13931418.9617706</v>
      </c>
    </row>
    <row r="2281" spans="1:17">
      <c r="A2281" s="1" t="s">
        <v>8409</v>
      </c>
      <c r="B2281" s="1" t="s">
        <v>8410</v>
      </c>
      <c r="C2281" s="1" t="s">
        <v>8428</v>
      </c>
      <c r="D2281" s="1">
        <v>68846877.9259646</v>
      </c>
      <c r="E2281" s="1">
        <v>42387680.8892511</v>
      </c>
      <c r="F2281" s="1">
        <v>68478292.2343853</v>
      </c>
      <c r="G2281" s="1">
        <v>158374275.385848</v>
      </c>
      <c r="H2281" s="1">
        <v>6574615333.03025</v>
      </c>
      <c r="I2281" s="1">
        <v>37646400.2149821</v>
      </c>
      <c r="J2281" s="1">
        <v>31153046.4666328</v>
      </c>
      <c r="K2281" s="1">
        <v>2401444.28571429</v>
      </c>
      <c r="L2281" s="1">
        <v>23085245.3500255</v>
      </c>
      <c r="M2281" s="1">
        <v>16044174.3606349</v>
      </c>
      <c r="N2281" s="1">
        <v>26046342.5542269</v>
      </c>
      <c r="O2281" s="1">
        <v>38868956.7311737</v>
      </c>
      <c r="P2281" s="1">
        <v>2401444.28571429</v>
      </c>
      <c r="Q2281" s="1">
        <v>13931418.9617706</v>
      </c>
    </row>
    <row r="2282" spans="1:17">
      <c r="A2282" s="1" t="s">
        <v>8409</v>
      </c>
      <c r="B2282" s="1" t="s">
        <v>8410</v>
      </c>
      <c r="C2282" s="1" t="s">
        <v>8429</v>
      </c>
      <c r="D2282" s="1">
        <v>68846877.9259646</v>
      </c>
      <c r="E2282" s="1">
        <v>42387680.8892511</v>
      </c>
      <c r="F2282" s="1">
        <v>68478292.2343853</v>
      </c>
      <c r="G2282" s="1">
        <v>158374275.385848</v>
      </c>
      <c r="H2282" s="1">
        <v>6574615333.03025</v>
      </c>
      <c r="I2282" s="1">
        <v>37646400.2149821</v>
      </c>
      <c r="J2282" s="1">
        <v>31153046.4666328</v>
      </c>
      <c r="K2282" s="1">
        <v>2401444.28571429</v>
      </c>
      <c r="L2282" s="1">
        <v>23085245.3500255</v>
      </c>
      <c r="M2282" s="1">
        <v>16044174.3606349</v>
      </c>
      <c r="N2282" s="1">
        <v>26046342.5542269</v>
      </c>
      <c r="O2282" s="1">
        <v>38868956.7311737</v>
      </c>
      <c r="P2282" s="1">
        <v>2401444.28571429</v>
      </c>
      <c r="Q2282" s="1">
        <v>13931418.9617706</v>
      </c>
    </row>
    <row r="2283" spans="1:17">
      <c r="A2283" s="1" t="s">
        <v>8430</v>
      </c>
      <c r="B2283" s="1" t="s">
        <v>8431</v>
      </c>
      <c r="C2283" s="1" t="s">
        <v>8432</v>
      </c>
      <c r="D2283" s="1">
        <v>693685047.685163</v>
      </c>
      <c r="E2283" s="1">
        <v>13793382.9412277</v>
      </c>
      <c r="F2283" s="1">
        <v>12933560.883592</v>
      </c>
      <c r="G2283" s="1">
        <v>23541227.9275347</v>
      </c>
      <c r="H2283" s="1">
        <v>2401444.28571429</v>
      </c>
      <c r="I2283" s="1">
        <v>5228919.84863898</v>
      </c>
      <c r="J2283" s="1">
        <v>46091701.7120955</v>
      </c>
      <c r="K2283" s="1">
        <v>7700936.2336811</v>
      </c>
      <c r="L2283" s="1">
        <v>2401444.28571429</v>
      </c>
      <c r="M2283" s="1">
        <v>2401444.28571429</v>
      </c>
      <c r="N2283" s="1">
        <v>2401444.28571429</v>
      </c>
      <c r="O2283" s="1">
        <v>31116985.1326957</v>
      </c>
      <c r="P2283" s="1">
        <v>78830638.6285481</v>
      </c>
      <c r="Q2283" s="1">
        <v>2401444.28571429</v>
      </c>
    </row>
    <row r="2284" spans="1:17">
      <c r="A2284" s="1" t="s">
        <v>8433</v>
      </c>
      <c r="B2284" s="1" t="s">
        <v>8434</v>
      </c>
      <c r="C2284" s="1" t="s">
        <v>8435</v>
      </c>
      <c r="D2284" s="1">
        <v>2401444.28571429</v>
      </c>
      <c r="E2284" s="1">
        <v>8502219.50454876</v>
      </c>
      <c r="F2284" s="1">
        <v>12223022.0784674</v>
      </c>
      <c r="G2284" s="1">
        <v>2401444.28571429</v>
      </c>
      <c r="H2284" s="1">
        <v>2401444.28571429</v>
      </c>
      <c r="I2284" s="1">
        <v>2401444.28571429</v>
      </c>
      <c r="J2284" s="1">
        <v>2401444.28571429</v>
      </c>
      <c r="K2284" s="1">
        <v>2401444.28571429</v>
      </c>
      <c r="L2284" s="1">
        <v>2401444.28571429</v>
      </c>
      <c r="M2284" s="1">
        <v>8160399.89805031</v>
      </c>
      <c r="N2284" s="1">
        <v>6107325.82431227</v>
      </c>
      <c r="O2284" s="1">
        <v>2401444.28571429</v>
      </c>
      <c r="P2284" s="1">
        <v>2401444.28571429</v>
      </c>
      <c r="Q2284" s="1">
        <v>11095827.4485817</v>
      </c>
    </row>
    <row r="2285" spans="1:17">
      <c r="A2285" s="1" t="s">
        <v>8436</v>
      </c>
      <c r="B2285" s="1" t="s">
        <v>8437</v>
      </c>
      <c r="C2285" s="1" t="s">
        <v>8438</v>
      </c>
      <c r="D2285" s="1">
        <v>123868349.092237</v>
      </c>
      <c r="E2285" s="1">
        <v>222175150.553877</v>
      </c>
      <c r="F2285" s="1">
        <v>182179937.369259</v>
      </c>
      <c r="G2285" s="1">
        <v>64209078.8559443</v>
      </c>
      <c r="H2285" s="1">
        <v>122772427.746876</v>
      </c>
      <c r="I2285" s="1">
        <v>160931776.085938</v>
      </c>
      <c r="J2285" s="1">
        <v>402985983.181755</v>
      </c>
      <c r="K2285" s="1">
        <v>364135513.012757</v>
      </c>
      <c r="L2285" s="1">
        <v>448875637.978441</v>
      </c>
      <c r="M2285" s="1">
        <v>218787627.824409</v>
      </c>
      <c r="N2285" s="1">
        <v>359990050.761932</v>
      </c>
      <c r="O2285" s="1">
        <v>197979083.400377</v>
      </c>
      <c r="P2285" s="1">
        <v>376286624.858658</v>
      </c>
      <c r="Q2285" s="1">
        <v>307087284.391191</v>
      </c>
    </row>
    <row r="2286" spans="1:17">
      <c r="A2286" s="1" t="s">
        <v>8439</v>
      </c>
      <c r="B2286" s="1" t="s">
        <v>8440</v>
      </c>
      <c r="C2286" s="1" t="s">
        <v>8441</v>
      </c>
      <c r="D2286" s="1">
        <v>2401444.28571429</v>
      </c>
      <c r="E2286" s="1">
        <v>2401444.28571429</v>
      </c>
      <c r="F2286" s="1">
        <v>2401444.28571429</v>
      </c>
      <c r="G2286" s="1">
        <v>2401444.28571429</v>
      </c>
      <c r="H2286" s="1">
        <v>2401444.28571429</v>
      </c>
      <c r="I2286" s="1">
        <v>2401444.28571429</v>
      </c>
      <c r="J2286" s="1">
        <v>2401444.28571429</v>
      </c>
      <c r="K2286" s="1">
        <v>2401444.28571429</v>
      </c>
      <c r="L2286" s="1">
        <v>2401444.28571429</v>
      </c>
      <c r="M2286" s="1">
        <v>10387209.2380272</v>
      </c>
      <c r="N2286" s="1">
        <v>6898758.57163552</v>
      </c>
      <c r="O2286" s="1">
        <v>9322891.39570686</v>
      </c>
      <c r="P2286" s="1">
        <v>6085469.89263857</v>
      </c>
      <c r="Q2286" s="1">
        <v>2401444.28571429</v>
      </c>
    </row>
    <row r="2287" spans="1:17">
      <c r="A2287" s="1" t="s">
        <v>8442</v>
      </c>
      <c r="B2287" s="1" t="s">
        <v>8443</v>
      </c>
      <c r="C2287" s="1" t="s">
        <v>8444</v>
      </c>
      <c r="D2287" s="1">
        <v>2401444.28571429</v>
      </c>
      <c r="E2287" s="1">
        <v>89827805.7255109</v>
      </c>
      <c r="F2287" s="1">
        <v>78887568.920687</v>
      </c>
      <c r="G2287" s="1">
        <v>2401444.28571429</v>
      </c>
      <c r="H2287" s="1">
        <v>2401444.28571429</v>
      </c>
      <c r="I2287" s="1">
        <v>21468638.1559122</v>
      </c>
      <c r="J2287" s="1">
        <v>113011924.331254</v>
      </c>
      <c r="K2287" s="1">
        <v>47041922.7276477</v>
      </c>
      <c r="L2287" s="1">
        <v>57214110.2878556</v>
      </c>
      <c r="M2287" s="1">
        <v>6547750.67578651</v>
      </c>
      <c r="N2287" s="1">
        <v>62129309.2312706</v>
      </c>
      <c r="O2287" s="1">
        <v>37939536.4036141</v>
      </c>
      <c r="P2287" s="1">
        <v>101191513.094218</v>
      </c>
      <c r="Q2287" s="1">
        <v>74763815.7964312</v>
      </c>
    </row>
    <row r="2288" spans="1:17">
      <c r="A2288" s="1" t="s">
        <v>8445</v>
      </c>
      <c r="B2288" s="1" t="s">
        <v>8446</v>
      </c>
      <c r="C2288" s="1" t="s">
        <v>8447</v>
      </c>
      <c r="D2288" s="1">
        <v>25465192.3922023</v>
      </c>
      <c r="E2288" s="1">
        <v>40447379.8272115</v>
      </c>
      <c r="F2288" s="1">
        <v>2401444.28571429</v>
      </c>
      <c r="G2288" s="1">
        <v>7736073.93080917</v>
      </c>
      <c r="H2288" s="1">
        <v>2401444.28571429</v>
      </c>
      <c r="I2288" s="1">
        <v>22957760.1774707</v>
      </c>
      <c r="J2288" s="1">
        <v>2401444.28571429</v>
      </c>
      <c r="K2288" s="1">
        <v>25575401.866797</v>
      </c>
      <c r="L2288" s="1">
        <v>22794740.1461786</v>
      </c>
      <c r="M2288" s="1">
        <v>19687960.1436931</v>
      </c>
      <c r="N2288" s="1">
        <v>19866635.6305891</v>
      </c>
      <c r="O2288" s="1">
        <v>2401444.28571429</v>
      </c>
      <c r="P2288" s="1">
        <v>21772285.3472344</v>
      </c>
      <c r="Q2288" s="1">
        <v>55238253.6931858</v>
      </c>
    </row>
    <row r="2289" spans="1:17">
      <c r="A2289" s="1" t="s">
        <v>8448</v>
      </c>
      <c r="B2289" s="1" t="s">
        <v>8449</v>
      </c>
      <c r="C2289" s="1" t="s">
        <v>8450</v>
      </c>
      <c r="D2289" s="1">
        <v>39439977.570081</v>
      </c>
      <c r="E2289" s="1">
        <v>11579342.8466465</v>
      </c>
      <c r="F2289" s="1">
        <v>10203673.9445974</v>
      </c>
      <c r="G2289" s="1">
        <v>31302960.1220871</v>
      </c>
      <c r="H2289" s="1">
        <v>2401444.28571429</v>
      </c>
      <c r="I2289" s="1">
        <v>7488330.6021233</v>
      </c>
      <c r="J2289" s="1">
        <v>18126211.2579406</v>
      </c>
      <c r="K2289" s="1">
        <v>2401444.28571429</v>
      </c>
      <c r="L2289" s="1">
        <v>2401444.28571429</v>
      </c>
      <c r="M2289" s="1">
        <v>2401444.28571429</v>
      </c>
      <c r="N2289" s="1">
        <v>2401444.28571429</v>
      </c>
      <c r="O2289" s="1">
        <v>2401444.28571429</v>
      </c>
      <c r="P2289" s="1">
        <v>2401444.28571429</v>
      </c>
      <c r="Q2289" s="1">
        <v>2401444.28571429</v>
      </c>
    </row>
    <row r="2290" spans="1:17">
      <c r="A2290" s="1" t="s">
        <v>8451</v>
      </c>
      <c r="B2290" s="1" t="s">
        <v>8452</v>
      </c>
      <c r="C2290" s="1" t="s">
        <v>8453</v>
      </c>
      <c r="D2290" s="1">
        <v>2672432919.22354</v>
      </c>
      <c r="E2290" s="1">
        <v>4301505862.01153</v>
      </c>
      <c r="F2290" s="1">
        <v>3854022562.93279</v>
      </c>
      <c r="G2290" s="1">
        <v>1974577313.34831</v>
      </c>
      <c r="H2290" s="1">
        <v>686961018.366302</v>
      </c>
      <c r="I2290" s="1">
        <v>3511776055.20889</v>
      </c>
      <c r="J2290" s="1">
        <v>5235871715.66794</v>
      </c>
      <c r="K2290" s="1">
        <v>3262307971.44511</v>
      </c>
      <c r="L2290" s="1">
        <v>3342682679.36224</v>
      </c>
      <c r="M2290" s="1">
        <v>2374460990.6738</v>
      </c>
      <c r="N2290" s="1">
        <v>3817972081.30719</v>
      </c>
      <c r="O2290" s="1">
        <v>1184119369.11869</v>
      </c>
      <c r="P2290" s="1">
        <v>3295440949.53955</v>
      </c>
      <c r="Q2290" s="1">
        <v>3004814472.26371</v>
      </c>
    </row>
    <row r="2291" spans="1:17">
      <c r="A2291" s="1" t="s">
        <v>8454</v>
      </c>
      <c r="B2291" s="1" t="s">
        <v>8455</v>
      </c>
      <c r="C2291" s="1" t="s">
        <v>8456</v>
      </c>
      <c r="D2291" s="1">
        <v>24978093.0339174</v>
      </c>
      <c r="E2291" s="1">
        <v>66493415.1466279</v>
      </c>
      <c r="F2291" s="1">
        <v>61235946.0086386</v>
      </c>
      <c r="G2291" s="1">
        <v>2401444.28571429</v>
      </c>
      <c r="H2291" s="1">
        <v>110125106.283821</v>
      </c>
      <c r="I2291" s="1">
        <v>75588476.2927424</v>
      </c>
      <c r="J2291" s="1">
        <v>51971886.9259071</v>
      </c>
      <c r="K2291" s="1">
        <v>170861243.620171</v>
      </c>
      <c r="L2291" s="1">
        <v>215790878.458282</v>
      </c>
      <c r="M2291" s="1">
        <v>108833306.360479</v>
      </c>
      <c r="N2291" s="1">
        <v>179064129.716514</v>
      </c>
      <c r="O2291" s="1">
        <v>79489349.205136</v>
      </c>
      <c r="P2291" s="1">
        <v>242338006.874745</v>
      </c>
      <c r="Q2291" s="1">
        <v>173171025.259401</v>
      </c>
    </row>
    <row r="2292" spans="1:17">
      <c r="A2292" s="1" t="s">
        <v>8457</v>
      </c>
      <c r="B2292" s="1" t="s">
        <v>8458</v>
      </c>
      <c r="C2292" s="1" t="s">
        <v>8459</v>
      </c>
      <c r="D2292" s="1">
        <v>2839622481.02153</v>
      </c>
      <c r="E2292" s="1">
        <v>1620873904.74392</v>
      </c>
      <c r="F2292" s="1">
        <v>1698476739.24839</v>
      </c>
      <c r="G2292" s="1">
        <v>1402873213.3686</v>
      </c>
      <c r="H2292" s="1">
        <v>629134379.634152</v>
      </c>
      <c r="I2292" s="1">
        <v>1681739721.00096</v>
      </c>
      <c r="J2292" s="1">
        <v>1723375915.26329</v>
      </c>
      <c r="K2292" s="1">
        <v>1214994701.28046</v>
      </c>
      <c r="L2292" s="1">
        <v>1425030515.75541</v>
      </c>
      <c r="M2292" s="1">
        <v>1116767997.91374</v>
      </c>
      <c r="N2292" s="1">
        <v>1874738747.28186</v>
      </c>
      <c r="O2292" s="1">
        <v>1911653380.56841</v>
      </c>
      <c r="P2292" s="1">
        <v>1665452786.63956</v>
      </c>
      <c r="Q2292" s="1">
        <v>1609162941.88587</v>
      </c>
    </row>
    <row r="2293" spans="1:17">
      <c r="A2293" s="1" t="s">
        <v>8460</v>
      </c>
      <c r="B2293" s="1" t="s">
        <v>8461</v>
      </c>
      <c r="C2293" s="1" t="s">
        <v>8462</v>
      </c>
      <c r="D2293" s="1">
        <v>7574597.80942702</v>
      </c>
      <c r="E2293" s="1">
        <v>2401444.28571429</v>
      </c>
      <c r="F2293" s="1">
        <v>2401444.28571429</v>
      </c>
      <c r="G2293" s="1">
        <v>2401444.28571429</v>
      </c>
      <c r="H2293" s="1">
        <v>2401444.28571429</v>
      </c>
      <c r="I2293" s="1">
        <v>2401444.28571429</v>
      </c>
      <c r="J2293" s="1">
        <v>2401444.28571429</v>
      </c>
      <c r="K2293" s="1">
        <v>2401444.28571429</v>
      </c>
      <c r="L2293" s="1">
        <v>9173969.7143648</v>
      </c>
      <c r="M2293" s="1">
        <v>2401444.28571429</v>
      </c>
      <c r="N2293" s="1">
        <v>9874634.42797778</v>
      </c>
      <c r="O2293" s="1">
        <v>2401444.28571429</v>
      </c>
      <c r="P2293" s="1">
        <v>7080430.09870607</v>
      </c>
      <c r="Q2293" s="1">
        <v>2401444.28571429</v>
      </c>
    </row>
    <row r="2294" spans="1:17">
      <c r="A2294" s="1" t="s">
        <v>8463</v>
      </c>
      <c r="B2294" s="1" t="s">
        <v>8464</v>
      </c>
      <c r="C2294" s="1" t="s">
        <v>8465</v>
      </c>
      <c r="D2294" s="1">
        <v>33121918.0345053</v>
      </c>
      <c r="E2294" s="1">
        <v>2401444.28571429</v>
      </c>
      <c r="F2294" s="1">
        <v>2401444.28571429</v>
      </c>
      <c r="G2294" s="1">
        <v>14139305.3297874</v>
      </c>
      <c r="H2294" s="1">
        <v>37219571.147074</v>
      </c>
      <c r="I2294" s="1">
        <v>16895740.4390797</v>
      </c>
      <c r="J2294" s="1">
        <v>2401444.28571429</v>
      </c>
      <c r="K2294" s="1">
        <v>2401444.28571429</v>
      </c>
      <c r="L2294" s="1">
        <v>2401444.28571429</v>
      </c>
      <c r="M2294" s="1">
        <v>2401444.28571429</v>
      </c>
      <c r="N2294" s="1">
        <v>2401444.28571429</v>
      </c>
      <c r="O2294" s="1">
        <v>24780521.634212</v>
      </c>
      <c r="P2294" s="1">
        <v>2401444.28571429</v>
      </c>
      <c r="Q2294" s="1">
        <v>14017748.6930524</v>
      </c>
    </row>
    <row r="2295" spans="1:17">
      <c r="A2295" s="1" t="s">
        <v>8466</v>
      </c>
      <c r="B2295" s="1" t="s">
        <v>8467</v>
      </c>
      <c r="C2295" s="1" t="s">
        <v>8468</v>
      </c>
      <c r="D2295" s="1">
        <v>10820761666.4724</v>
      </c>
      <c r="E2295" s="1">
        <v>10622473087.0795</v>
      </c>
      <c r="F2295" s="1">
        <v>9621664323.89866</v>
      </c>
      <c r="G2295" s="1">
        <v>9174136886.93659</v>
      </c>
      <c r="H2295" s="1">
        <v>5062842882.08353</v>
      </c>
      <c r="I2295" s="1">
        <v>8357872298.22662</v>
      </c>
      <c r="J2295" s="1">
        <v>10003395123.9667</v>
      </c>
      <c r="K2295" s="1">
        <v>12304754108.1706</v>
      </c>
      <c r="L2295" s="1">
        <v>10842043469.718</v>
      </c>
      <c r="M2295" s="1">
        <v>10280520065.2731</v>
      </c>
      <c r="N2295" s="1">
        <v>11254625659.982</v>
      </c>
      <c r="O2295" s="1">
        <v>8407703747.32114</v>
      </c>
      <c r="P2295" s="1">
        <v>12196842740.7764</v>
      </c>
      <c r="Q2295" s="1">
        <v>11946520899.577</v>
      </c>
    </row>
    <row r="2296" spans="1:17">
      <c r="A2296" s="1" t="s">
        <v>8469</v>
      </c>
      <c r="B2296" s="1" t="s">
        <v>8470</v>
      </c>
      <c r="C2296" s="1" t="s">
        <v>8471</v>
      </c>
      <c r="D2296" s="1">
        <v>585610642.474676</v>
      </c>
      <c r="E2296" s="1">
        <v>628207851.278498</v>
      </c>
      <c r="F2296" s="1">
        <v>822905724.121283</v>
      </c>
      <c r="G2296" s="1">
        <v>460868855.620717</v>
      </c>
      <c r="H2296" s="1">
        <v>139069879.238648</v>
      </c>
      <c r="I2296" s="1">
        <v>974528901.991713</v>
      </c>
      <c r="J2296" s="1">
        <v>624098927.857499</v>
      </c>
      <c r="K2296" s="1">
        <v>725029879.999153</v>
      </c>
      <c r="L2296" s="1">
        <v>641330888.218726</v>
      </c>
      <c r="M2296" s="1">
        <v>845458865.153349</v>
      </c>
      <c r="N2296" s="1">
        <v>929094598.879631</v>
      </c>
      <c r="O2296" s="1">
        <v>558243498.530605</v>
      </c>
      <c r="P2296" s="1">
        <v>846743448.184415</v>
      </c>
      <c r="Q2296" s="1">
        <v>919337376.691266</v>
      </c>
    </row>
    <row r="2297" spans="1:17">
      <c r="A2297" s="1" t="s">
        <v>8472</v>
      </c>
      <c r="B2297" s="1" t="s">
        <v>8473</v>
      </c>
      <c r="C2297" s="1" t="s">
        <v>8474</v>
      </c>
      <c r="D2297" s="1">
        <v>1207400068.51675</v>
      </c>
      <c r="E2297" s="1">
        <v>1462389348.74952</v>
      </c>
      <c r="F2297" s="1">
        <v>770707679.121817</v>
      </c>
      <c r="G2297" s="1">
        <v>2401444.28571429</v>
      </c>
      <c r="H2297" s="1">
        <v>321557039.223855</v>
      </c>
      <c r="I2297" s="1">
        <v>650705711.311899</v>
      </c>
      <c r="J2297" s="1">
        <v>1481735269.57158</v>
      </c>
      <c r="K2297" s="1">
        <v>817157275.446989</v>
      </c>
      <c r="L2297" s="1">
        <v>630351663.31484</v>
      </c>
      <c r="M2297" s="1">
        <v>940989054.771706</v>
      </c>
      <c r="N2297" s="1">
        <v>1214777968.96575</v>
      </c>
      <c r="O2297" s="1">
        <v>635715188.920022</v>
      </c>
      <c r="P2297" s="1">
        <v>583979903.488372</v>
      </c>
      <c r="Q2297" s="1">
        <v>161038268.18438</v>
      </c>
    </row>
    <row r="2298" spans="1:17">
      <c r="A2298" s="1" t="s">
        <v>8475</v>
      </c>
      <c r="B2298" s="1" t="s">
        <v>8476</v>
      </c>
      <c r="C2298" s="1" t="s">
        <v>8477</v>
      </c>
      <c r="D2298" s="1">
        <v>95190497.5041714</v>
      </c>
      <c r="E2298" s="1">
        <v>46987824.5172978</v>
      </c>
      <c r="F2298" s="1">
        <v>74327515.295267</v>
      </c>
      <c r="G2298" s="1">
        <v>2401444.28571429</v>
      </c>
      <c r="H2298" s="1">
        <v>2401444.28571429</v>
      </c>
      <c r="I2298" s="1">
        <v>51648649.2740792</v>
      </c>
      <c r="J2298" s="1">
        <v>49324097.9531422</v>
      </c>
      <c r="K2298" s="1">
        <v>72709352.0433748</v>
      </c>
      <c r="L2298" s="1">
        <v>63863596.4376962</v>
      </c>
      <c r="M2298" s="1">
        <v>55072709.9252656</v>
      </c>
      <c r="N2298" s="1">
        <v>36999015.7534643</v>
      </c>
      <c r="O2298" s="1">
        <v>39254525.0743988</v>
      </c>
      <c r="P2298" s="1">
        <v>46344164.0566533</v>
      </c>
      <c r="Q2298" s="1">
        <v>54369565.242436</v>
      </c>
    </row>
    <row r="2299" spans="1:17">
      <c r="A2299" s="1" t="s">
        <v>8478</v>
      </c>
      <c r="B2299" s="1" t="s">
        <v>8479</v>
      </c>
      <c r="C2299" s="1" t="s">
        <v>8480</v>
      </c>
      <c r="D2299" s="1">
        <v>38373108.2203742</v>
      </c>
      <c r="E2299" s="1">
        <v>2401444.28571429</v>
      </c>
      <c r="F2299" s="1">
        <v>11025065.695403</v>
      </c>
      <c r="G2299" s="1">
        <v>112917434.738967</v>
      </c>
      <c r="H2299" s="1">
        <v>158308982.520838</v>
      </c>
      <c r="I2299" s="1">
        <v>6448425.55677262</v>
      </c>
      <c r="J2299" s="1">
        <v>13673289.5468578</v>
      </c>
      <c r="K2299" s="1">
        <v>2401444.28571429</v>
      </c>
      <c r="L2299" s="1">
        <v>2401444.28571429</v>
      </c>
      <c r="M2299" s="1">
        <v>2401444.28571429</v>
      </c>
      <c r="N2299" s="1">
        <v>10289924.765555</v>
      </c>
      <c r="O2299" s="1">
        <v>26150675.7625108</v>
      </c>
      <c r="P2299" s="1">
        <v>2401444.28571429</v>
      </c>
      <c r="Q2299" s="1">
        <v>2401444.28571429</v>
      </c>
    </row>
    <row r="2300" spans="1:17">
      <c r="A2300" s="1" t="s">
        <v>8481</v>
      </c>
      <c r="B2300" s="1" t="s">
        <v>8482</v>
      </c>
      <c r="C2300" s="1" t="s">
        <v>8483</v>
      </c>
      <c r="D2300" s="1">
        <v>5084879248.32564</v>
      </c>
      <c r="E2300" s="1">
        <v>6551371012.08459</v>
      </c>
      <c r="F2300" s="1">
        <v>5117779532.98901</v>
      </c>
      <c r="G2300" s="1">
        <v>2118895376.81867</v>
      </c>
      <c r="H2300" s="1">
        <v>1954573486.37975</v>
      </c>
      <c r="I2300" s="1">
        <v>5124188106.72033</v>
      </c>
      <c r="J2300" s="1">
        <v>5636046823.90924</v>
      </c>
      <c r="K2300" s="1">
        <v>5236406844.89654</v>
      </c>
      <c r="L2300" s="1">
        <v>5234221199.9051</v>
      </c>
      <c r="M2300" s="1">
        <v>4233652871.12821</v>
      </c>
      <c r="N2300" s="1">
        <v>4770366749.72269</v>
      </c>
      <c r="O2300" s="1">
        <v>2971619912.80172</v>
      </c>
      <c r="P2300" s="1">
        <v>4754575503.49711</v>
      </c>
      <c r="Q2300" s="1">
        <v>5033312203.59852</v>
      </c>
    </row>
    <row r="2301" spans="1:17">
      <c r="A2301" s="1" t="s">
        <v>8484</v>
      </c>
      <c r="B2301" s="1" t="s">
        <v>8485</v>
      </c>
      <c r="C2301" s="1" t="s">
        <v>8486</v>
      </c>
      <c r="D2301" s="1">
        <v>5965894302.67606</v>
      </c>
      <c r="E2301" s="1">
        <v>3543653665.87731</v>
      </c>
      <c r="F2301" s="1">
        <v>4365375714.28572</v>
      </c>
      <c r="G2301" s="1">
        <v>3597675292.89706</v>
      </c>
      <c r="H2301" s="1">
        <v>1869305471.2672</v>
      </c>
      <c r="I2301" s="1">
        <v>3475034230.10807</v>
      </c>
      <c r="J2301" s="1">
        <v>3892961440.6242</v>
      </c>
      <c r="K2301" s="1">
        <v>3508114019.50971</v>
      </c>
      <c r="L2301" s="1">
        <v>2644054870.19734</v>
      </c>
      <c r="M2301" s="1">
        <v>3695903570.96685</v>
      </c>
      <c r="N2301" s="1">
        <v>2872057981.24203</v>
      </c>
      <c r="O2301" s="1">
        <v>4161322311.00144</v>
      </c>
      <c r="P2301" s="1">
        <v>2864776193.9733</v>
      </c>
      <c r="Q2301" s="1">
        <v>3591000748.52848</v>
      </c>
    </row>
    <row r="2302" spans="1:17">
      <c r="A2302" s="1" t="s">
        <v>8487</v>
      </c>
      <c r="B2302" s="1" t="s">
        <v>8488</v>
      </c>
      <c r="C2302" s="1" t="s">
        <v>8489</v>
      </c>
      <c r="D2302" s="1">
        <v>146067035.822363</v>
      </c>
      <c r="E2302" s="1">
        <v>17995706.8271131</v>
      </c>
      <c r="F2302" s="1">
        <v>100194352.366574</v>
      </c>
      <c r="G2302" s="1">
        <v>24363930.2785947</v>
      </c>
      <c r="H2302" s="1">
        <v>2401444.28571429</v>
      </c>
      <c r="I2302" s="1">
        <v>62501506.8033465</v>
      </c>
      <c r="J2302" s="1">
        <v>161962701.509769</v>
      </c>
      <c r="K2302" s="1">
        <v>31814436.1120368</v>
      </c>
      <c r="L2302" s="1">
        <v>2401444.28571429</v>
      </c>
      <c r="M2302" s="1">
        <v>9974778.2329369</v>
      </c>
      <c r="N2302" s="1">
        <v>10061174.9891203</v>
      </c>
      <c r="O2302" s="1">
        <v>22576083.3365131</v>
      </c>
      <c r="P2302" s="1">
        <v>7255893.3663665</v>
      </c>
      <c r="Q2302" s="1">
        <v>10445635.9586969</v>
      </c>
    </row>
    <row r="2303" spans="1:17">
      <c r="A2303" s="1" t="s">
        <v>8490</v>
      </c>
      <c r="B2303" s="1" t="s">
        <v>8491</v>
      </c>
      <c r="C2303" s="1" t="s">
        <v>8492</v>
      </c>
      <c r="D2303" s="1">
        <v>106131043.156274</v>
      </c>
      <c r="E2303" s="1">
        <v>2401444.28571429</v>
      </c>
      <c r="F2303" s="1">
        <v>2401444.28571429</v>
      </c>
      <c r="G2303" s="1">
        <v>2401444.28571429</v>
      </c>
      <c r="H2303" s="1">
        <v>2401444.28571429</v>
      </c>
      <c r="I2303" s="1">
        <v>2401444.28571429</v>
      </c>
      <c r="J2303" s="1">
        <v>2401444.28571429</v>
      </c>
      <c r="K2303" s="1">
        <v>2401444.28571429</v>
      </c>
      <c r="L2303" s="1">
        <v>2401444.28571429</v>
      </c>
      <c r="M2303" s="1">
        <v>2401444.28571429</v>
      </c>
      <c r="N2303" s="1">
        <v>2401444.28571429</v>
      </c>
      <c r="O2303" s="1">
        <v>16455178.6507311</v>
      </c>
      <c r="P2303" s="1">
        <v>8463737.02614093</v>
      </c>
      <c r="Q2303" s="1">
        <v>2401444.28571429</v>
      </c>
    </row>
    <row r="2304" spans="1:17">
      <c r="A2304" s="1" t="s">
        <v>8493</v>
      </c>
      <c r="B2304" s="1" t="s">
        <v>8494</v>
      </c>
      <c r="C2304" s="1" t="s">
        <v>8495</v>
      </c>
      <c r="D2304" s="1">
        <v>261260448.712804</v>
      </c>
      <c r="E2304" s="1">
        <v>183877372.586205</v>
      </c>
      <c r="F2304" s="1">
        <v>209244772.390703</v>
      </c>
      <c r="G2304" s="1">
        <v>516270533.998288</v>
      </c>
      <c r="H2304" s="1">
        <v>419667467.771357</v>
      </c>
      <c r="I2304" s="1">
        <v>298240515.564827</v>
      </c>
      <c r="J2304" s="1">
        <v>142796941.723759</v>
      </c>
      <c r="K2304" s="1">
        <v>118952225.306675</v>
      </c>
      <c r="L2304" s="1">
        <v>115585949.004794</v>
      </c>
      <c r="M2304" s="1">
        <v>219826389.70163</v>
      </c>
      <c r="N2304" s="1">
        <v>68838984.1382514</v>
      </c>
      <c r="O2304" s="1">
        <v>212343103.162599</v>
      </c>
      <c r="P2304" s="1">
        <v>142181266.843854</v>
      </c>
      <c r="Q2304" s="1">
        <v>223821058.890479</v>
      </c>
    </row>
    <row r="2305" spans="1:17">
      <c r="A2305" s="1" t="s">
        <v>8496</v>
      </c>
      <c r="B2305" s="1" t="s">
        <v>8497</v>
      </c>
      <c r="C2305" s="1" t="s">
        <v>8498</v>
      </c>
      <c r="D2305" s="1">
        <v>23735880.9974522</v>
      </c>
      <c r="E2305" s="1">
        <v>38071672.4036299</v>
      </c>
      <c r="F2305" s="1">
        <v>37150977.3881893</v>
      </c>
      <c r="G2305" s="1">
        <v>11122350.5667889</v>
      </c>
      <c r="H2305" s="1">
        <v>8704960.85834204</v>
      </c>
      <c r="I2305" s="1">
        <v>30101052.8219031</v>
      </c>
      <c r="J2305" s="1">
        <v>27319887.1351336</v>
      </c>
      <c r="K2305" s="1">
        <v>29447151.9811844</v>
      </c>
      <c r="L2305" s="1">
        <v>28349655.6366645</v>
      </c>
      <c r="M2305" s="1">
        <v>44556512.7066819</v>
      </c>
      <c r="N2305" s="1">
        <v>84814032.6414495</v>
      </c>
      <c r="O2305" s="1">
        <v>24438515.3410123</v>
      </c>
      <c r="P2305" s="1">
        <v>38498552.5546424</v>
      </c>
      <c r="Q2305" s="1">
        <v>23545913.413237</v>
      </c>
    </row>
    <row r="2306" spans="1:17">
      <c r="A2306" s="1" t="s">
        <v>8499</v>
      </c>
      <c r="B2306" s="1" t="s">
        <v>8500</v>
      </c>
      <c r="C2306" s="1" t="s">
        <v>8501</v>
      </c>
      <c r="D2306" s="1">
        <v>391295762.44502</v>
      </c>
      <c r="E2306" s="1">
        <v>377980495.036685</v>
      </c>
      <c r="F2306" s="1">
        <v>181763860.766849</v>
      </c>
      <c r="G2306" s="1">
        <v>2401444.28571429</v>
      </c>
      <c r="H2306" s="1">
        <v>49019047.6874984</v>
      </c>
      <c r="I2306" s="1">
        <v>366989192.344738</v>
      </c>
      <c r="J2306" s="1">
        <v>367139731.489024</v>
      </c>
      <c r="K2306" s="1">
        <v>349814625.653324</v>
      </c>
      <c r="L2306" s="1">
        <v>335284710.915639</v>
      </c>
      <c r="M2306" s="1">
        <v>412842430.316864</v>
      </c>
      <c r="N2306" s="1">
        <v>373766850.514833</v>
      </c>
      <c r="O2306" s="1">
        <v>612651874.633274</v>
      </c>
      <c r="P2306" s="1">
        <v>362339592.038235</v>
      </c>
      <c r="Q2306" s="1">
        <v>453579116.103414</v>
      </c>
    </row>
    <row r="2307" spans="1:17">
      <c r="A2307" s="1" t="s">
        <v>8502</v>
      </c>
      <c r="B2307" s="1" t="s">
        <v>8503</v>
      </c>
      <c r="C2307" s="1" t="s">
        <v>8504</v>
      </c>
      <c r="D2307" s="1">
        <v>4784575809.33654</v>
      </c>
      <c r="E2307" s="1">
        <v>3394502610.5956</v>
      </c>
      <c r="F2307" s="1">
        <v>3489203005.46198</v>
      </c>
      <c r="G2307" s="1">
        <v>1148408338.78527</v>
      </c>
      <c r="H2307" s="1">
        <v>787391531.395763</v>
      </c>
      <c r="I2307" s="1">
        <v>1900261864.91567</v>
      </c>
      <c r="J2307" s="1">
        <v>3554493597.82671</v>
      </c>
      <c r="K2307" s="1">
        <v>2546164298.37839</v>
      </c>
      <c r="L2307" s="1">
        <v>2824138083.43675</v>
      </c>
      <c r="M2307" s="1">
        <v>3076867192.77185</v>
      </c>
      <c r="N2307" s="1">
        <v>3075674738.14294</v>
      </c>
      <c r="O2307" s="1">
        <v>6910148192.80795</v>
      </c>
      <c r="P2307" s="1">
        <v>3269061649.98251</v>
      </c>
      <c r="Q2307" s="1">
        <v>2727862866.65152</v>
      </c>
    </row>
    <row r="2308" spans="1:17">
      <c r="A2308" s="1" t="s">
        <v>8505</v>
      </c>
      <c r="B2308" s="1" t="s">
        <v>8506</v>
      </c>
      <c r="C2308" s="1" t="s">
        <v>8507</v>
      </c>
      <c r="D2308" s="1">
        <v>2401444.28571429</v>
      </c>
      <c r="E2308" s="1">
        <v>2401444.28571429</v>
      </c>
      <c r="F2308" s="1">
        <v>2401444.28571429</v>
      </c>
      <c r="G2308" s="1">
        <v>82951326.6024113</v>
      </c>
      <c r="H2308" s="1">
        <v>57075529.127949</v>
      </c>
      <c r="I2308" s="1">
        <v>53454316.8013144</v>
      </c>
      <c r="J2308" s="1">
        <v>2401444.28571429</v>
      </c>
      <c r="K2308" s="1">
        <v>42450588.5743151</v>
      </c>
      <c r="L2308" s="1">
        <v>2401444.28571429</v>
      </c>
      <c r="M2308" s="1">
        <v>75437206.705982</v>
      </c>
      <c r="N2308" s="1">
        <v>2401444.28571429</v>
      </c>
      <c r="O2308" s="1">
        <v>67629934.9963682</v>
      </c>
      <c r="P2308" s="1">
        <v>54617006.3344407</v>
      </c>
      <c r="Q2308" s="1">
        <v>2401444.28571429</v>
      </c>
    </row>
    <row r="2309" spans="1:17">
      <c r="A2309" s="1" t="s">
        <v>8508</v>
      </c>
      <c r="B2309" s="1" t="s">
        <v>8509</v>
      </c>
      <c r="C2309" s="1" t="s">
        <v>8510</v>
      </c>
      <c r="D2309" s="1">
        <v>34381609.3061045</v>
      </c>
      <c r="E2309" s="1">
        <v>9792252.12945506</v>
      </c>
      <c r="F2309" s="1">
        <v>10076406.443769</v>
      </c>
      <c r="G2309" s="1">
        <v>2401444.28571429</v>
      </c>
      <c r="H2309" s="1">
        <v>2401444.28571429</v>
      </c>
      <c r="I2309" s="1">
        <v>14496286.673651</v>
      </c>
      <c r="J2309" s="1">
        <v>20876408.034184</v>
      </c>
      <c r="K2309" s="1">
        <v>2401444.28571429</v>
      </c>
      <c r="L2309" s="1">
        <v>2401444.28571429</v>
      </c>
      <c r="M2309" s="1">
        <v>2401444.28571429</v>
      </c>
      <c r="N2309" s="1">
        <v>2401444.28571429</v>
      </c>
      <c r="O2309" s="1">
        <v>2401444.28571429</v>
      </c>
      <c r="P2309" s="1">
        <v>7605429.41168328</v>
      </c>
      <c r="Q2309" s="1">
        <v>2401444.28571429</v>
      </c>
    </row>
    <row r="2310" spans="1:17">
      <c r="A2310" s="1" t="s">
        <v>8511</v>
      </c>
      <c r="B2310" s="1" t="s">
        <v>8512</v>
      </c>
      <c r="C2310" s="1" t="s">
        <v>8513</v>
      </c>
      <c r="D2310" s="1">
        <v>2401444.28571429</v>
      </c>
      <c r="E2310" s="1">
        <v>19529880.8117348</v>
      </c>
      <c r="F2310" s="1">
        <v>2401444.28571429</v>
      </c>
      <c r="G2310" s="1">
        <v>2401444.28571429</v>
      </c>
      <c r="H2310" s="1">
        <v>11744225.340348</v>
      </c>
      <c r="I2310" s="1">
        <v>2401444.28571429</v>
      </c>
      <c r="J2310" s="1">
        <v>2401444.28571429</v>
      </c>
      <c r="K2310" s="1">
        <v>6550068.59678414</v>
      </c>
      <c r="L2310" s="1">
        <v>8657776.60708203</v>
      </c>
      <c r="M2310" s="1">
        <v>2401444.28571429</v>
      </c>
      <c r="N2310" s="1">
        <v>19557599.8778402</v>
      </c>
      <c r="O2310" s="1">
        <v>22459988.351956</v>
      </c>
      <c r="P2310" s="1">
        <v>15911446.9130676</v>
      </c>
      <c r="Q2310" s="1">
        <v>37860877.4628003</v>
      </c>
    </row>
    <row r="2311" spans="1:17">
      <c r="A2311" s="1" t="s">
        <v>8514</v>
      </c>
      <c r="B2311" s="1" t="s">
        <v>8515</v>
      </c>
      <c r="C2311" s="1" t="s">
        <v>8516</v>
      </c>
      <c r="D2311" s="1">
        <v>21367420.3989287</v>
      </c>
      <c r="E2311" s="1">
        <v>2401444.28571429</v>
      </c>
      <c r="F2311" s="1">
        <v>2401444.28571429</v>
      </c>
      <c r="G2311" s="1">
        <v>2401444.28571429</v>
      </c>
      <c r="H2311" s="1">
        <v>2401444.28571429</v>
      </c>
      <c r="I2311" s="1">
        <v>11915413.8219477</v>
      </c>
      <c r="J2311" s="1">
        <v>2401444.28571429</v>
      </c>
      <c r="K2311" s="1">
        <v>12257495.1084582</v>
      </c>
      <c r="L2311" s="1">
        <v>15619938.5767209</v>
      </c>
      <c r="M2311" s="1">
        <v>2401444.28571429</v>
      </c>
      <c r="N2311" s="1">
        <v>2401444.28571429</v>
      </c>
      <c r="O2311" s="1">
        <v>2401444.28571429</v>
      </c>
      <c r="P2311" s="1">
        <v>2401444.28571429</v>
      </c>
      <c r="Q2311" s="1">
        <v>2401444.28571429</v>
      </c>
    </row>
    <row r="2312" spans="1:17">
      <c r="A2312" s="1" t="s">
        <v>8517</v>
      </c>
      <c r="B2312" s="1" t="s">
        <v>8518</v>
      </c>
      <c r="C2312" s="1" t="s">
        <v>8519</v>
      </c>
      <c r="D2312" s="1">
        <v>55851602.4102529</v>
      </c>
      <c r="E2312" s="1">
        <v>73782617.091066</v>
      </c>
      <c r="F2312" s="1">
        <v>46930738.6880956</v>
      </c>
      <c r="G2312" s="1">
        <v>2401444.28571429</v>
      </c>
      <c r="H2312" s="1">
        <v>42447504.9520094</v>
      </c>
      <c r="I2312" s="1">
        <v>30517187.9196178</v>
      </c>
      <c r="J2312" s="1">
        <v>156346362.388542</v>
      </c>
      <c r="K2312" s="1">
        <v>86525562.5749103</v>
      </c>
      <c r="L2312" s="1">
        <v>140361238.400309</v>
      </c>
      <c r="M2312" s="1">
        <v>53763320.7274813</v>
      </c>
      <c r="N2312" s="1">
        <v>116782602.803249</v>
      </c>
      <c r="O2312" s="1">
        <v>14848684.8730758</v>
      </c>
      <c r="P2312" s="1">
        <v>150498475.966224</v>
      </c>
      <c r="Q2312" s="1">
        <v>81331587.6773597</v>
      </c>
    </row>
    <row r="2313" spans="1:17">
      <c r="A2313" s="1" t="s">
        <v>8520</v>
      </c>
      <c r="B2313" s="1" t="s">
        <v>8521</v>
      </c>
      <c r="C2313" s="1" t="s">
        <v>8522</v>
      </c>
      <c r="D2313" s="1">
        <v>172671923.808024</v>
      </c>
      <c r="E2313" s="1">
        <v>416151217.31822</v>
      </c>
      <c r="F2313" s="1">
        <v>456595959.526476</v>
      </c>
      <c r="G2313" s="1">
        <v>2401444.28571429</v>
      </c>
      <c r="H2313" s="1">
        <v>26979393.7877031</v>
      </c>
      <c r="I2313" s="1">
        <v>393379447.886361</v>
      </c>
      <c r="J2313" s="1">
        <v>459622086.475625</v>
      </c>
      <c r="K2313" s="1">
        <v>535098891.751479</v>
      </c>
      <c r="L2313" s="1">
        <v>673331611.942477</v>
      </c>
      <c r="M2313" s="1">
        <v>364275945.358305</v>
      </c>
      <c r="N2313" s="1">
        <v>654237801.130303</v>
      </c>
      <c r="O2313" s="1">
        <v>446053777.781737</v>
      </c>
      <c r="P2313" s="1">
        <v>655735634.551495</v>
      </c>
      <c r="Q2313" s="1">
        <v>322671071.727746</v>
      </c>
    </row>
    <row r="2314" spans="1:17">
      <c r="A2314" s="1" t="s">
        <v>8523</v>
      </c>
      <c r="B2314" s="1" t="s">
        <v>8524</v>
      </c>
      <c r="C2314" s="1" t="s">
        <v>8525</v>
      </c>
      <c r="D2314" s="1">
        <v>578262134.947785</v>
      </c>
      <c r="E2314" s="1">
        <v>687163030.537068</v>
      </c>
      <c r="F2314" s="1">
        <v>758986354.591837</v>
      </c>
      <c r="G2314" s="1">
        <v>666788538.888522</v>
      </c>
      <c r="H2314" s="1">
        <v>356446998.833193</v>
      </c>
      <c r="I2314" s="1">
        <v>720880168.256006</v>
      </c>
      <c r="J2314" s="1">
        <v>642090641.15217</v>
      </c>
      <c r="K2314" s="1">
        <v>460530857.335023</v>
      </c>
      <c r="L2314" s="1">
        <v>588441826.05178</v>
      </c>
      <c r="M2314" s="1">
        <v>471451644.818251</v>
      </c>
      <c r="N2314" s="1">
        <v>603180941.917944</v>
      </c>
      <c r="O2314" s="1">
        <v>651311396.927813</v>
      </c>
      <c r="P2314" s="1">
        <v>626263944.352159</v>
      </c>
      <c r="Q2314" s="1">
        <v>510653074.636004</v>
      </c>
    </row>
    <row r="2315" spans="1:17">
      <c r="A2315" s="1" t="s">
        <v>8526</v>
      </c>
      <c r="B2315" s="1" t="s">
        <v>8527</v>
      </c>
      <c r="C2315" s="1" t="s">
        <v>8528</v>
      </c>
      <c r="D2315" s="1">
        <v>29624352.8643986</v>
      </c>
      <c r="E2315" s="1">
        <v>22395875.1516253</v>
      </c>
      <c r="F2315" s="1">
        <v>11714047.4298588</v>
      </c>
      <c r="G2315" s="1">
        <v>143629068.522576</v>
      </c>
      <c r="H2315" s="1">
        <v>2401444.28571429</v>
      </c>
      <c r="I2315" s="1">
        <v>41152850.6580186</v>
      </c>
      <c r="J2315" s="1">
        <v>2401444.28571429</v>
      </c>
      <c r="K2315" s="1">
        <v>2401444.28571429</v>
      </c>
      <c r="L2315" s="1">
        <v>2401444.28571429</v>
      </c>
      <c r="M2315" s="1">
        <v>2401444.28571429</v>
      </c>
      <c r="N2315" s="1">
        <v>2401444.28571429</v>
      </c>
      <c r="O2315" s="1">
        <v>23065630.015079</v>
      </c>
      <c r="P2315" s="1">
        <v>13072405.3728944</v>
      </c>
      <c r="Q2315" s="1">
        <v>2401444.28571429</v>
      </c>
    </row>
    <row r="2316" spans="1:17">
      <c r="A2316" s="1" t="s">
        <v>8529</v>
      </c>
      <c r="B2316" s="1" t="s">
        <v>8530</v>
      </c>
      <c r="C2316" s="1" t="s">
        <v>8531</v>
      </c>
      <c r="D2316" s="1">
        <v>819294041.210246</v>
      </c>
      <c r="E2316" s="1">
        <v>1681384553.39538</v>
      </c>
      <c r="F2316" s="1">
        <v>1234741175.61571</v>
      </c>
      <c r="G2316" s="1">
        <v>532501094.340846</v>
      </c>
      <c r="H2316" s="1">
        <v>1330511464.11166</v>
      </c>
      <c r="I2316" s="1">
        <v>1047549797.12382</v>
      </c>
      <c r="J2316" s="1">
        <v>935150137.159062</v>
      </c>
      <c r="K2316" s="1">
        <v>1850679080.34402</v>
      </c>
      <c r="L2316" s="1">
        <v>1586086788.45171</v>
      </c>
      <c r="M2316" s="1">
        <v>1525891135.47747</v>
      </c>
      <c r="N2316" s="1">
        <v>1577114295.59172</v>
      </c>
      <c r="O2316" s="1">
        <v>1903157502.43079</v>
      </c>
      <c r="P2316" s="1">
        <v>1555287680.50358</v>
      </c>
      <c r="Q2316" s="1">
        <v>2053282061.86503</v>
      </c>
    </row>
    <row r="2317" spans="1:17">
      <c r="A2317" s="1" t="s">
        <v>8532</v>
      </c>
      <c r="B2317" s="1" t="s">
        <v>8533</v>
      </c>
      <c r="C2317" s="1" t="s">
        <v>8534</v>
      </c>
      <c r="D2317" s="1">
        <v>2401444.28571429</v>
      </c>
      <c r="E2317" s="1">
        <v>169007709.520024</v>
      </c>
      <c r="F2317" s="1">
        <v>65655626.787714</v>
      </c>
      <c r="G2317" s="1">
        <v>2401444.28571429</v>
      </c>
      <c r="H2317" s="1">
        <v>52767104.6516047</v>
      </c>
      <c r="I2317" s="1">
        <v>18676518.4252655</v>
      </c>
      <c r="J2317" s="1">
        <v>129000965.030249</v>
      </c>
      <c r="K2317" s="1">
        <v>321683875.405616</v>
      </c>
      <c r="L2317" s="1">
        <v>259090019.715551</v>
      </c>
      <c r="M2317" s="1">
        <v>58299585.152077</v>
      </c>
      <c r="N2317" s="1">
        <v>102264971.814297</v>
      </c>
      <c r="O2317" s="1">
        <v>23426385.9035199</v>
      </c>
      <c r="P2317" s="1">
        <v>205118386.664335</v>
      </c>
      <c r="Q2317" s="1">
        <v>248900077.327418</v>
      </c>
    </row>
    <row r="2318" spans="1:17">
      <c r="A2318" s="1" t="s">
        <v>8535</v>
      </c>
      <c r="B2318" s="1" t="s">
        <v>8536</v>
      </c>
      <c r="C2318" s="1" t="s">
        <v>8537</v>
      </c>
      <c r="D2318" s="1">
        <v>159702032.510567</v>
      </c>
      <c r="E2318" s="1">
        <v>374179579.658171</v>
      </c>
      <c r="F2318" s="1">
        <v>172934998.292845</v>
      </c>
      <c r="G2318" s="1">
        <v>147403479.487728</v>
      </c>
      <c r="H2318" s="1">
        <v>53521563.5490355</v>
      </c>
      <c r="I2318" s="1">
        <v>302303885.748485</v>
      </c>
      <c r="J2318" s="1">
        <v>291992828.580109</v>
      </c>
      <c r="K2318" s="1">
        <v>312316718.237279</v>
      </c>
      <c r="L2318" s="1">
        <v>429696369.613354</v>
      </c>
      <c r="M2318" s="1">
        <v>286388387.976041</v>
      </c>
      <c r="N2318" s="1">
        <v>348507715.495289</v>
      </c>
      <c r="O2318" s="1">
        <v>276472978.024586</v>
      </c>
      <c r="P2318" s="1">
        <v>411104226.18319</v>
      </c>
      <c r="Q2318" s="1">
        <v>412684430.908587</v>
      </c>
    </row>
    <row r="2319" spans="1:17">
      <c r="A2319" s="1" t="s">
        <v>8538</v>
      </c>
      <c r="B2319" s="1" t="s">
        <v>8539</v>
      </c>
      <c r="C2319" s="1" t="s">
        <v>8540</v>
      </c>
      <c r="D2319" s="1">
        <v>7121918464.73507</v>
      </c>
      <c r="E2319" s="1">
        <v>3003367917.88762</v>
      </c>
      <c r="F2319" s="1">
        <v>3653357234.61389</v>
      </c>
      <c r="G2319" s="1">
        <v>2698324674.17589</v>
      </c>
      <c r="H2319" s="1">
        <v>2541323499.72296</v>
      </c>
      <c r="I2319" s="1">
        <v>2914777678.68914</v>
      </c>
      <c r="J2319" s="1">
        <v>3706978205.72746</v>
      </c>
      <c r="K2319" s="1">
        <v>4060659956.99375</v>
      </c>
      <c r="L2319" s="1">
        <v>3143734539.71701</v>
      </c>
      <c r="M2319" s="1">
        <v>4253773653.59099</v>
      </c>
      <c r="N2319" s="1">
        <v>3511422053.85672</v>
      </c>
      <c r="O2319" s="1">
        <v>5642024522.2139</v>
      </c>
      <c r="P2319" s="1">
        <v>3747876187.85335</v>
      </c>
      <c r="Q2319" s="1">
        <v>3296202799.2618</v>
      </c>
    </row>
    <row r="2320" spans="1:17">
      <c r="A2320" s="1" t="s">
        <v>8541</v>
      </c>
      <c r="B2320" s="1" t="s">
        <v>8542</v>
      </c>
      <c r="C2320" s="1" t="s">
        <v>8543</v>
      </c>
      <c r="D2320" s="1">
        <v>2806207935.13734</v>
      </c>
      <c r="E2320" s="1">
        <v>1211803660.92062</v>
      </c>
      <c r="F2320" s="1">
        <v>1882851804.95121</v>
      </c>
      <c r="G2320" s="1">
        <v>841367467.931192</v>
      </c>
      <c r="H2320" s="1">
        <v>623592008.905172</v>
      </c>
      <c r="I2320" s="1">
        <v>1071445597.83977</v>
      </c>
      <c r="J2320" s="1">
        <v>1609971014.65364</v>
      </c>
      <c r="K2320" s="1">
        <v>1269626661.13794</v>
      </c>
      <c r="L2320" s="1">
        <v>1049353324.61007</v>
      </c>
      <c r="M2320" s="1">
        <v>1471623224.48979</v>
      </c>
      <c r="N2320" s="1">
        <v>1279781512.08648</v>
      </c>
      <c r="O2320" s="1">
        <v>1700759533.73507</v>
      </c>
      <c r="P2320" s="1">
        <v>1264670793.9733</v>
      </c>
      <c r="Q2320" s="1">
        <v>1102955117.0307</v>
      </c>
    </row>
    <row r="2321" spans="1:17">
      <c r="A2321" s="1" t="s">
        <v>8544</v>
      </c>
      <c r="B2321" s="1" t="s">
        <v>8545</v>
      </c>
      <c r="C2321" s="1" t="s">
        <v>8546</v>
      </c>
      <c r="D2321" s="1">
        <v>4998171189.57817</v>
      </c>
      <c r="E2321" s="1">
        <v>5194790871.817</v>
      </c>
      <c r="F2321" s="1">
        <v>6281974205.04148</v>
      </c>
      <c r="G2321" s="1">
        <v>1188312874.46797</v>
      </c>
      <c r="H2321" s="1">
        <v>1217992995.27542</v>
      </c>
      <c r="I2321" s="1">
        <v>4154604961.38996</v>
      </c>
      <c r="J2321" s="1">
        <v>5342129800.18875</v>
      </c>
      <c r="K2321" s="1">
        <v>8213399756.03033</v>
      </c>
      <c r="L2321" s="1">
        <v>8458606877.66139</v>
      </c>
      <c r="M2321" s="1">
        <v>8420381442.27326</v>
      </c>
      <c r="N2321" s="1">
        <v>8314623987.81931</v>
      </c>
      <c r="O2321" s="1">
        <v>7025746376.70873</v>
      </c>
      <c r="P2321" s="1">
        <v>9055730623.76873</v>
      </c>
      <c r="Q2321" s="1">
        <v>7916641647.11981</v>
      </c>
    </row>
    <row r="2322" spans="1:17">
      <c r="A2322" s="1" t="s">
        <v>8547</v>
      </c>
      <c r="B2322" s="1" t="s">
        <v>8548</v>
      </c>
      <c r="C2322" s="1" t="s">
        <v>8549</v>
      </c>
      <c r="D2322" s="1">
        <v>2772080.62173604</v>
      </c>
      <c r="E2322" s="1">
        <v>17473261.6393703</v>
      </c>
      <c r="F2322" s="1">
        <v>10343098.9317709</v>
      </c>
      <c r="G2322" s="1">
        <v>2401444.28571429</v>
      </c>
      <c r="H2322" s="1">
        <v>2401444.28571429</v>
      </c>
      <c r="I2322" s="1">
        <v>2401444.28571429</v>
      </c>
      <c r="J2322" s="1">
        <v>8180670.05286863</v>
      </c>
      <c r="K2322" s="1">
        <v>2401444.28571429</v>
      </c>
      <c r="L2322" s="1">
        <v>11370509.5356717</v>
      </c>
      <c r="M2322" s="1">
        <v>2401444.28571429</v>
      </c>
      <c r="N2322" s="1">
        <v>8541605.89066643</v>
      </c>
      <c r="O2322" s="1">
        <v>7364019.82250605</v>
      </c>
      <c r="P2322" s="1">
        <v>4703558.92739115</v>
      </c>
      <c r="Q2322" s="1">
        <v>7926592.42436752</v>
      </c>
    </row>
    <row r="2323" spans="1:17">
      <c r="A2323" s="1" t="s">
        <v>8550</v>
      </c>
      <c r="B2323" s="1" t="s">
        <v>8551</v>
      </c>
      <c r="C2323" s="1" t="s">
        <v>8552</v>
      </c>
      <c r="D2323" s="1">
        <v>75971057.5535078</v>
      </c>
      <c r="E2323" s="1">
        <v>95780480.4920155</v>
      </c>
      <c r="F2323" s="1">
        <v>49237804.3013118</v>
      </c>
      <c r="G2323" s="1">
        <v>128847212.310187</v>
      </c>
      <c r="H2323" s="1">
        <v>2401444.28571429</v>
      </c>
      <c r="I2323" s="1">
        <v>75710023.901423</v>
      </c>
      <c r="J2323" s="1">
        <v>114022875.288632</v>
      </c>
      <c r="K2323" s="1">
        <v>2401444.28571429</v>
      </c>
      <c r="L2323" s="1">
        <v>2401444.28571429</v>
      </c>
      <c r="M2323" s="1">
        <v>2401444.28571429</v>
      </c>
      <c r="N2323" s="1">
        <v>37524637.5149201</v>
      </c>
      <c r="O2323" s="1">
        <v>8963683.87312672</v>
      </c>
      <c r="P2323" s="1">
        <v>2401444.28571429</v>
      </c>
      <c r="Q2323" s="1">
        <v>12739532.6174396</v>
      </c>
    </row>
    <row r="2324" spans="1:17">
      <c r="A2324" s="1" t="s">
        <v>8553</v>
      </c>
      <c r="B2324" s="1" t="s">
        <v>8554</v>
      </c>
      <c r="C2324" s="1" t="s">
        <v>8555</v>
      </c>
      <c r="D2324" s="1">
        <v>22019122.7234015</v>
      </c>
      <c r="E2324" s="1">
        <v>2401444.28571429</v>
      </c>
      <c r="F2324" s="1">
        <v>16068311.4101744</v>
      </c>
      <c r="G2324" s="1">
        <v>63837534.4847269</v>
      </c>
      <c r="H2324" s="1">
        <v>2401444.28571429</v>
      </c>
      <c r="I2324" s="1">
        <v>9291046.28831885</v>
      </c>
      <c r="J2324" s="1">
        <v>2401444.28571429</v>
      </c>
      <c r="K2324" s="1">
        <v>26820309.6428389</v>
      </c>
      <c r="L2324" s="1">
        <v>9904185.5067584</v>
      </c>
      <c r="M2324" s="1">
        <v>23593202.6887678</v>
      </c>
      <c r="N2324" s="1">
        <v>16306362.2381193</v>
      </c>
      <c r="O2324" s="1">
        <v>13220486.6799757</v>
      </c>
      <c r="P2324" s="1">
        <v>10255718.68032</v>
      </c>
      <c r="Q2324" s="1">
        <v>7466500.80555723</v>
      </c>
    </row>
    <row r="2325" spans="1:17">
      <c r="A2325" s="1" t="s">
        <v>8556</v>
      </c>
      <c r="B2325" s="1" t="s">
        <v>8557</v>
      </c>
      <c r="C2325" s="1" t="s">
        <v>8558</v>
      </c>
      <c r="D2325" s="1">
        <v>399902888.732744</v>
      </c>
      <c r="E2325" s="1">
        <v>686075856.012766</v>
      </c>
      <c r="F2325" s="1">
        <v>609538652.627009</v>
      </c>
      <c r="G2325" s="1">
        <v>185712500.308736</v>
      </c>
      <c r="H2325" s="1">
        <v>172417174.473002</v>
      </c>
      <c r="I2325" s="1">
        <v>485877731.792814</v>
      </c>
      <c r="J2325" s="1">
        <v>762176021.268758</v>
      </c>
      <c r="K2325" s="1">
        <v>808364089.824205</v>
      </c>
      <c r="L2325" s="1">
        <v>773017481.622746</v>
      </c>
      <c r="M2325" s="1">
        <v>542929430.505805</v>
      </c>
      <c r="N2325" s="1">
        <v>666987599.368329</v>
      </c>
      <c r="O2325" s="1">
        <v>731498387.992298</v>
      </c>
      <c r="P2325" s="1">
        <v>740015678.789998</v>
      </c>
      <c r="Q2325" s="1">
        <v>867690241.111145</v>
      </c>
    </row>
    <row r="2326" spans="1:17">
      <c r="A2326" s="1" t="s">
        <v>8559</v>
      </c>
      <c r="B2326" s="1" t="s">
        <v>8560</v>
      </c>
      <c r="C2326" s="1" t="s">
        <v>8561</v>
      </c>
      <c r="D2326" s="1">
        <v>91405956.3131636</v>
      </c>
      <c r="E2326" s="1">
        <v>135065805.565273</v>
      </c>
      <c r="F2326" s="1">
        <v>57618915.432388</v>
      </c>
      <c r="G2326" s="1">
        <v>2401444.28571429</v>
      </c>
      <c r="H2326" s="1">
        <v>70103080.0668486</v>
      </c>
      <c r="I2326" s="1">
        <v>41281625.0293664</v>
      </c>
      <c r="J2326" s="1">
        <v>93638925.1275391</v>
      </c>
      <c r="K2326" s="1">
        <v>66027728.0090391</v>
      </c>
      <c r="L2326" s="1">
        <v>105921794.401051</v>
      </c>
      <c r="M2326" s="1">
        <v>44380295.8402997</v>
      </c>
      <c r="N2326" s="1">
        <v>76656285.9159143</v>
      </c>
      <c r="O2326" s="1">
        <v>64742362.4480798</v>
      </c>
      <c r="P2326" s="1">
        <v>92512963.6840648</v>
      </c>
      <c r="Q2326" s="1">
        <v>123880773.156287</v>
      </c>
    </row>
    <row r="2327" spans="1:17">
      <c r="A2327" s="1" t="s">
        <v>8562</v>
      </c>
      <c r="B2327" s="1" t="s">
        <v>8563</v>
      </c>
      <c r="C2327" s="1" t="s">
        <v>8564</v>
      </c>
      <c r="D2327" s="1">
        <v>397983749.24052</v>
      </c>
      <c r="E2327" s="1">
        <v>318690679.150671</v>
      </c>
      <c r="F2327" s="1">
        <v>547328352.906392</v>
      </c>
      <c r="G2327" s="1">
        <v>668388801.498829</v>
      </c>
      <c r="H2327" s="1">
        <v>74656768.3264343</v>
      </c>
      <c r="I2327" s="1">
        <v>185098666.990647</v>
      </c>
      <c r="J2327" s="1">
        <v>240150398.22024</v>
      </c>
      <c r="K2327" s="1">
        <v>213510463.483604</v>
      </c>
      <c r="L2327" s="1">
        <v>176547694.707643</v>
      </c>
      <c r="M2327" s="1">
        <v>207861186.604196</v>
      </c>
      <c r="N2327" s="1">
        <v>232182153.275904</v>
      </c>
      <c r="O2327" s="1">
        <v>277796983.413134</v>
      </c>
      <c r="P2327" s="1">
        <v>218904624.135921</v>
      </c>
      <c r="Q2327" s="1">
        <v>247624137.057442</v>
      </c>
    </row>
    <row r="2328" spans="1:17">
      <c r="A2328" s="1" t="s">
        <v>8565</v>
      </c>
      <c r="B2328" s="1" t="s">
        <v>8566</v>
      </c>
      <c r="C2328" s="1" t="s">
        <v>8567</v>
      </c>
      <c r="D2328" s="1">
        <v>592600546.833752</v>
      </c>
      <c r="E2328" s="1">
        <v>146031823.117367</v>
      </c>
      <c r="F2328" s="1">
        <v>141567566.997852</v>
      </c>
      <c r="G2328" s="1">
        <v>149758307.097049</v>
      </c>
      <c r="H2328" s="1">
        <v>2401444.28571429</v>
      </c>
      <c r="I2328" s="1">
        <v>102906395.830587</v>
      </c>
      <c r="J2328" s="1">
        <v>205298031.081812</v>
      </c>
      <c r="K2328" s="1">
        <v>52138174.239485</v>
      </c>
      <c r="L2328" s="1">
        <v>54996996.155133</v>
      </c>
      <c r="M2328" s="1">
        <v>36567592.0073292</v>
      </c>
      <c r="N2328" s="1">
        <v>71905750.8566162</v>
      </c>
      <c r="O2328" s="1">
        <v>96133727.9019928</v>
      </c>
      <c r="P2328" s="1">
        <v>73526949.225389</v>
      </c>
      <c r="Q2328" s="1">
        <v>18241662.6018702</v>
      </c>
    </row>
    <row r="2329" spans="1:17">
      <c r="A2329" s="1" t="s">
        <v>8568</v>
      </c>
      <c r="B2329" s="1" t="s">
        <v>8569</v>
      </c>
      <c r="C2329" s="1" t="s">
        <v>8570</v>
      </c>
      <c r="D2329" s="1">
        <v>434206355.857689</v>
      </c>
      <c r="E2329" s="1">
        <v>644241584.214502</v>
      </c>
      <c r="F2329" s="1">
        <v>575529660.800938</v>
      </c>
      <c r="G2329" s="1">
        <v>101911745.447222</v>
      </c>
      <c r="H2329" s="1">
        <v>676080678.780089</v>
      </c>
      <c r="I2329" s="1">
        <v>594530809.133909</v>
      </c>
      <c r="J2329" s="1">
        <v>673275035.350365</v>
      </c>
      <c r="K2329" s="1">
        <v>558254500.602647</v>
      </c>
      <c r="L2329" s="1">
        <v>535584410.62608</v>
      </c>
      <c r="M2329" s="1">
        <v>395884037.459113</v>
      </c>
      <c r="N2329" s="1">
        <v>401354911.593824</v>
      </c>
      <c r="O2329" s="1">
        <v>633529850.77251</v>
      </c>
      <c r="P2329" s="1">
        <v>387789100.966078</v>
      </c>
      <c r="Q2329" s="1">
        <v>459422828.071683</v>
      </c>
    </row>
    <row r="2330" spans="1:17">
      <c r="A2330" s="1" t="s">
        <v>8571</v>
      </c>
      <c r="B2330" s="1" t="s">
        <v>8572</v>
      </c>
      <c r="C2330" s="1" t="s">
        <v>8573</v>
      </c>
      <c r="D2330" s="1">
        <v>190398312.146758</v>
      </c>
      <c r="E2330" s="1">
        <v>442437559.048679</v>
      </c>
      <c r="F2330" s="1">
        <v>378298410.479085</v>
      </c>
      <c r="G2330" s="1">
        <v>288045643.143621</v>
      </c>
      <c r="H2330" s="1">
        <v>494907486.464195</v>
      </c>
      <c r="I2330" s="1">
        <v>308817491.561798</v>
      </c>
      <c r="J2330" s="1">
        <v>385612653.569982</v>
      </c>
      <c r="K2330" s="1">
        <v>531653049.603141</v>
      </c>
      <c r="L2330" s="1">
        <v>516183456.146434</v>
      </c>
      <c r="M2330" s="1">
        <v>491410910.612221</v>
      </c>
      <c r="N2330" s="1">
        <v>504098560.643509</v>
      </c>
      <c r="O2330" s="1">
        <v>468881797.307967</v>
      </c>
      <c r="P2330" s="1">
        <v>505764058.911814</v>
      </c>
      <c r="Q2330" s="1">
        <v>471448241.566285</v>
      </c>
    </row>
    <row r="2331" spans="1:17">
      <c r="A2331" s="1" t="s">
        <v>8574</v>
      </c>
      <c r="B2331" s="1" t="s">
        <v>8575</v>
      </c>
      <c r="C2331" s="1" t="s">
        <v>8576</v>
      </c>
      <c r="D2331" s="1">
        <v>163101764.226772</v>
      </c>
      <c r="E2331" s="1">
        <v>36378246.3746224</v>
      </c>
      <c r="F2331" s="1">
        <v>91140224.7468976</v>
      </c>
      <c r="G2331" s="1">
        <v>11030662.2293822</v>
      </c>
      <c r="H2331" s="1">
        <v>49477351.2179222</v>
      </c>
      <c r="I2331" s="1">
        <v>29481331.2943491</v>
      </c>
      <c r="J2331" s="1">
        <v>75554136.378691</v>
      </c>
      <c r="K2331" s="1">
        <v>43907804.4024551</v>
      </c>
      <c r="L2331" s="1">
        <v>22073339.686291</v>
      </c>
      <c r="M2331" s="1">
        <v>67101909.0251485</v>
      </c>
      <c r="N2331" s="1">
        <v>49180314.4713486</v>
      </c>
      <c r="O2331" s="1">
        <v>55260548.5692794</v>
      </c>
      <c r="P2331" s="1">
        <v>32870858.143032</v>
      </c>
      <c r="Q2331" s="1">
        <v>53317675.4905849</v>
      </c>
    </row>
    <row r="2332" spans="1:17">
      <c r="A2332" s="1" t="s">
        <v>8577</v>
      </c>
      <c r="B2332" s="1" t="s">
        <v>8578</v>
      </c>
      <c r="C2332" s="1" t="s">
        <v>8579</v>
      </c>
      <c r="D2332" s="1">
        <v>1391246324.92547</v>
      </c>
      <c r="E2332" s="1">
        <v>661671955.941591</v>
      </c>
      <c r="F2332" s="1">
        <v>928883189.261147</v>
      </c>
      <c r="G2332" s="1">
        <v>581263578.752075</v>
      </c>
      <c r="H2332" s="1">
        <v>384647705.91398</v>
      </c>
      <c r="I2332" s="1">
        <v>687891785.103001</v>
      </c>
      <c r="J2332" s="1">
        <v>772424519.544865</v>
      </c>
      <c r="K2332" s="1">
        <v>805917285.235695</v>
      </c>
      <c r="L2332" s="1">
        <v>830641685.8104</v>
      </c>
      <c r="M2332" s="1">
        <v>902001246.648457</v>
      </c>
      <c r="N2332" s="1">
        <v>1048956293.51808</v>
      </c>
      <c r="O2332" s="1">
        <v>1476798165.23405</v>
      </c>
      <c r="P2332" s="1">
        <v>890122914.83651</v>
      </c>
      <c r="Q2332" s="1">
        <v>1110672344.62042</v>
      </c>
    </row>
    <row r="2333" spans="1:17">
      <c r="A2333" s="1" t="s">
        <v>8580</v>
      </c>
      <c r="B2333" s="1" t="s">
        <v>8581</v>
      </c>
      <c r="C2333" s="1" t="s">
        <v>8582</v>
      </c>
      <c r="D2333" s="1">
        <v>2313081163.2767</v>
      </c>
      <c r="E2333" s="1">
        <v>1216059835.62002</v>
      </c>
      <c r="F2333" s="1">
        <v>1040790397.75636</v>
      </c>
      <c r="G2333" s="1">
        <v>239426579.980078</v>
      </c>
      <c r="H2333" s="1">
        <v>670658050.042506</v>
      </c>
      <c r="I2333" s="1">
        <v>801615297.158519</v>
      </c>
      <c r="J2333" s="1">
        <v>1231954389.25912</v>
      </c>
      <c r="K2333" s="1">
        <v>1073738952.57393</v>
      </c>
      <c r="L2333" s="1">
        <v>912654461.742949</v>
      </c>
      <c r="M2333" s="1">
        <v>998750765.552172</v>
      </c>
      <c r="N2333" s="1">
        <v>913445600.784164</v>
      </c>
      <c r="O2333" s="1">
        <v>967661712.471813</v>
      </c>
      <c r="P2333" s="1">
        <v>1072379520.63298</v>
      </c>
      <c r="Q2333" s="1">
        <v>1059931183.75829</v>
      </c>
    </row>
    <row r="2334" spans="1:17">
      <c r="A2334" s="1" t="s">
        <v>8583</v>
      </c>
      <c r="B2334" s="1" t="s">
        <v>8584</v>
      </c>
      <c r="C2334" s="1" t="s">
        <v>8585</v>
      </c>
      <c r="D2334" s="1">
        <v>1681812215.30276</v>
      </c>
      <c r="E2334" s="1">
        <v>3755880986.18904</v>
      </c>
      <c r="F2334" s="1">
        <v>3026237119.66085</v>
      </c>
      <c r="G2334" s="1">
        <v>2299864492.29453</v>
      </c>
      <c r="H2334" s="1">
        <v>1742297534.30551</v>
      </c>
      <c r="I2334" s="1">
        <v>2922841182.15777</v>
      </c>
      <c r="J2334" s="1">
        <v>3240644827.37706</v>
      </c>
      <c r="K2334" s="1">
        <v>4607034955.6498</v>
      </c>
      <c r="L2334" s="1">
        <v>2781686769.2289</v>
      </c>
      <c r="M2334" s="1">
        <v>3369367962.33676</v>
      </c>
      <c r="N2334" s="1">
        <v>3129474626.70912</v>
      </c>
      <c r="O2334" s="1">
        <v>1775460338.24817</v>
      </c>
      <c r="P2334" s="1">
        <v>3240926634.17264</v>
      </c>
      <c r="Q2334" s="1">
        <v>3804871972.79132</v>
      </c>
    </row>
    <row r="2335" spans="1:17">
      <c r="A2335" s="1" t="s">
        <v>8586</v>
      </c>
      <c r="B2335" s="1" t="s">
        <v>8587</v>
      </c>
      <c r="C2335" s="1" t="s">
        <v>8588</v>
      </c>
      <c r="D2335" s="1">
        <v>227404047.432884</v>
      </c>
      <c r="E2335" s="1">
        <v>311227104.150103</v>
      </c>
      <c r="F2335" s="1">
        <v>341430209.535998</v>
      </c>
      <c r="G2335" s="1">
        <v>2401444.28571429</v>
      </c>
      <c r="H2335" s="1">
        <v>13412285.5991533</v>
      </c>
      <c r="I2335" s="1">
        <v>156293585.472622</v>
      </c>
      <c r="J2335" s="1">
        <v>357616546.962433</v>
      </c>
      <c r="K2335" s="1">
        <v>343129273.58229</v>
      </c>
      <c r="L2335" s="1">
        <v>320889858.274327</v>
      </c>
      <c r="M2335" s="1">
        <v>259570973.415682</v>
      </c>
      <c r="N2335" s="1">
        <v>322217980.69184</v>
      </c>
      <c r="O2335" s="1">
        <v>446928201.433824</v>
      </c>
      <c r="P2335" s="1">
        <v>320946413.778633</v>
      </c>
      <c r="Q2335" s="1">
        <v>397769063.01998</v>
      </c>
    </row>
    <row r="2336" spans="1:17">
      <c r="A2336" s="1" t="s">
        <v>8589</v>
      </c>
      <c r="B2336" s="1" t="s">
        <v>8590</v>
      </c>
      <c r="C2336" s="1" t="s">
        <v>8591</v>
      </c>
      <c r="D2336" s="1">
        <v>12223109.8366752</v>
      </c>
      <c r="E2336" s="1">
        <v>2401444.28571429</v>
      </c>
      <c r="F2336" s="1">
        <v>17898894.3063396</v>
      </c>
      <c r="G2336" s="1">
        <v>2401444.28571429</v>
      </c>
      <c r="H2336" s="1">
        <v>2401444.28571429</v>
      </c>
      <c r="I2336" s="1">
        <v>2401444.28571429</v>
      </c>
      <c r="J2336" s="1">
        <v>13597902.0939059</v>
      </c>
      <c r="K2336" s="1">
        <v>2401444.28571429</v>
      </c>
      <c r="L2336" s="1">
        <v>2401444.28571429</v>
      </c>
      <c r="M2336" s="1">
        <v>15518601.0358394</v>
      </c>
      <c r="N2336" s="1">
        <v>2401444.28571429</v>
      </c>
      <c r="O2336" s="1">
        <v>2401444.28571429</v>
      </c>
      <c r="P2336" s="1">
        <v>24100339.228449</v>
      </c>
      <c r="Q2336" s="1">
        <v>11592266.3590713</v>
      </c>
    </row>
    <row r="2337" spans="1:17">
      <c r="A2337" s="1" t="s">
        <v>8592</v>
      </c>
      <c r="B2337" s="1" t="s">
        <v>8593</v>
      </c>
      <c r="C2337" s="1" t="s">
        <v>8594</v>
      </c>
      <c r="D2337" s="1">
        <v>2401444.28571429</v>
      </c>
      <c r="E2337" s="1">
        <v>7638807.13854122</v>
      </c>
      <c r="F2337" s="1">
        <v>2401444.28571429</v>
      </c>
      <c r="G2337" s="1">
        <v>2401444.28571429</v>
      </c>
      <c r="H2337" s="1">
        <v>2401444.28571429</v>
      </c>
      <c r="I2337" s="1">
        <v>2401444.28571429</v>
      </c>
      <c r="J2337" s="1">
        <v>2401444.28571429</v>
      </c>
      <c r="K2337" s="1">
        <v>2401444.28571429</v>
      </c>
      <c r="L2337" s="1">
        <v>2401444.28571429</v>
      </c>
      <c r="M2337" s="1">
        <v>7698162.30868866</v>
      </c>
      <c r="N2337" s="1">
        <v>2401444.28571429</v>
      </c>
      <c r="O2337" s="1">
        <v>2401444.28571429</v>
      </c>
      <c r="P2337" s="1">
        <v>2401444.28571429</v>
      </c>
      <c r="Q2337" s="1">
        <v>9920259.97121892</v>
      </c>
    </row>
    <row r="2338" spans="1:17">
      <c r="A2338" s="1" t="s">
        <v>8595</v>
      </c>
      <c r="B2338" s="1" t="s">
        <v>8596</v>
      </c>
      <c r="C2338" s="1" t="s">
        <v>8597</v>
      </c>
      <c r="D2338" s="1">
        <v>238963587.470171</v>
      </c>
      <c r="E2338" s="1">
        <v>177839143.660322</v>
      </c>
      <c r="F2338" s="1">
        <v>331427741.058573</v>
      </c>
      <c r="G2338" s="1">
        <v>94732970.5058818</v>
      </c>
      <c r="H2338" s="1">
        <v>107497326.695213</v>
      </c>
      <c r="I2338" s="1">
        <v>336465900.731559</v>
      </c>
      <c r="J2338" s="1">
        <v>265913299.970063</v>
      </c>
      <c r="K2338" s="1">
        <v>417760107.919528</v>
      </c>
      <c r="L2338" s="1">
        <v>400992912.177288</v>
      </c>
      <c r="M2338" s="1">
        <v>487876664.473684</v>
      </c>
      <c r="N2338" s="1">
        <v>500376911.390717</v>
      </c>
      <c r="O2338" s="1">
        <v>325237683.100291</v>
      </c>
      <c r="P2338" s="1">
        <v>658703014.999709</v>
      </c>
      <c r="Q2338" s="1">
        <v>330206506.585325</v>
      </c>
    </row>
    <row r="2339" spans="1:17">
      <c r="A2339" s="1" t="s">
        <v>8598</v>
      </c>
      <c r="B2339" s="1" t="s">
        <v>8599</v>
      </c>
      <c r="C2339" s="1" t="s">
        <v>8600</v>
      </c>
      <c r="D2339" s="1">
        <v>155487124.743375</v>
      </c>
      <c r="E2339" s="1">
        <v>133128297.337187</v>
      </c>
      <c r="F2339" s="1">
        <v>139049854.656969</v>
      </c>
      <c r="G2339" s="1">
        <v>189666228.423092</v>
      </c>
      <c r="H2339" s="1">
        <v>37989383.0311224</v>
      </c>
      <c r="I2339" s="1">
        <v>150559702.747723</v>
      </c>
      <c r="J2339" s="1">
        <v>118122230.783998</v>
      </c>
      <c r="K2339" s="1">
        <v>69166076.576673</v>
      </c>
      <c r="L2339" s="1">
        <v>123897144.398618</v>
      </c>
      <c r="M2339" s="1">
        <v>91210602.1878387</v>
      </c>
      <c r="N2339" s="1">
        <v>133014764.324089</v>
      </c>
      <c r="O2339" s="1">
        <v>125207360.884298</v>
      </c>
      <c r="P2339" s="1">
        <v>182642189.413796</v>
      </c>
      <c r="Q2339" s="1">
        <v>93580246.0254971</v>
      </c>
    </row>
    <row r="2340" spans="1:17">
      <c r="A2340" s="1" t="s">
        <v>8601</v>
      </c>
      <c r="B2340" s="1" t="s">
        <v>8602</v>
      </c>
      <c r="C2340" s="1" t="s">
        <v>8603</v>
      </c>
      <c r="D2340" s="1">
        <v>305049112.79908</v>
      </c>
      <c r="E2340" s="1">
        <v>219448458.748836</v>
      </c>
      <c r="F2340" s="1">
        <v>194528139.994744</v>
      </c>
      <c r="G2340" s="1">
        <v>51234033.10798</v>
      </c>
      <c r="H2340" s="1">
        <v>10251616.1429324</v>
      </c>
      <c r="I2340" s="1">
        <v>103129743.180669</v>
      </c>
      <c r="J2340" s="1">
        <v>179154975.238051</v>
      </c>
      <c r="K2340" s="1">
        <v>140258723.405154</v>
      </c>
      <c r="L2340" s="1">
        <v>168316415.763924</v>
      </c>
      <c r="M2340" s="1">
        <v>135076675.491249</v>
      </c>
      <c r="N2340" s="1">
        <v>248327267.322029</v>
      </c>
      <c r="O2340" s="1">
        <v>223616396.438398</v>
      </c>
      <c r="P2340" s="1">
        <v>216419419.639214</v>
      </c>
      <c r="Q2340" s="1">
        <v>211111581.941436</v>
      </c>
    </row>
    <row r="2341" spans="1:17">
      <c r="A2341" s="1" t="s">
        <v>8604</v>
      </c>
      <c r="B2341" s="1" t="s">
        <v>8605</v>
      </c>
      <c r="C2341" s="1" t="s">
        <v>8606</v>
      </c>
      <c r="D2341" s="1">
        <v>48331342.0384232</v>
      </c>
      <c r="E2341" s="1">
        <v>38582133.8263521</v>
      </c>
      <c r="F2341" s="1">
        <v>33277107.1798036</v>
      </c>
      <c r="G2341" s="1">
        <v>2401444.28571429</v>
      </c>
      <c r="H2341" s="1">
        <v>2401444.28571429</v>
      </c>
      <c r="I2341" s="1">
        <v>23289089.192163</v>
      </c>
      <c r="J2341" s="1">
        <v>11823302.6073065</v>
      </c>
      <c r="K2341" s="1">
        <v>39364018.136422</v>
      </c>
      <c r="L2341" s="1">
        <v>18184350.9891233</v>
      </c>
      <c r="M2341" s="1">
        <v>2401444.28571429</v>
      </c>
      <c r="N2341" s="1">
        <v>25591489.425386</v>
      </c>
      <c r="O2341" s="1">
        <v>2401444.28571429</v>
      </c>
      <c r="P2341" s="1">
        <v>7941258.52107012</v>
      </c>
      <c r="Q2341" s="1">
        <v>9771219.86341161</v>
      </c>
    </row>
    <row r="2342" spans="1:17">
      <c r="A2342" s="1" t="s">
        <v>8607</v>
      </c>
      <c r="B2342" s="1" t="s">
        <v>8608</v>
      </c>
      <c r="C2342" s="1" t="s">
        <v>8609</v>
      </c>
      <c r="D2342" s="1">
        <v>16695810320.9479</v>
      </c>
      <c r="E2342" s="1">
        <v>26408896050.4547</v>
      </c>
      <c r="F2342" s="1">
        <v>19745608399.0561</v>
      </c>
      <c r="G2342" s="1">
        <v>5790206577.10452</v>
      </c>
      <c r="H2342" s="1">
        <v>16619299725.4696</v>
      </c>
      <c r="I2342" s="1">
        <v>15200267215.8643</v>
      </c>
      <c r="J2342" s="1">
        <v>20651816418.0433</v>
      </c>
      <c r="K2342" s="1">
        <v>20217534531.1273</v>
      </c>
      <c r="L2342" s="1">
        <v>22657595667.932</v>
      </c>
      <c r="M2342" s="1">
        <v>18627176346.409</v>
      </c>
      <c r="N2342" s="1">
        <v>18372255152.3509</v>
      </c>
      <c r="O2342" s="1">
        <v>29320937183.3071</v>
      </c>
      <c r="P2342" s="1">
        <v>19631396623.2733</v>
      </c>
      <c r="Q2342" s="1">
        <v>21229822455.7847</v>
      </c>
    </row>
    <row r="2343" spans="1:17">
      <c r="A2343" s="1" t="s">
        <v>8610</v>
      </c>
      <c r="B2343" s="1" t="s">
        <v>8611</v>
      </c>
      <c r="C2343" s="1" t="s">
        <v>8612</v>
      </c>
      <c r="D2343" s="1">
        <v>2580624127.977</v>
      </c>
      <c r="E2343" s="1">
        <v>242139615.644095</v>
      </c>
      <c r="F2343" s="1">
        <v>199783036.452739</v>
      </c>
      <c r="G2343" s="1">
        <v>90240883.198734</v>
      </c>
      <c r="H2343" s="1">
        <v>67902600.7413235</v>
      </c>
      <c r="I2343" s="1">
        <v>133831220.568519</v>
      </c>
      <c r="J2343" s="1">
        <v>493964909.629202</v>
      </c>
      <c r="K2343" s="1">
        <v>239516482.240562</v>
      </c>
      <c r="L2343" s="1">
        <v>236858611.842105</v>
      </c>
      <c r="M2343" s="1">
        <v>203649615.448406</v>
      </c>
      <c r="N2343" s="1">
        <v>238225933.688125</v>
      </c>
      <c r="O2343" s="1">
        <v>274028184.735187</v>
      </c>
      <c r="P2343" s="1">
        <v>260835052.819549</v>
      </c>
      <c r="Q2343" s="1">
        <v>148224811.665577</v>
      </c>
    </row>
    <row r="2344" spans="1:17">
      <c r="A2344" s="1" t="s">
        <v>8613</v>
      </c>
      <c r="B2344" s="1" t="s">
        <v>8614</v>
      </c>
      <c r="C2344" s="1" t="s">
        <v>8615</v>
      </c>
      <c r="D2344" s="1">
        <v>42594859.7377316</v>
      </c>
      <c r="E2344" s="1">
        <v>102777481.183983</v>
      </c>
      <c r="F2344" s="1">
        <v>57521381.1898668</v>
      </c>
      <c r="G2344" s="1">
        <v>2401444.28571429</v>
      </c>
      <c r="H2344" s="1">
        <v>41642973.7357246</v>
      </c>
      <c r="I2344" s="1">
        <v>91693915.3187435</v>
      </c>
      <c r="J2344" s="1">
        <v>47648166.8500737</v>
      </c>
      <c r="K2344" s="1">
        <v>42547700.1444893</v>
      </c>
      <c r="L2344" s="1">
        <v>61106115.2924788</v>
      </c>
      <c r="M2344" s="1">
        <v>48664408.1563192</v>
      </c>
      <c r="N2344" s="1">
        <v>67980181.0597093</v>
      </c>
      <c r="O2344" s="1">
        <v>65293864.720269</v>
      </c>
      <c r="P2344" s="1">
        <v>73735947.0874862</v>
      </c>
      <c r="Q2344" s="1">
        <v>69067174.8843113</v>
      </c>
    </row>
    <row r="2345" spans="1:17">
      <c r="A2345" s="1" t="s">
        <v>8616</v>
      </c>
      <c r="B2345" s="1" t="s">
        <v>8617</v>
      </c>
      <c r="C2345" s="1" t="s">
        <v>8618</v>
      </c>
      <c r="D2345" s="1">
        <v>2401444.28571429</v>
      </c>
      <c r="E2345" s="1">
        <v>33508420.5315971</v>
      </c>
      <c r="F2345" s="1">
        <v>21805841.5327833</v>
      </c>
      <c r="G2345" s="1">
        <v>2401444.28571429</v>
      </c>
      <c r="H2345" s="1">
        <v>123932417.066698</v>
      </c>
      <c r="I2345" s="1">
        <v>26570344.7161906</v>
      </c>
      <c r="J2345" s="1">
        <v>37097349.8746311</v>
      </c>
      <c r="K2345" s="1">
        <v>35343017.4816287</v>
      </c>
      <c r="L2345" s="1">
        <v>39450125.3874979</v>
      </c>
      <c r="M2345" s="1">
        <v>42737560.3336071</v>
      </c>
      <c r="N2345" s="1">
        <v>17405654.0587668</v>
      </c>
      <c r="O2345" s="1">
        <v>57334830.2517797</v>
      </c>
      <c r="P2345" s="1">
        <v>38667498.3347905</v>
      </c>
      <c r="Q2345" s="1">
        <v>65789860.1693932</v>
      </c>
    </row>
    <row r="2346" spans="1:17">
      <c r="A2346" s="1" t="s">
        <v>8619</v>
      </c>
      <c r="B2346" s="1" t="s">
        <v>8620</v>
      </c>
      <c r="C2346" s="1" t="s">
        <v>8621</v>
      </c>
      <c r="D2346" s="1">
        <v>3701609214.42169</v>
      </c>
      <c r="E2346" s="1">
        <v>1802688349.40542</v>
      </c>
      <c r="F2346" s="1">
        <v>1324214358.82068</v>
      </c>
      <c r="G2346" s="1">
        <v>1321040991.87522</v>
      </c>
      <c r="H2346" s="1">
        <v>578829717.85604</v>
      </c>
      <c r="I2346" s="1">
        <v>1698855372.21659</v>
      </c>
      <c r="J2346" s="1">
        <v>1829143662.96514</v>
      </c>
      <c r="K2346" s="1">
        <v>1262224595.60165</v>
      </c>
      <c r="L2346" s="1">
        <v>1165311705.25829</v>
      </c>
      <c r="M2346" s="1">
        <v>1084846774.41827</v>
      </c>
      <c r="N2346" s="1">
        <v>1400000649.29743</v>
      </c>
      <c r="O2346" s="1">
        <v>1486692498.46768</v>
      </c>
      <c r="P2346" s="1">
        <v>1519270000</v>
      </c>
      <c r="Q2346" s="1">
        <v>1210872885.48774</v>
      </c>
    </row>
    <row r="2347" spans="1:17">
      <c r="A2347" s="1" t="s">
        <v>8622</v>
      </c>
      <c r="B2347" s="1" t="s">
        <v>8623</v>
      </c>
      <c r="C2347" s="1" t="s">
        <v>8624</v>
      </c>
      <c r="D2347" s="1">
        <v>131783442.363728</v>
      </c>
      <c r="E2347" s="1">
        <v>232689715.690283</v>
      </c>
      <c r="F2347" s="1">
        <v>123237964.965034</v>
      </c>
      <c r="G2347" s="1">
        <v>2401444.28571429</v>
      </c>
      <c r="H2347" s="1">
        <v>6365864.04479938</v>
      </c>
      <c r="I2347" s="1">
        <v>103796775.93985</v>
      </c>
      <c r="J2347" s="1">
        <v>183858263.197904</v>
      </c>
      <c r="K2347" s="1">
        <v>2401444.28571429</v>
      </c>
      <c r="L2347" s="1">
        <v>13777010.343547</v>
      </c>
      <c r="M2347" s="1">
        <v>33707645.2914162</v>
      </c>
      <c r="N2347" s="1">
        <v>41710570.8545802</v>
      </c>
      <c r="O2347" s="1">
        <v>40678343.0319436</v>
      </c>
      <c r="P2347" s="1">
        <v>50687531.0182433</v>
      </c>
      <c r="Q2347" s="1">
        <v>38928902.1076171</v>
      </c>
    </row>
    <row r="2348" spans="1:17">
      <c r="A2348" s="1" t="s">
        <v>8625</v>
      </c>
      <c r="B2348" s="1" t="s">
        <v>8626</v>
      </c>
      <c r="C2348" s="1" t="s">
        <v>8627</v>
      </c>
      <c r="D2348" s="1">
        <v>214827111.96079</v>
      </c>
      <c r="E2348" s="1">
        <v>113330711.599618</v>
      </c>
      <c r="F2348" s="1">
        <v>136479985.890258</v>
      </c>
      <c r="G2348" s="1">
        <v>228093275.894568</v>
      </c>
      <c r="H2348" s="1">
        <v>30434250.2332206</v>
      </c>
      <c r="I2348" s="1">
        <v>108519054.395423</v>
      </c>
      <c r="J2348" s="1">
        <v>141739945.617263</v>
      </c>
      <c r="K2348" s="1">
        <v>135438365.735544</v>
      </c>
      <c r="L2348" s="1">
        <v>69713958.1858165</v>
      </c>
      <c r="M2348" s="1">
        <v>76382781.5383644</v>
      </c>
      <c r="N2348" s="1">
        <v>67042980.6692731</v>
      </c>
      <c r="O2348" s="1">
        <v>75629440.6274782</v>
      </c>
      <c r="P2348" s="1">
        <v>78473939.9746459</v>
      </c>
      <c r="Q2348" s="1">
        <v>81844752.4695452</v>
      </c>
    </row>
    <row r="2349" spans="1:17">
      <c r="A2349" s="1" t="s">
        <v>8628</v>
      </c>
      <c r="B2349" s="1" t="s">
        <v>8629</v>
      </c>
      <c r="C2349" s="1" t="s">
        <v>8630</v>
      </c>
      <c r="D2349" s="1">
        <v>96891289.1764188</v>
      </c>
      <c r="E2349" s="1">
        <v>86639763.3452968</v>
      </c>
      <c r="F2349" s="1">
        <v>134220544.253872</v>
      </c>
      <c r="G2349" s="1">
        <v>30008322.0180417</v>
      </c>
      <c r="H2349" s="1">
        <v>88033829.5657831</v>
      </c>
      <c r="I2349" s="1">
        <v>70183920.922775</v>
      </c>
      <c r="J2349" s="1">
        <v>104862065.182161</v>
      </c>
      <c r="K2349" s="1">
        <v>60199208.5875275</v>
      </c>
      <c r="L2349" s="1">
        <v>59680434.7400662</v>
      </c>
      <c r="M2349" s="1">
        <v>136284909.965201</v>
      </c>
      <c r="N2349" s="1">
        <v>105624827.523068</v>
      </c>
      <c r="O2349" s="1">
        <v>116188970.385801</v>
      </c>
      <c r="P2349" s="1">
        <v>106287192.450603</v>
      </c>
      <c r="Q2349" s="1">
        <v>266481455.487887</v>
      </c>
    </row>
    <row r="2350" spans="1:17">
      <c r="A2350" s="1" t="s">
        <v>8631</v>
      </c>
      <c r="B2350" s="1" t="s">
        <v>8632</v>
      </c>
      <c r="C2350" s="1" t="s">
        <v>8633</v>
      </c>
      <c r="D2350" s="1">
        <v>1567685030.1649</v>
      </c>
      <c r="E2350" s="1">
        <v>256095681.865161</v>
      </c>
      <c r="F2350" s="1">
        <v>735387525.487351</v>
      </c>
      <c r="G2350" s="1">
        <v>393384746.779094</v>
      </c>
      <c r="H2350" s="1">
        <v>1185220828.07965</v>
      </c>
      <c r="I2350" s="1">
        <v>236643523.595574</v>
      </c>
      <c r="J2350" s="1">
        <v>399923065.751635</v>
      </c>
      <c r="K2350" s="1">
        <v>301521519.818736</v>
      </c>
      <c r="L2350" s="1">
        <v>543899116.699516</v>
      </c>
      <c r="M2350" s="1">
        <v>1173326694.62117</v>
      </c>
      <c r="N2350" s="1">
        <v>304103681.844396</v>
      </c>
      <c r="O2350" s="1">
        <v>1970953660.71093</v>
      </c>
      <c r="P2350" s="1">
        <v>470609447.187737</v>
      </c>
      <c r="Q2350" s="1">
        <v>755042624.467747</v>
      </c>
    </row>
    <row r="2351" spans="1:17">
      <c r="A2351" s="1" t="s">
        <v>8634</v>
      </c>
      <c r="B2351" s="1" t="s">
        <v>8635</v>
      </c>
      <c r="C2351" s="1" t="s">
        <v>8636</v>
      </c>
      <c r="D2351" s="1">
        <v>2601256692.23541</v>
      </c>
      <c r="E2351" s="1">
        <v>1282992414.92705</v>
      </c>
      <c r="F2351" s="1">
        <v>1717545373.76877</v>
      </c>
      <c r="G2351" s="1">
        <v>1255681271.50094</v>
      </c>
      <c r="H2351" s="1">
        <v>853223288.82624</v>
      </c>
      <c r="I2351" s="1">
        <v>1337199953.10458</v>
      </c>
      <c r="J2351" s="1">
        <v>1967070071.37348</v>
      </c>
      <c r="K2351" s="1">
        <v>675550469.61315</v>
      </c>
      <c r="L2351" s="1">
        <v>640055713.135995</v>
      </c>
      <c r="M2351" s="1">
        <v>885730985.548065</v>
      </c>
      <c r="N2351" s="1">
        <v>752295141.013512</v>
      </c>
      <c r="O2351" s="1">
        <v>1170079235.8106</v>
      </c>
      <c r="P2351" s="1">
        <v>699506017.218919</v>
      </c>
      <c r="Q2351" s="1">
        <v>840275459.645026</v>
      </c>
    </row>
    <row r="2352" spans="1:17">
      <c r="A2352" s="1" t="s">
        <v>8637</v>
      </c>
      <c r="B2352" s="1" t="s">
        <v>8638</v>
      </c>
      <c r="C2352" s="1" t="s">
        <v>8639</v>
      </c>
      <c r="D2352" s="1">
        <v>1474301247.80642</v>
      </c>
      <c r="E2352" s="1">
        <v>1145112148.26909</v>
      </c>
      <c r="F2352" s="1">
        <v>1455052111.91924</v>
      </c>
      <c r="G2352" s="1">
        <v>781091980.981867</v>
      </c>
      <c r="H2352" s="1">
        <v>665254356.696215</v>
      </c>
      <c r="I2352" s="1">
        <v>1296527862.029</v>
      </c>
      <c r="J2352" s="1">
        <v>1343868448.66106</v>
      </c>
      <c r="K2352" s="1">
        <v>1779766301.29513</v>
      </c>
      <c r="L2352" s="1">
        <v>1678647421.24425</v>
      </c>
      <c r="M2352" s="1">
        <v>1993613276.38748</v>
      </c>
      <c r="N2352" s="1">
        <v>1931549375.11678</v>
      </c>
      <c r="O2352" s="1">
        <v>1418832735.17331</v>
      </c>
      <c r="P2352" s="1">
        <v>1984128497.18482</v>
      </c>
      <c r="Q2352" s="1">
        <v>1727081545.96566</v>
      </c>
    </row>
    <row r="2353" spans="1:17">
      <c r="A2353" s="1" t="s">
        <v>8640</v>
      </c>
      <c r="B2353" s="1" t="s">
        <v>8641</v>
      </c>
      <c r="C2353" s="1" t="s">
        <v>8642</v>
      </c>
      <c r="D2353" s="1">
        <v>4612451482.04087</v>
      </c>
      <c r="E2353" s="1">
        <v>6442272517.00815</v>
      </c>
      <c r="F2353" s="1">
        <v>4999427601.01241</v>
      </c>
      <c r="G2353" s="1">
        <v>1369201641.55375</v>
      </c>
      <c r="H2353" s="1">
        <v>2702025830.39403</v>
      </c>
      <c r="I2353" s="1">
        <v>4251214991.00421</v>
      </c>
      <c r="J2353" s="1">
        <v>7335340799.57331</v>
      </c>
      <c r="K2353" s="1">
        <v>9452592960.85775</v>
      </c>
      <c r="L2353" s="1">
        <v>10774447495.1943</v>
      </c>
      <c r="M2353" s="1">
        <v>6006214137.50724</v>
      </c>
      <c r="N2353" s="1">
        <v>9221276501.09762</v>
      </c>
      <c r="O2353" s="1">
        <v>5887101637.76915</v>
      </c>
      <c r="P2353" s="1">
        <v>9520334565.20661</v>
      </c>
      <c r="Q2353" s="1">
        <v>8678728734.28559</v>
      </c>
    </row>
    <row r="2354" spans="1:17">
      <c r="A2354" s="1" t="s">
        <v>8643</v>
      </c>
      <c r="B2354" s="1" t="s">
        <v>8644</v>
      </c>
      <c r="C2354" s="1" t="s">
        <v>8645</v>
      </c>
      <c r="D2354" s="1">
        <v>318806093.313751</v>
      </c>
      <c r="E2354" s="1">
        <v>10318646.3241752</v>
      </c>
      <c r="F2354" s="1">
        <v>178687803.07208</v>
      </c>
      <c r="G2354" s="1">
        <v>198627718.713562</v>
      </c>
      <c r="H2354" s="1">
        <v>2401444.28571429</v>
      </c>
      <c r="I2354" s="1">
        <v>184388063.025477</v>
      </c>
      <c r="J2354" s="1">
        <v>18196025.4004238</v>
      </c>
      <c r="K2354" s="1">
        <v>2401444.28571429</v>
      </c>
      <c r="L2354" s="1">
        <v>2401444.28571429</v>
      </c>
      <c r="M2354" s="1">
        <v>2401444.28571429</v>
      </c>
      <c r="N2354" s="1">
        <v>2401444.28571429</v>
      </c>
      <c r="O2354" s="1">
        <v>48906603.604318</v>
      </c>
      <c r="P2354" s="1">
        <v>2401444.28571429</v>
      </c>
      <c r="Q2354" s="1">
        <v>2401444.28571429</v>
      </c>
    </row>
    <row r="2355" spans="1:17">
      <c r="A2355" s="1" t="s">
        <v>8646</v>
      </c>
      <c r="B2355" s="1" t="s">
        <v>8647</v>
      </c>
      <c r="C2355" s="1" t="s">
        <v>8648</v>
      </c>
      <c r="D2355" s="1">
        <v>1281036906.17283</v>
      </c>
      <c r="E2355" s="1">
        <v>309586256.411421</v>
      </c>
      <c r="F2355" s="1">
        <v>285558422.606669</v>
      </c>
      <c r="G2355" s="1">
        <v>50923281.2237335</v>
      </c>
      <c r="H2355" s="1">
        <v>46884845.5758453</v>
      </c>
      <c r="I2355" s="1">
        <v>172779802.58693</v>
      </c>
      <c r="J2355" s="1">
        <v>316477541.600449</v>
      </c>
      <c r="K2355" s="1">
        <v>206944543.259232</v>
      </c>
      <c r="L2355" s="1">
        <v>157633777.08166</v>
      </c>
      <c r="M2355" s="1">
        <v>280588149.875335</v>
      </c>
      <c r="N2355" s="1">
        <v>232603599.19932</v>
      </c>
      <c r="O2355" s="1">
        <v>328582727.408555</v>
      </c>
      <c r="P2355" s="1">
        <v>339839813.076295</v>
      </c>
      <c r="Q2355" s="1">
        <v>259115160.047327</v>
      </c>
    </row>
    <row r="2356" spans="1:17">
      <c r="A2356" s="1" t="s">
        <v>8649</v>
      </c>
      <c r="B2356" s="1" t="s">
        <v>8650</v>
      </c>
      <c r="C2356" s="1" t="s">
        <v>8651</v>
      </c>
      <c r="D2356" s="1">
        <v>20280938.8505258</v>
      </c>
      <c r="E2356" s="1">
        <v>2401444.28571429</v>
      </c>
      <c r="F2356" s="1">
        <v>2401444.28571429</v>
      </c>
      <c r="G2356" s="1">
        <v>2401444.28571429</v>
      </c>
      <c r="H2356" s="1">
        <v>2401444.28571429</v>
      </c>
      <c r="I2356" s="1">
        <v>2401444.28571429</v>
      </c>
      <c r="J2356" s="1">
        <v>2401444.28571429</v>
      </c>
      <c r="K2356" s="1">
        <v>2401444.28571429</v>
      </c>
      <c r="L2356" s="1">
        <v>27483097.890357</v>
      </c>
      <c r="M2356" s="1">
        <v>2401444.28571429</v>
      </c>
      <c r="N2356" s="1">
        <v>2401444.28571429</v>
      </c>
      <c r="O2356" s="1">
        <v>21006244.9199562</v>
      </c>
      <c r="P2356" s="1">
        <v>25154641.5375648</v>
      </c>
      <c r="Q2356" s="1">
        <v>2401444.28571429</v>
      </c>
    </row>
    <row r="2357" spans="1:17">
      <c r="A2357" s="1" t="s">
        <v>8652</v>
      </c>
      <c r="B2357" s="1" t="s">
        <v>8653</v>
      </c>
      <c r="C2357" s="1" t="s">
        <v>8654</v>
      </c>
      <c r="D2357" s="1">
        <v>1331002035.92252</v>
      </c>
      <c r="E2357" s="1">
        <v>838055314.860035</v>
      </c>
      <c r="F2357" s="1">
        <v>840411173.943598</v>
      </c>
      <c r="G2357" s="1">
        <v>849098407.141564</v>
      </c>
      <c r="H2357" s="1">
        <v>234400174.649231</v>
      </c>
      <c r="I2357" s="1">
        <v>658327055.710923</v>
      </c>
      <c r="J2357" s="1">
        <v>937935589.057012</v>
      </c>
      <c r="K2357" s="1">
        <v>691757646.461674</v>
      </c>
      <c r="L2357" s="1">
        <v>586079078.986909</v>
      </c>
      <c r="M2357" s="1">
        <v>641573975.06209</v>
      </c>
      <c r="N2357" s="1">
        <v>526926261.689139</v>
      </c>
      <c r="O2357" s="1">
        <v>671569637.287291</v>
      </c>
      <c r="P2357" s="1">
        <v>704073116.118785</v>
      </c>
      <c r="Q2357" s="1">
        <v>660662583.910424</v>
      </c>
    </row>
    <row r="2358" spans="1:17">
      <c r="A2358" s="1" t="s">
        <v>8655</v>
      </c>
      <c r="B2358" s="1" t="s">
        <v>8656</v>
      </c>
      <c r="C2358" s="1" t="s">
        <v>8657</v>
      </c>
      <c r="D2358" s="1">
        <v>43217039.2353777</v>
      </c>
      <c r="E2358" s="1">
        <v>2401444.28571429</v>
      </c>
      <c r="F2358" s="1">
        <v>42180913.2761615</v>
      </c>
      <c r="G2358" s="1">
        <v>2401444.28571429</v>
      </c>
      <c r="H2358" s="1">
        <v>2401444.28571429</v>
      </c>
      <c r="I2358" s="1">
        <v>2401444.28571429</v>
      </c>
      <c r="J2358" s="1">
        <v>18507405.3731131</v>
      </c>
      <c r="K2358" s="1">
        <v>51107700.3132427</v>
      </c>
      <c r="L2358" s="1">
        <v>2401444.28571429</v>
      </c>
      <c r="M2358" s="1">
        <v>30035428.4873869</v>
      </c>
      <c r="N2358" s="1">
        <v>21176385.4931446</v>
      </c>
      <c r="O2358" s="1">
        <v>2401444.28571429</v>
      </c>
      <c r="P2358" s="1">
        <v>2401444.28571429</v>
      </c>
      <c r="Q2358" s="1">
        <v>2401444.28571429</v>
      </c>
    </row>
    <row r="2359" spans="1:17">
      <c r="A2359" s="1" t="s">
        <v>8658</v>
      </c>
      <c r="B2359" s="1" t="s">
        <v>8659</v>
      </c>
      <c r="C2359" s="1" t="s">
        <v>8660</v>
      </c>
      <c r="D2359" s="1">
        <v>235361301.37146</v>
      </c>
      <c r="E2359" s="1">
        <v>379713957.559117</v>
      </c>
      <c r="F2359" s="1">
        <v>215475904.281982</v>
      </c>
      <c r="G2359" s="1">
        <v>235486045.278159</v>
      </c>
      <c r="H2359" s="1">
        <v>97755264.8609543</v>
      </c>
      <c r="I2359" s="1">
        <v>521354407.212412</v>
      </c>
      <c r="J2359" s="1">
        <v>331726568.221731</v>
      </c>
      <c r="K2359" s="1">
        <v>518376366.083135</v>
      </c>
      <c r="L2359" s="1">
        <v>331660517.729396</v>
      </c>
      <c r="M2359" s="1">
        <v>321808778.535098</v>
      </c>
      <c r="N2359" s="1">
        <v>236295192.797778</v>
      </c>
      <c r="O2359" s="1">
        <v>162588742.810328</v>
      </c>
      <c r="P2359" s="1">
        <v>357037871.92691</v>
      </c>
      <c r="Q2359" s="1">
        <v>303562764.177176</v>
      </c>
    </row>
    <row r="2360" spans="1:17">
      <c r="A2360" s="1" t="s">
        <v>8661</v>
      </c>
      <c r="B2360" s="1" t="s">
        <v>8662</v>
      </c>
      <c r="C2360" s="1" t="s">
        <v>8663</v>
      </c>
      <c r="D2360" s="1">
        <v>10748148613.4087</v>
      </c>
      <c r="E2360" s="1">
        <v>12054387487.393</v>
      </c>
      <c r="F2360" s="1">
        <v>11936499265.089</v>
      </c>
      <c r="G2360" s="1">
        <v>7074435121.68504</v>
      </c>
      <c r="H2360" s="1">
        <v>16806518116.5428</v>
      </c>
      <c r="I2360" s="1">
        <v>11956211423.6275</v>
      </c>
      <c r="J2360" s="1">
        <v>14112706416.5187</v>
      </c>
      <c r="K2360" s="1">
        <v>14577514351.1176</v>
      </c>
      <c r="L2360" s="1">
        <v>15587660821.2278</v>
      </c>
      <c r="M2360" s="1">
        <v>10175505373.0723</v>
      </c>
      <c r="N2360" s="1">
        <v>14103399719.3262</v>
      </c>
      <c r="O2360" s="1">
        <v>13017732948.5725</v>
      </c>
      <c r="P2360" s="1">
        <v>14706297743.0786</v>
      </c>
      <c r="Q2360" s="1">
        <v>14635135196.0136</v>
      </c>
    </row>
    <row r="2361" spans="1:17">
      <c r="A2361" s="1" t="s">
        <v>8664</v>
      </c>
      <c r="B2361" s="1" t="s">
        <v>8665</v>
      </c>
      <c r="C2361" s="1" t="s">
        <v>8666</v>
      </c>
      <c r="D2361" s="1">
        <v>84060374.4366526</v>
      </c>
      <c r="E2361" s="1">
        <v>156980984.377106</v>
      </c>
      <c r="F2361" s="1">
        <v>108350598.697351</v>
      </c>
      <c r="G2361" s="1">
        <v>12888665.003073</v>
      </c>
      <c r="H2361" s="1">
        <v>7477833.0429171</v>
      </c>
      <c r="I2361" s="1">
        <v>142484304.242396</v>
      </c>
      <c r="J2361" s="1">
        <v>125573969.539969</v>
      </c>
      <c r="K2361" s="1">
        <v>163782808.958825</v>
      </c>
      <c r="L2361" s="1">
        <v>111073585.730406</v>
      </c>
      <c r="M2361" s="1">
        <v>49977348.2726086</v>
      </c>
      <c r="N2361" s="1">
        <v>99290488.4421261</v>
      </c>
      <c r="O2361" s="1">
        <v>68534568.017989</v>
      </c>
      <c r="P2361" s="1">
        <v>78944399.5676692</v>
      </c>
      <c r="Q2361" s="1">
        <v>118125659.556626</v>
      </c>
    </row>
    <row r="2362" spans="1:17">
      <c r="A2362" s="1" t="s">
        <v>8667</v>
      </c>
      <c r="B2362" s="1" t="s">
        <v>8668</v>
      </c>
      <c r="C2362" s="1" t="s">
        <v>8669</v>
      </c>
      <c r="D2362" s="1">
        <v>342870079.93706</v>
      </c>
      <c r="E2362" s="1">
        <v>116106900.741658</v>
      </c>
      <c r="F2362" s="1">
        <v>127635041.639623</v>
      </c>
      <c r="G2362" s="1">
        <v>205227469.159913</v>
      </c>
      <c r="H2362" s="1">
        <v>239490586.995498</v>
      </c>
      <c r="I2362" s="1">
        <v>98568042.6844757</v>
      </c>
      <c r="J2362" s="1">
        <v>153246666.849183</v>
      </c>
      <c r="K2362" s="1">
        <v>132444386.240492</v>
      </c>
      <c r="L2362" s="1">
        <v>175641405.834976</v>
      </c>
      <c r="M2362" s="1">
        <v>330422162.415573</v>
      </c>
      <c r="N2362" s="1">
        <v>177437879.418269</v>
      </c>
      <c r="O2362" s="1">
        <v>243086849.410288</v>
      </c>
      <c r="P2362" s="1">
        <v>170322731.586233</v>
      </c>
      <c r="Q2362" s="1">
        <v>241878888.274434</v>
      </c>
    </row>
    <row r="2363" spans="1:17">
      <c r="A2363" s="1" t="s">
        <v>8670</v>
      </c>
      <c r="B2363" s="1" t="s">
        <v>8671</v>
      </c>
      <c r="C2363" s="1" t="s">
        <v>8672</v>
      </c>
      <c r="D2363" s="1">
        <v>14790855.3249932</v>
      </c>
      <c r="E2363" s="1">
        <v>15139084.3153863</v>
      </c>
      <c r="F2363" s="1">
        <v>12780486.7216103</v>
      </c>
      <c r="G2363" s="1">
        <v>2401444.28571429</v>
      </c>
      <c r="H2363" s="1">
        <v>2401444.28571429</v>
      </c>
      <c r="I2363" s="1">
        <v>15338633.6499621</v>
      </c>
      <c r="J2363" s="1">
        <v>2401444.28571429</v>
      </c>
      <c r="K2363" s="1">
        <v>13709942.8525211</v>
      </c>
      <c r="L2363" s="1">
        <v>10365160.0259143</v>
      </c>
      <c r="M2363" s="1">
        <v>16362211.2629667</v>
      </c>
      <c r="N2363" s="1">
        <v>2401444.28571429</v>
      </c>
      <c r="O2363" s="1">
        <v>2401444.28571429</v>
      </c>
      <c r="P2363" s="1">
        <v>20346651.3188494</v>
      </c>
      <c r="Q2363" s="1">
        <v>35934764.0556318</v>
      </c>
    </row>
    <row r="2364" spans="1:17">
      <c r="A2364" s="1" t="s">
        <v>8673</v>
      </c>
      <c r="B2364" s="1" t="s">
        <v>8674</v>
      </c>
      <c r="C2364" s="1" t="s">
        <v>8675</v>
      </c>
      <c r="D2364" s="1">
        <v>907578209.812674</v>
      </c>
      <c r="E2364" s="1">
        <v>495794252.209073</v>
      </c>
      <c r="F2364" s="1">
        <v>595651347.784354</v>
      </c>
      <c r="G2364" s="1">
        <v>207972247.647863</v>
      </c>
      <c r="H2364" s="1">
        <v>20507720.4408907</v>
      </c>
      <c r="I2364" s="1">
        <v>495878891.537512</v>
      </c>
      <c r="J2364" s="1">
        <v>739202593.751252</v>
      </c>
      <c r="K2364" s="1">
        <v>292244077.495178</v>
      </c>
      <c r="L2364" s="1">
        <v>422070058.690415</v>
      </c>
      <c r="M2364" s="1">
        <v>369931004.93254</v>
      </c>
      <c r="N2364" s="1">
        <v>448818436.378773</v>
      </c>
      <c r="O2364" s="1">
        <v>431654613.537627</v>
      </c>
      <c r="P2364" s="1">
        <v>587811860.465116</v>
      </c>
      <c r="Q2364" s="1">
        <v>428834708.669809</v>
      </c>
    </row>
    <row r="2365" spans="1:17">
      <c r="A2365" s="1" t="s">
        <v>8676</v>
      </c>
      <c r="B2365" s="1" t="s">
        <v>8677</v>
      </c>
      <c r="C2365" s="1" t="s">
        <v>8678</v>
      </c>
      <c r="D2365" s="1">
        <v>2401444.28571429</v>
      </c>
      <c r="E2365" s="1">
        <v>55655587.7859301</v>
      </c>
      <c r="F2365" s="1">
        <v>11891131.916322</v>
      </c>
      <c r="G2365" s="1">
        <v>2401444.28571429</v>
      </c>
      <c r="H2365" s="1">
        <v>2401444.28571429</v>
      </c>
      <c r="I2365" s="1">
        <v>2401444.28571429</v>
      </c>
      <c r="J2365" s="1">
        <v>8929822.99543263</v>
      </c>
      <c r="K2365" s="1">
        <v>59142748.6524059</v>
      </c>
      <c r="L2365" s="1">
        <v>64973769.1072341</v>
      </c>
      <c r="M2365" s="1">
        <v>12002563.8771379</v>
      </c>
      <c r="N2365" s="1">
        <v>49639564.6786832</v>
      </c>
      <c r="O2365" s="1">
        <v>2401444.28571429</v>
      </c>
      <c r="P2365" s="1">
        <v>52022796.0548173</v>
      </c>
      <c r="Q2365" s="1">
        <v>63386946.2897682</v>
      </c>
    </row>
    <row r="2366" spans="1:17">
      <c r="A2366" s="1" t="s">
        <v>8679</v>
      </c>
      <c r="B2366" s="1" t="s">
        <v>8680</v>
      </c>
      <c r="C2366" s="1" t="s">
        <v>8681</v>
      </c>
      <c r="D2366" s="1">
        <v>752111051.955766</v>
      </c>
      <c r="E2366" s="1">
        <v>316018744.588056</v>
      </c>
      <c r="F2366" s="1">
        <v>482069549.446374</v>
      </c>
      <c r="G2366" s="1">
        <v>230745873.32062</v>
      </c>
      <c r="H2366" s="1">
        <v>148404745.86621</v>
      </c>
      <c r="I2366" s="1">
        <v>164203639.437255</v>
      </c>
      <c r="J2366" s="1">
        <v>640193430.317579</v>
      </c>
      <c r="K2366" s="1">
        <v>260270509.036665</v>
      </c>
      <c r="L2366" s="1">
        <v>245689267.148454</v>
      </c>
      <c r="M2366" s="1">
        <v>319033543.776823</v>
      </c>
      <c r="N2366" s="1">
        <v>394752884.475955</v>
      </c>
      <c r="O2366" s="1">
        <v>310657220.823574</v>
      </c>
      <c r="P2366" s="1">
        <v>287386552.063298</v>
      </c>
      <c r="Q2366" s="1">
        <v>222274620.061103</v>
      </c>
    </row>
    <row r="2367" spans="1:17">
      <c r="A2367" s="1" t="s">
        <v>8682</v>
      </c>
      <c r="B2367" s="1" t="s">
        <v>8683</v>
      </c>
      <c r="C2367" s="1" t="s">
        <v>8684</v>
      </c>
      <c r="D2367" s="1">
        <v>1970447846.24525</v>
      </c>
      <c r="E2367" s="1">
        <v>635846616.810152</v>
      </c>
      <c r="F2367" s="1">
        <v>679260286.234203</v>
      </c>
      <c r="G2367" s="1">
        <v>266237412.017439</v>
      </c>
      <c r="H2367" s="1">
        <v>94995906.3734777</v>
      </c>
      <c r="I2367" s="1">
        <v>260214232.485465</v>
      </c>
      <c r="J2367" s="1">
        <v>607656574.289854</v>
      </c>
      <c r="K2367" s="1">
        <v>793024325.285877</v>
      </c>
      <c r="L2367" s="1">
        <v>722937646.908533</v>
      </c>
      <c r="M2367" s="1">
        <v>835053239.512809</v>
      </c>
      <c r="N2367" s="1">
        <v>878781299.471942</v>
      </c>
      <c r="O2367" s="1">
        <v>1081498300.27951</v>
      </c>
      <c r="P2367" s="1">
        <v>879390445.577607</v>
      </c>
      <c r="Q2367" s="1">
        <v>766299622.171174</v>
      </c>
    </row>
    <row r="2368" spans="1:17">
      <c r="A2368" s="1" t="s">
        <v>8685</v>
      </c>
      <c r="B2368" s="1" t="s">
        <v>8686</v>
      </c>
      <c r="C2368" s="1" t="s">
        <v>8687</v>
      </c>
      <c r="D2368" s="1">
        <v>1363162476.09437</v>
      </c>
      <c r="E2368" s="1">
        <v>1716359078.57256</v>
      </c>
      <c r="F2368" s="1">
        <v>1660385120.06079</v>
      </c>
      <c r="G2368" s="1">
        <v>192796728.046218</v>
      </c>
      <c r="H2368" s="1">
        <v>598310219.5089</v>
      </c>
      <c r="I2368" s="1">
        <v>1543012074.34539</v>
      </c>
      <c r="J2368" s="1">
        <v>1956113900.55067</v>
      </c>
      <c r="K2368" s="1">
        <v>1976413585.73885</v>
      </c>
      <c r="L2368" s="1">
        <v>2608602021.38842</v>
      </c>
      <c r="M2368" s="1">
        <v>2016511989.54886</v>
      </c>
      <c r="N2368" s="1">
        <v>2692026886.93659</v>
      </c>
      <c r="O2368" s="1">
        <v>1430071964.00892</v>
      </c>
      <c r="P2368" s="1">
        <v>2256123168.14566</v>
      </c>
      <c r="Q2368" s="1">
        <v>2111754633.75434</v>
      </c>
    </row>
    <row r="2369" spans="1:17">
      <c r="A2369" s="1" t="s">
        <v>8688</v>
      </c>
      <c r="B2369" s="1" t="s">
        <v>8689</v>
      </c>
      <c r="C2369" s="1" t="s">
        <v>8690</v>
      </c>
      <c r="D2369" s="1">
        <v>268048823.651033</v>
      </c>
      <c r="E2369" s="1">
        <v>266013870.964231</v>
      </c>
      <c r="F2369" s="1">
        <v>540936751.5169</v>
      </c>
      <c r="G2369" s="1">
        <v>349074181.595605</v>
      </c>
      <c r="H2369" s="1">
        <v>113903501.92217</v>
      </c>
      <c r="I2369" s="1">
        <v>223902008.623446</v>
      </c>
      <c r="J2369" s="1">
        <v>408852868.36652</v>
      </c>
      <c r="K2369" s="1">
        <v>381489965.104244</v>
      </c>
      <c r="L2369" s="1">
        <v>345016053.95771</v>
      </c>
      <c r="M2369" s="1">
        <v>328873295.956844</v>
      </c>
      <c r="N2369" s="1">
        <v>294823741.248075</v>
      </c>
      <c r="O2369" s="1">
        <v>384104318.027471</v>
      </c>
      <c r="P2369" s="1">
        <v>368570927.443609</v>
      </c>
      <c r="Q2369" s="1">
        <v>369159206.916118</v>
      </c>
    </row>
    <row r="2370" spans="1:17">
      <c r="A2370" s="1" t="s">
        <v>8691</v>
      </c>
      <c r="B2370" s="1" t="s">
        <v>8692</v>
      </c>
      <c r="C2370" s="1" t="s">
        <v>8693</v>
      </c>
      <c r="D2370" s="1">
        <v>232193804.553964</v>
      </c>
      <c r="E2370" s="1">
        <v>308403736.02719</v>
      </c>
      <c r="F2370" s="1">
        <v>201812796.599973</v>
      </c>
      <c r="G2370" s="1">
        <v>27812590.1474226</v>
      </c>
      <c r="H2370" s="1">
        <v>101244588.890386</v>
      </c>
      <c r="I2370" s="1">
        <v>188202310.595003</v>
      </c>
      <c r="J2370" s="1">
        <v>264067039.386321</v>
      </c>
      <c r="K2370" s="1">
        <v>169649390.188104</v>
      </c>
      <c r="L2370" s="1">
        <v>154339498.535173</v>
      </c>
      <c r="M2370" s="1">
        <v>96816788.3382098</v>
      </c>
      <c r="N2370" s="1">
        <v>121240930.577663</v>
      </c>
      <c r="O2370" s="1">
        <v>139631560.580219</v>
      </c>
      <c r="P2370" s="1">
        <v>143118728.878883</v>
      </c>
      <c r="Q2370" s="1">
        <v>142625803.360963</v>
      </c>
    </row>
    <row r="2371" spans="1:17">
      <c r="A2371" s="1" t="s">
        <v>8694</v>
      </c>
      <c r="B2371" s="1" t="s">
        <v>8695</v>
      </c>
      <c r="C2371" s="1" t="s">
        <v>8696</v>
      </c>
      <c r="D2371" s="1">
        <v>1078637442.89146</v>
      </c>
      <c r="E2371" s="1">
        <v>927389649.416214</v>
      </c>
      <c r="F2371" s="1">
        <v>1178965461.98894</v>
      </c>
      <c r="G2371" s="1">
        <v>5149952193.16674</v>
      </c>
      <c r="H2371" s="1">
        <v>111821056.018486</v>
      </c>
      <c r="I2371" s="1">
        <v>1170762929.85637</v>
      </c>
      <c r="J2371" s="1">
        <v>1591468479.75846</v>
      </c>
      <c r="K2371" s="1">
        <v>769809387.829814</v>
      </c>
      <c r="L2371" s="1">
        <v>559119986.714359</v>
      </c>
      <c r="M2371" s="1">
        <v>458155791.363509</v>
      </c>
      <c r="N2371" s="1">
        <v>455983628.377723</v>
      </c>
      <c r="O2371" s="1">
        <v>435932417.931388</v>
      </c>
      <c r="P2371" s="1">
        <v>482324889.451827</v>
      </c>
      <c r="Q2371" s="1">
        <v>422720262.007579</v>
      </c>
    </row>
    <row r="2372" spans="1:17">
      <c r="A2372" s="1" t="s">
        <v>8697</v>
      </c>
      <c r="B2372" s="1" t="s">
        <v>8698</v>
      </c>
      <c r="C2372" s="1" t="s">
        <v>8699</v>
      </c>
      <c r="D2372" s="1">
        <v>43506467.6366603</v>
      </c>
      <c r="E2372" s="1">
        <v>2401444.28571429</v>
      </c>
      <c r="F2372" s="1">
        <v>23315741.6002011</v>
      </c>
      <c r="G2372" s="1">
        <v>2401444.28571429</v>
      </c>
      <c r="H2372" s="1">
        <v>19225734.7065952</v>
      </c>
      <c r="I2372" s="1">
        <v>2401444.28571429</v>
      </c>
      <c r="J2372" s="1">
        <v>2401444.28571429</v>
      </c>
      <c r="K2372" s="1">
        <v>25891621.0913891</v>
      </c>
      <c r="L2372" s="1">
        <v>10646420.4820303</v>
      </c>
      <c r="M2372" s="1">
        <v>20873494.8492352</v>
      </c>
      <c r="N2372" s="1">
        <v>10821197.4526715</v>
      </c>
      <c r="O2372" s="1">
        <v>51227335.2381259</v>
      </c>
      <c r="P2372" s="1">
        <v>13099937.2755144</v>
      </c>
      <c r="Q2372" s="1">
        <v>2401444.28571429</v>
      </c>
    </row>
    <row r="2373" spans="1:17">
      <c r="A2373" s="1" t="s">
        <v>8700</v>
      </c>
      <c r="B2373" s="1" t="s">
        <v>8701</v>
      </c>
      <c r="C2373" s="1" t="s">
        <v>8702</v>
      </c>
      <c r="D2373" s="1">
        <v>3146537152.59048</v>
      </c>
      <c r="E2373" s="1">
        <v>3656012258.70568</v>
      </c>
      <c r="F2373" s="1">
        <v>2743923321.88183</v>
      </c>
      <c r="G2373" s="1">
        <v>758986354.591837</v>
      </c>
      <c r="H2373" s="1">
        <v>956081833.339667</v>
      </c>
      <c r="I2373" s="1">
        <v>2552555826.14579</v>
      </c>
      <c r="J2373" s="1">
        <v>3342150554.22192</v>
      </c>
      <c r="K2373" s="1">
        <v>3034420414.54636</v>
      </c>
      <c r="L2373" s="1">
        <v>3470109645.41207</v>
      </c>
      <c r="M2373" s="1">
        <v>2867268126.97549</v>
      </c>
      <c r="N2373" s="1">
        <v>3399886661.06817</v>
      </c>
      <c r="O2373" s="1">
        <v>4383223293.90428</v>
      </c>
      <c r="P2373" s="1">
        <v>3617117887.10147</v>
      </c>
      <c r="Q2373" s="1">
        <v>3604055588.52212</v>
      </c>
    </row>
    <row r="2374" spans="1:17">
      <c r="A2374" s="1" t="s">
        <v>8703</v>
      </c>
      <c r="B2374" s="1" t="s">
        <v>8704</v>
      </c>
      <c r="C2374" s="1" t="s">
        <v>8705</v>
      </c>
      <c r="D2374" s="1">
        <v>2250593929.18436</v>
      </c>
      <c r="E2374" s="1">
        <v>3029064681.53011</v>
      </c>
      <c r="F2374" s="1">
        <v>3421372866.93177</v>
      </c>
      <c r="G2374" s="1">
        <v>529409701.732367</v>
      </c>
      <c r="H2374" s="1">
        <v>3287640692.38052</v>
      </c>
      <c r="I2374" s="1">
        <v>2354698366.3431</v>
      </c>
      <c r="J2374" s="1">
        <v>2789440634.91878</v>
      </c>
      <c r="K2374" s="1">
        <v>4690341425.72543</v>
      </c>
      <c r="L2374" s="1">
        <v>4856630384.82128</v>
      </c>
      <c r="M2374" s="1">
        <v>3650499451.75438</v>
      </c>
      <c r="N2374" s="1">
        <v>3385516759.13399</v>
      </c>
      <c r="O2374" s="1">
        <v>4828921532.63011</v>
      </c>
      <c r="P2374" s="1">
        <v>4326603827.63595</v>
      </c>
      <c r="Q2374" s="1">
        <v>4972560639.64855</v>
      </c>
    </row>
    <row r="2375" spans="1:17">
      <c r="A2375" s="1" t="s">
        <v>8706</v>
      </c>
      <c r="B2375" s="1" t="s">
        <v>8707</v>
      </c>
      <c r="C2375" s="1" t="s">
        <v>8708</v>
      </c>
      <c r="D2375" s="1">
        <v>20371451.1756172</v>
      </c>
      <c r="E2375" s="1">
        <v>10806043.3617654</v>
      </c>
      <c r="F2375" s="1">
        <v>2401444.28571429</v>
      </c>
      <c r="G2375" s="1">
        <v>2401444.28571429</v>
      </c>
      <c r="H2375" s="1">
        <v>2401444.28571429</v>
      </c>
      <c r="I2375" s="1">
        <v>2401444.28571429</v>
      </c>
      <c r="J2375" s="1">
        <v>30178044.461509</v>
      </c>
      <c r="K2375" s="1">
        <v>2401444.28571429</v>
      </c>
      <c r="L2375" s="1">
        <v>2401444.28571429</v>
      </c>
      <c r="M2375" s="1">
        <v>2401444.28571429</v>
      </c>
      <c r="N2375" s="1">
        <v>2401444.28571429</v>
      </c>
      <c r="O2375" s="1">
        <v>2401444.28571429</v>
      </c>
      <c r="P2375" s="1">
        <v>13971026.4566066</v>
      </c>
      <c r="Q2375" s="1">
        <v>2401444.28571429</v>
      </c>
    </row>
    <row r="2376" spans="1:17">
      <c r="A2376" s="1" t="s">
        <v>8709</v>
      </c>
      <c r="B2376" s="1" t="s">
        <v>8710</v>
      </c>
      <c r="C2376" s="1" t="s">
        <v>8711</v>
      </c>
      <c r="D2376" s="1">
        <v>209112177.711071</v>
      </c>
      <c r="E2376" s="1">
        <v>321338238.080094</v>
      </c>
      <c r="F2376" s="1">
        <v>170063688.000396</v>
      </c>
      <c r="G2376" s="1">
        <v>405618589.754083</v>
      </c>
      <c r="H2376" s="1">
        <v>194469950.965454</v>
      </c>
      <c r="I2376" s="1">
        <v>223458890.408701</v>
      </c>
      <c r="J2376" s="1">
        <v>373310089.352489</v>
      </c>
      <c r="K2376" s="1">
        <v>154184187.522531</v>
      </c>
      <c r="L2376" s="1">
        <v>130428992.399689</v>
      </c>
      <c r="M2376" s="1">
        <v>2401444.28571429</v>
      </c>
      <c r="N2376" s="1">
        <v>197660043.274374</v>
      </c>
      <c r="O2376" s="1">
        <v>238199949.054174</v>
      </c>
      <c r="P2376" s="1">
        <v>167877053.37355</v>
      </c>
      <c r="Q2376" s="1">
        <v>237613142.74273</v>
      </c>
    </row>
    <row r="2377" spans="1:17">
      <c r="A2377" s="1" t="s">
        <v>8712</v>
      </c>
      <c r="B2377" s="1" t="s">
        <v>8713</v>
      </c>
      <c r="C2377" s="1" t="s">
        <v>8714</v>
      </c>
      <c r="D2377" s="1">
        <v>685988041.475561</v>
      </c>
      <c r="E2377" s="1">
        <v>540570963.672399</v>
      </c>
      <c r="F2377" s="1">
        <v>486744399.467514</v>
      </c>
      <c r="G2377" s="1">
        <v>1593708792.67736</v>
      </c>
      <c r="H2377" s="1">
        <v>1099128543.56443</v>
      </c>
      <c r="I2377" s="1">
        <v>1156618939.28088</v>
      </c>
      <c r="J2377" s="1">
        <v>353252918.642076</v>
      </c>
      <c r="K2377" s="1">
        <v>1540650512.89255</v>
      </c>
      <c r="L2377" s="1">
        <v>1405701511.0957</v>
      </c>
      <c r="M2377" s="1">
        <v>1477065019.17164</v>
      </c>
      <c r="N2377" s="1">
        <v>532165959.454314</v>
      </c>
      <c r="O2377" s="1">
        <v>806101299.681296</v>
      </c>
      <c r="P2377" s="1">
        <v>375321713.568806</v>
      </c>
      <c r="Q2377" s="1">
        <v>552480236.626421</v>
      </c>
    </row>
    <row r="2378" spans="1:17">
      <c r="A2378" s="1" t="s">
        <v>8715</v>
      </c>
      <c r="B2378" s="1" t="s">
        <v>8716</v>
      </c>
      <c r="C2378" s="1" t="s">
        <v>8717</v>
      </c>
      <c r="D2378" s="1">
        <v>1776160047.41422</v>
      </c>
      <c r="E2378" s="1">
        <v>876868448.225927</v>
      </c>
      <c r="F2378" s="1">
        <v>1229620385.38596</v>
      </c>
      <c r="G2378" s="1">
        <v>2687228404.18895</v>
      </c>
      <c r="H2378" s="1">
        <v>1246038844.39196</v>
      </c>
      <c r="I2378" s="1">
        <v>1212920880.04372</v>
      </c>
      <c r="J2378" s="1">
        <v>1104266851.02632</v>
      </c>
      <c r="K2378" s="1">
        <v>1140883554.97943</v>
      </c>
      <c r="L2378" s="1">
        <v>1149079232.55955</v>
      </c>
      <c r="M2378" s="1">
        <v>1216463335.50019</v>
      </c>
      <c r="N2378" s="1">
        <v>1148684232.01957</v>
      </c>
      <c r="O2378" s="1">
        <v>2017049061.31884</v>
      </c>
      <c r="P2378" s="1">
        <v>1022522559.2353</v>
      </c>
      <c r="Q2378" s="1">
        <v>991934551.295729</v>
      </c>
    </row>
    <row r="2379" spans="1:17">
      <c r="A2379" s="1" t="s">
        <v>8718</v>
      </c>
      <c r="B2379" s="1" t="s">
        <v>8719</v>
      </c>
      <c r="C2379" s="1" t="s">
        <v>8720</v>
      </c>
      <c r="D2379" s="1">
        <v>743356163.513557</v>
      </c>
      <c r="E2379" s="1">
        <v>768515272.244054</v>
      </c>
      <c r="F2379" s="1">
        <v>352856399.776036</v>
      </c>
      <c r="G2379" s="1">
        <v>305112707.113707</v>
      </c>
      <c r="H2379" s="1">
        <v>142957102.27837</v>
      </c>
      <c r="I2379" s="1">
        <v>534181150.265661</v>
      </c>
      <c r="J2379" s="1">
        <v>733715033.081149</v>
      </c>
      <c r="K2379" s="1">
        <v>495514557.115857</v>
      </c>
      <c r="L2379" s="1">
        <v>474206737.134097</v>
      </c>
      <c r="M2379" s="1">
        <v>305270491.388256</v>
      </c>
      <c r="N2379" s="1">
        <v>503050890.477215</v>
      </c>
      <c r="O2379" s="1">
        <v>473433694.918663</v>
      </c>
      <c r="P2379" s="1">
        <v>431923589.762196</v>
      </c>
      <c r="Q2379" s="1">
        <v>668402518.971125</v>
      </c>
    </row>
    <row r="2380" spans="1:17">
      <c r="A2380" s="1" t="s">
        <v>8721</v>
      </c>
      <c r="B2380" s="1" t="s">
        <v>8722</v>
      </c>
      <c r="C2380" s="1" t="s">
        <v>8723</v>
      </c>
      <c r="D2380" s="1">
        <v>2418305488.67835</v>
      </c>
      <c r="E2380" s="1">
        <v>4061085212.50256</v>
      </c>
      <c r="F2380" s="1">
        <v>3175617973.52424</v>
      </c>
      <c r="G2380" s="1">
        <v>1151074362.38132</v>
      </c>
      <c r="H2380" s="1">
        <v>1640213050.41807</v>
      </c>
      <c r="I2380" s="1">
        <v>3332495128.02276</v>
      </c>
      <c r="J2380" s="1">
        <v>2780787528.56831</v>
      </c>
      <c r="K2380" s="1">
        <v>4140813450.8414</v>
      </c>
      <c r="L2380" s="1">
        <v>4667096391.82909</v>
      </c>
      <c r="M2380" s="1">
        <v>3577498847.15019</v>
      </c>
      <c r="N2380" s="1">
        <v>3716305395.90168</v>
      </c>
      <c r="O2380" s="1">
        <v>3915007562.3674</v>
      </c>
      <c r="P2380" s="1">
        <v>3947270107.20114</v>
      </c>
      <c r="Q2380" s="1">
        <v>4149643459.94536</v>
      </c>
    </row>
    <row r="2381" spans="1:17">
      <c r="A2381" s="1" t="s">
        <v>8724</v>
      </c>
      <c r="B2381" s="1" t="s">
        <v>8725</v>
      </c>
      <c r="C2381" s="1" t="s">
        <v>8726</v>
      </c>
      <c r="D2381" s="1">
        <v>67304697.5303451</v>
      </c>
      <c r="E2381" s="1">
        <v>53971161.9096836</v>
      </c>
      <c r="F2381" s="1">
        <v>52124259.7990036</v>
      </c>
      <c r="G2381" s="1">
        <v>37872942.1761288</v>
      </c>
      <c r="H2381" s="1">
        <v>2401444.28571429</v>
      </c>
      <c r="I2381" s="1">
        <v>33724716.4156064</v>
      </c>
      <c r="J2381" s="1">
        <v>18012871.8140823</v>
      </c>
      <c r="K2381" s="1">
        <v>78684500.7068383</v>
      </c>
      <c r="L2381" s="1">
        <v>58209927.307346</v>
      </c>
      <c r="M2381" s="1">
        <v>42041186.4049264</v>
      </c>
      <c r="N2381" s="1">
        <v>51141748.0989356</v>
      </c>
      <c r="O2381" s="1">
        <v>54647210.9359305</v>
      </c>
      <c r="P2381" s="1">
        <v>80292423.4758408</v>
      </c>
      <c r="Q2381" s="1">
        <v>38417572.29757</v>
      </c>
    </row>
    <row r="2382" spans="1:17">
      <c r="A2382" s="1" t="s">
        <v>8727</v>
      </c>
      <c r="B2382" s="1" t="s">
        <v>8728</v>
      </c>
      <c r="C2382" s="1" t="s">
        <v>8729</v>
      </c>
      <c r="D2382" s="1">
        <v>14010352062.5571</v>
      </c>
      <c r="E2382" s="1">
        <v>25261398744.6903</v>
      </c>
      <c r="F2382" s="1">
        <v>20017497151.5414</v>
      </c>
      <c r="G2382" s="1">
        <v>7264314756.14169</v>
      </c>
      <c r="H2382" s="1">
        <v>10880449011.5393</v>
      </c>
      <c r="I2382" s="1">
        <v>19603972998.1389</v>
      </c>
      <c r="J2382" s="1">
        <v>25303795203.6507</v>
      </c>
      <c r="K2382" s="1">
        <v>24580552704.8574</v>
      </c>
      <c r="L2382" s="1">
        <v>28993421965.1069</v>
      </c>
      <c r="M2382" s="1">
        <v>16242674639.6129</v>
      </c>
      <c r="N2382" s="1">
        <v>25565803724.3846</v>
      </c>
      <c r="O2382" s="1">
        <v>12097512967.086</v>
      </c>
      <c r="P2382" s="1">
        <v>25854437978.6676</v>
      </c>
      <c r="Q2382" s="1">
        <v>22560740323.3175</v>
      </c>
    </row>
    <row r="2383" spans="1:17">
      <c r="A2383" s="1" t="s">
        <v>8730</v>
      </c>
      <c r="B2383" s="1" t="s">
        <v>8731</v>
      </c>
      <c r="C2383" s="1" t="s">
        <v>8732</v>
      </c>
      <c r="D2383" s="1">
        <v>22506886.22388</v>
      </c>
      <c r="E2383" s="1">
        <v>13952163.0178543</v>
      </c>
      <c r="F2383" s="1">
        <v>2401444.28571429</v>
      </c>
      <c r="G2383" s="1">
        <v>2401444.28571429</v>
      </c>
      <c r="H2383" s="1">
        <v>2401444.28571429</v>
      </c>
      <c r="I2383" s="1">
        <v>2401444.28571429</v>
      </c>
      <c r="J2383" s="1">
        <v>2401444.28571429</v>
      </c>
      <c r="K2383" s="1">
        <v>2401444.28571429</v>
      </c>
      <c r="L2383" s="1">
        <v>2401444.28571429</v>
      </c>
      <c r="M2383" s="1">
        <v>2401444.28571429</v>
      </c>
      <c r="N2383" s="1">
        <v>2401444.28571429</v>
      </c>
      <c r="O2383" s="1">
        <v>2401444.28571429</v>
      </c>
      <c r="P2383" s="1">
        <v>2401444.28571429</v>
      </c>
      <c r="Q2383" s="1">
        <v>6488179.42005306</v>
      </c>
    </row>
    <row r="2384" spans="1:17">
      <c r="A2384" s="1" t="s">
        <v>8733</v>
      </c>
      <c r="B2384" s="1" t="s">
        <v>8734</v>
      </c>
      <c r="C2384" s="1" t="s">
        <v>8735</v>
      </c>
      <c r="D2384" s="1">
        <v>1626910071.43828</v>
      </c>
      <c r="E2384" s="1">
        <v>2991044598.39175</v>
      </c>
      <c r="F2384" s="1">
        <v>2264556271.1509</v>
      </c>
      <c r="G2384" s="1">
        <v>172053611.364929</v>
      </c>
      <c r="H2384" s="1">
        <v>1533578226.38236</v>
      </c>
      <c r="I2384" s="1">
        <v>1579245404.24995</v>
      </c>
      <c r="J2384" s="1">
        <v>2568132093.09909</v>
      </c>
      <c r="K2384" s="1">
        <v>3205614430.72052</v>
      </c>
      <c r="L2384" s="1">
        <v>3187484318.44173</v>
      </c>
      <c r="M2384" s="1">
        <v>2108363619.24831</v>
      </c>
      <c r="N2384" s="1">
        <v>2917033359.09765</v>
      </c>
      <c r="O2384" s="1">
        <v>2060173628.09538</v>
      </c>
      <c r="P2384" s="1">
        <v>2827002965.20371</v>
      </c>
      <c r="Q2384" s="1">
        <v>2569123318.04604</v>
      </c>
    </row>
    <row r="2385" spans="1:17">
      <c r="A2385" s="1" t="s">
        <v>8736</v>
      </c>
      <c r="B2385" s="1" t="s">
        <v>8737</v>
      </c>
      <c r="C2385" s="1" t="s">
        <v>8738</v>
      </c>
      <c r="D2385" s="1">
        <v>17777263942.2615</v>
      </c>
      <c r="E2385" s="1">
        <v>21037696457.8175</v>
      </c>
      <c r="F2385" s="1">
        <v>20473200320.9772</v>
      </c>
      <c r="G2385" s="1">
        <v>8469339836.59252</v>
      </c>
      <c r="H2385" s="1">
        <v>14532875228.6111</v>
      </c>
      <c r="I2385" s="1">
        <v>17040949353.9468</v>
      </c>
      <c r="J2385" s="1">
        <v>23110262526.821</v>
      </c>
      <c r="K2385" s="1">
        <v>22130260614.6655</v>
      </c>
      <c r="L2385" s="1">
        <v>20455765719.7605</v>
      </c>
      <c r="M2385" s="1">
        <v>20972335496.6075</v>
      </c>
      <c r="N2385" s="1">
        <v>23594844281.9064</v>
      </c>
      <c r="O2385" s="1">
        <v>21417380087.8074</v>
      </c>
      <c r="P2385" s="1">
        <v>24297360922.3641</v>
      </c>
      <c r="Q2385" s="1">
        <v>24407659085.0584</v>
      </c>
    </row>
    <row r="2386" spans="1:17">
      <c r="A2386" s="1" t="s">
        <v>8739</v>
      </c>
      <c r="B2386" s="1" t="s">
        <v>8740</v>
      </c>
      <c r="C2386" s="1" t="s">
        <v>8741</v>
      </c>
      <c r="D2386" s="1">
        <v>25788932.0785476</v>
      </c>
      <c r="E2386" s="1">
        <v>80690703.6949435</v>
      </c>
      <c r="F2386" s="1">
        <v>27921558.9722787</v>
      </c>
      <c r="G2386" s="1">
        <v>2401444.28571429</v>
      </c>
      <c r="H2386" s="1">
        <v>2401444.28571429</v>
      </c>
      <c r="I2386" s="1">
        <v>11446068.7098597</v>
      </c>
      <c r="J2386" s="1">
        <v>38652643.6025677</v>
      </c>
      <c r="K2386" s="1">
        <v>2401444.28571429</v>
      </c>
      <c r="L2386" s="1">
        <v>2401444.28571429</v>
      </c>
      <c r="M2386" s="1">
        <v>2401444.28571429</v>
      </c>
      <c r="N2386" s="1">
        <v>20197115.7061811</v>
      </c>
      <c r="O2386" s="1">
        <v>16112865.3026827</v>
      </c>
      <c r="P2386" s="1">
        <v>8495139.71587399</v>
      </c>
      <c r="Q2386" s="1">
        <v>17898749.8402662</v>
      </c>
    </row>
    <row r="2387" spans="1:17">
      <c r="A2387" s="1" t="s">
        <v>8742</v>
      </c>
      <c r="B2387" s="1" t="s">
        <v>8743</v>
      </c>
      <c r="C2387" s="1" t="s">
        <v>8744</v>
      </c>
      <c r="D2387" s="1">
        <v>41793067.5685934</v>
      </c>
      <c r="E2387" s="1">
        <v>100797379.885514</v>
      </c>
      <c r="F2387" s="1">
        <v>69394903.6954087</v>
      </c>
      <c r="G2387" s="1">
        <v>16983795.1607916</v>
      </c>
      <c r="H2387" s="1">
        <v>12723090.7904355</v>
      </c>
      <c r="I2387" s="1">
        <v>25133299.9811245</v>
      </c>
      <c r="J2387" s="1">
        <v>35610295.1703749</v>
      </c>
      <c r="K2387" s="1">
        <v>46437252.4059258</v>
      </c>
      <c r="L2387" s="1">
        <v>68374991.6371633</v>
      </c>
      <c r="M2387" s="1">
        <v>56075327.3027835</v>
      </c>
      <c r="N2387" s="1">
        <v>96327614.6009882</v>
      </c>
      <c r="O2387" s="1">
        <v>22021578.5688426</v>
      </c>
      <c r="P2387" s="1">
        <v>73609084.9755202</v>
      </c>
      <c r="Q2387" s="1">
        <v>100226644.308353</v>
      </c>
    </row>
    <row r="2388" spans="1:17">
      <c r="A2388" s="1" t="s">
        <v>8745</v>
      </c>
      <c r="B2388" s="1" t="s">
        <v>8746</v>
      </c>
      <c r="C2388" s="1" t="s">
        <v>8747</v>
      </c>
      <c r="D2388" s="1">
        <v>96372789.1687336</v>
      </c>
      <c r="E2388" s="1">
        <v>25426250.9648366</v>
      </c>
      <c r="F2388" s="1">
        <v>64709777.2676372</v>
      </c>
      <c r="G2388" s="1">
        <v>2401444.28571429</v>
      </c>
      <c r="H2388" s="1">
        <v>2401444.28571429</v>
      </c>
      <c r="I2388" s="1">
        <v>2401444.28571429</v>
      </c>
      <c r="J2388" s="1">
        <v>2401444.28571429</v>
      </c>
      <c r="K2388" s="1">
        <v>22067308.9711804</v>
      </c>
      <c r="L2388" s="1">
        <v>2401444.28571429</v>
      </c>
      <c r="M2388" s="1">
        <v>24069662.872963</v>
      </c>
      <c r="N2388" s="1">
        <v>29476820.707685</v>
      </c>
      <c r="O2388" s="1">
        <v>35331865.3862951</v>
      </c>
      <c r="P2388" s="1">
        <v>22768327.14854</v>
      </c>
      <c r="Q2388" s="1">
        <v>21746581.7174414</v>
      </c>
    </row>
    <row r="2389" spans="1:17">
      <c r="A2389" s="1" t="s">
        <v>8748</v>
      </c>
      <c r="B2389" s="1" t="s">
        <v>8749</v>
      </c>
      <c r="C2389" s="1" t="s">
        <v>8750</v>
      </c>
      <c r="D2389" s="1">
        <v>18092844.3292076</v>
      </c>
      <c r="E2389" s="1">
        <v>24376395.7882811</v>
      </c>
      <c r="F2389" s="1">
        <v>32739414.8136298</v>
      </c>
      <c r="G2389" s="1">
        <v>2401444.28571429</v>
      </c>
      <c r="H2389" s="1">
        <v>2401444.28571429</v>
      </c>
      <c r="I2389" s="1">
        <v>98363444.5839384</v>
      </c>
      <c r="J2389" s="1">
        <v>33370709.83125</v>
      </c>
      <c r="K2389" s="1">
        <v>15615187.3500376</v>
      </c>
      <c r="L2389" s="1">
        <v>15012468.045934</v>
      </c>
      <c r="M2389" s="1">
        <v>17103822.1562107</v>
      </c>
      <c r="N2389" s="1">
        <v>42724589.7357423</v>
      </c>
      <c r="O2389" s="1">
        <v>21132379.1730932</v>
      </c>
      <c r="P2389" s="1">
        <v>2401444.28571429</v>
      </c>
      <c r="Q2389" s="1">
        <v>17278846.7826723</v>
      </c>
    </row>
    <row r="2390" spans="1:17">
      <c r="A2390" s="1" t="s">
        <v>8751</v>
      </c>
      <c r="B2390" s="1" t="s">
        <v>8752</v>
      </c>
      <c r="C2390" s="1" t="s">
        <v>8753</v>
      </c>
      <c r="D2390" s="1">
        <v>44949138.1290117</v>
      </c>
      <c r="E2390" s="1">
        <v>13181660.9255957</v>
      </c>
      <c r="F2390" s="1">
        <v>27187226.5337546</v>
      </c>
      <c r="G2390" s="1">
        <v>13558123.5177899</v>
      </c>
      <c r="H2390" s="1">
        <v>2401444.28571429</v>
      </c>
      <c r="I2390" s="1">
        <v>52317746.8480653</v>
      </c>
      <c r="J2390" s="1">
        <v>42894896.7292231</v>
      </c>
      <c r="K2390" s="1">
        <v>23757486.1558417</v>
      </c>
      <c r="L2390" s="1">
        <v>46947937.1797211</v>
      </c>
      <c r="M2390" s="1">
        <v>32910133.5278443</v>
      </c>
      <c r="N2390" s="1">
        <v>10029330.683459</v>
      </c>
      <c r="O2390" s="1">
        <v>21468187.9950373</v>
      </c>
      <c r="P2390" s="1">
        <v>53697798.7818383</v>
      </c>
      <c r="Q2390" s="1">
        <v>21251240.5701948</v>
      </c>
    </row>
    <row r="2391" spans="1:17">
      <c r="A2391" s="1" t="s">
        <v>8754</v>
      </c>
      <c r="B2391" s="1" t="s">
        <v>8755</v>
      </c>
      <c r="C2391" s="1" t="s">
        <v>8756</v>
      </c>
      <c r="D2391" s="1">
        <v>2080392601.81585</v>
      </c>
      <c r="E2391" s="1">
        <v>1199252053.98314</v>
      </c>
      <c r="F2391" s="1">
        <v>1479518248.89732</v>
      </c>
      <c r="G2391" s="1">
        <v>1009493186.18356</v>
      </c>
      <c r="H2391" s="1">
        <v>791304740.152164</v>
      </c>
      <c r="I2391" s="1">
        <v>1514472547.17752</v>
      </c>
      <c r="J2391" s="1">
        <v>1426966881.54667</v>
      </c>
      <c r="K2391" s="1">
        <v>1179569845.72439</v>
      </c>
      <c r="L2391" s="1">
        <v>1132098273.77911</v>
      </c>
      <c r="M2391" s="1">
        <v>1246960820.38078</v>
      </c>
      <c r="N2391" s="1">
        <v>1267867763.29971</v>
      </c>
      <c r="O2391" s="1">
        <v>1219455821.19928</v>
      </c>
      <c r="P2391" s="1">
        <v>1391583735.18535</v>
      </c>
      <c r="Q2391" s="1">
        <v>1358337210.1106</v>
      </c>
    </row>
    <row r="2392" spans="1:17">
      <c r="A2392" s="1" t="s">
        <v>8757</v>
      </c>
      <c r="B2392" s="1" t="s">
        <v>8758</v>
      </c>
      <c r="C2392" s="1" t="s">
        <v>8759</v>
      </c>
      <c r="D2392" s="1">
        <v>2401444.28571429</v>
      </c>
      <c r="E2392" s="1">
        <v>2401444.28571429</v>
      </c>
      <c r="F2392" s="1">
        <v>6860018.46258884</v>
      </c>
      <c r="G2392" s="1">
        <v>12727941.9815773</v>
      </c>
      <c r="H2392" s="1">
        <v>2401444.28571429</v>
      </c>
      <c r="I2392" s="1">
        <v>13775441.4826391</v>
      </c>
      <c r="J2392" s="1">
        <v>2401444.28571429</v>
      </c>
      <c r="K2392" s="1">
        <v>7480124.01263187</v>
      </c>
      <c r="L2392" s="1">
        <v>2401444.28571429</v>
      </c>
      <c r="M2392" s="1">
        <v>2401444.28571429</v>
      </c>
      <c r="N2392" s="1">
        <v>2401444.28571429</v>
      </c>
      <c r="O2392" s="1">
        <v>2401444.28571429</v>
      </c>
      <c r="P2392" s="1">
        <v>2401444.28571429</v>
      </c>
      <c r="Q2392" s="1">
        <v>2401444.28571429</v>
      </c>
    </row>
    <row r="2393" spans="1:17">
      <c r="A2393" s="1" t="s">
        <v>8760</v>
      </c>
      <c r="B2393" s="1" t="s">
        <v>8761</v>
      </c>
      <c r="C2393" s="1" t="s">
        <v>8762</v>
      </c>
      <c r="D2393" s="1">
        <v>62294394.541562</v>
      </c>
      <c r="E2393" s="1">
        <v>76726887.568998</v>
      </c>
      <c r="F2393" s="1">
        <v>65812599.4335192</v>
      </c>
      <c r="G2393" s="1">
        <v>2401444.28571429</v>
      </c>
      <c r="H2393" s="1">
        <v>2401444.28571429</v>
      </c>
      <c r="I2393" s="1">
        <v>86587319.7444832</v>
      </c>
      <c r="J2393" s="1">
        <v>86847037.6421182</v>
      </c>
      <c r="K2393" s="1">
        <v>85384026.7067499</v>
      </c>
      <c r="L2393" s="1">
        <v>78883890.561659</v>
      </c>
      <c r="M2393" s="1">
        <v>88959757.7722587</v>
      </c>
      <c r="N2393" s="1">
        <v>92813903.8731029</v>
      </c>
      <c r="O2393" s="1">
        <v>41808033.4799855</v>
      </c>
      <c r="P2393" s="1">
        <v>88642720.4607449</v>
      </c>
      <c r="Q2393" s="1">
        <v>102373619.375397</v>
      </c>
    </row>
    <row r="2394" spans="1:17">
      <c r="A2394" s="1" t="s">
        <v>8763</v>
      </c>
      <c r="B2394" s="1" t="s">
        <v>8764</v>
      </c>
      <c r="C2394" s="1" t="s">
        <v>8765</v>
      </c>
      <c r="D2394" s="1">
        <v>13361943.8083208</v>
      </c>
      <c r="E2394" s="1">
        <v>2401444.28571429</v>
      </c>
      <c r="F2394" s="1">
        <v>2401444.28571429</v>
      </c>
      <c r="G2394" s="1">
        <v>8801196.59119629</v>
      </c>
      <c r="H2394" s="1">
        <v>2401444.28571429</v>
      </c>
      <c r="I2394" s="1">
        <v>2401444.28571429</v>
      </c>
      <c r="J2394" s="1">
        <v>7689830.00051194</v>
      </c>
      <c r="K2394" s="1">
        <v>9797415.88624992</v>
      </c>
      <c r="L2394" s="1">
        <v>2401444.28571429</v>
      </c>
      <c r="M2394" s="1">
        <v>2401444.28571429</v>
      </c>
      <c r="N2394" s="1">
        <v>2401444.28571429</v>
      </c>
      <c r="O2394" s="1">
        <v>2401444.28571429</v>
      </c>
      <c r="P2394" s="1">
        <v>2401444.28571429</v>
      </c>
      <c r="Q2394" s="1">
        <v>14252125.4086017</v>
      </c>
    </row>
    <row r="2395" spans="1:17">
      <c r="A2395" s="1" t="s">
        <v>8766</v>
      </c>
      <c r="B2395" s="1" t="s">
        <v>8767</v>
      </c>
      <c r="C2395" s="1" t="s">
        <v>8768</v>
      </c>
      <c r="D2395" s="1">
        <v>32610039.4343215</v>
      </c>
      <c r="E2395" s="1">
        <v>27777810.4175658</v>
      </c>
      <c r="F2395" s="1">
        <v>2401444.28571429</v>
      </c>
      <c r="G2395" s="1">
        <v>10793145.8576828</v>
      </c>
      <c r="H2395" s="1">
        <v>2401444.28571429</v>
      </c>
      <c r="I2395" s="1">
        <v>15583145.8567315</v>
      </c>
      <c r="J2395" s="1">
        <v>27213495.2675316</v>
      </c>
      <c r="K2395" s="1">
        <v>28216397.571746</v>
      </c>
      <c r="L2395" s="1">
        <v>24531274.9671509</v>
      </c>
      <c r="M2395" s="1">
        <v>86656026.4586806</v>
      </c>
      <c r="N2395" s="1">
        <v>25852790.6377792</v>
      </c>
      <c r="O2395" s="1">
        <v>71475169.0954496</v>
      </c>
      <c r="P2395" s="1">
        <v>24781424.8147986</v>
      </c>
      <c r="Q2395" s="1">
        <v>45440865.9544837</v>
      </c>
    </row>
    <row r="2396" spans="1:17">
      <c r="A2396" s="1" t="s">
        <v>8769</v>
      </c>
      <c r="B2396" s="1" t="s">
        <v>8770</v>
      </c>
      <c r="C2396" s="1" t="s">
        <v>8771</v>
      </c>
      <c r="D2396" s="1">
        <v>10474156.3674365</v>
      </c>
      <c r="E2396" s="1">
        <v>2401444.28571429</v>
      </c>
      <c r="F2396" s="1">
        <v>2401444.28571429</v>
      </c>
      <c r="G2396" s="1">
        <v>52161111.4271067</v>
      </c>
      <c r="H2396" s="1">
        <v>2401444.28571429</v>
      </c>
      <c r="I2396" s="1">
        <v>56831531.9994944</v>
      </c>
      <c r="J2396" s="1">
        <v>9019741.19357007</v>
      </c>
      <c r="K2396" s="1">
        <v>2401444.28571429</v>
      </c>
      <c r="L2396" s="1">
        <v>2401444.28571429</v>
      </c>
      <c r="M2396" s="1">
        <v>2401444.28571429</v>
      </c>
      <c r="N2396" s="1">
        <v>2401444.28571429</v>
      </c>
      <c r="O2396" s="1">
        <v>27654998.5637914</v>
      </c>
      <c r="P2396" s="1">
        <v>2401444.28571429</v>
      </c>
      <c r="Q2396" s="1">
        <v>2401444.28571429</v>
      </c>
    </row>
    <row r="2397" spans="1:17">
      <c r="A2397" s="1" t="s">
        <v>8772</v>
      </c>
      <c r="B2397" s="1" t="s">
        <v>8773</v>
      </c>
      <c r="C2397" s="1" t="s">
        <v>8774</v>
      </c>
      <c r="D2397" s="1">
        <v>259055252.251686</v>
      </c>
      <c r="E2397" s="1">
        <v>174278988.810962</v>
      </c>
      <c r="F2397" s="1">
        <v>294672759.767009</v>
      </c>
      <c r="G2397" s="1">
        <v>897450076.36739</v>
      </c>
      <c r="H2397" s="1">
        <v>63939318.4246183</v>
      </c>
      <c r="I2397" s="1">
        <v>214848161.019308</v>
      </c>
      <c r="J2397" s="1">
        <v>242892743.392673</v>
      </c>
      <c r="K2397" s="1">
        <v>172459335.502295</v>
      </c>
      <c r="L2397" s="1">
        <v>107847987.781955</v>
      </c>
      <c r="M2397" s="1">
        <v>257102507.946701</v>
      </c>
      <c r="N2397" s="1">
        <v>162952748.115748</v>
      </c>
      <c r="O2397" s="1">
        <v>190294891.242686</v>
      </c>
      <c r="P2397" s="1">
        <v>101016953.371802</v>
      </c>
      <c r="Q2397" s="1">
        <v>221888877.992908</v>
      </c>
    </row>
    <row r="2398" spans="1:17">
      <c r="A2398" s="1" t="s">
        <v>8775</v>
      </c>
      <c r="B2398" s="1" t="s">
        <v>8776</v>
      </c>
      <c r="C2398" s="1" t="s">
        <v>8777</v>
      </c>
      <c r="D2398" s="1">
        <v>1821383311.93167</v>
      </c>
      <c r="E2398" s="1">
        <v>1725243194.27629</v>
      </c>
      <c r="F2398" s="1">
        <v>2392458815.52952</v>
      </c>
      <c r="G2398" s="1">
        <v>2230435502.01037</v>
      </c>
      <c r="H2398" s="1">
        <v>879235729.001345</v>
      </c>
      <c r="I2398" s="1">
        <v>1949605637.93094</v>
      </c>
      <c r="J2398" s="1">
        <v>1844169228.79134</v>
      </c>
      <c r="K2398" s="1">
        <v>2119249996.55074</v>
      </c>
      <c r="L2398" s="1">
        <v>2242545626.09801</v>
      </c>
      <c r="M2398" s="1">
        <v>2009295013.3438</v>
      </c>
      <c r="N2398" s="1">
        <v>2115948649.36011</v>
      </c>
      <c r="O2398" s="1">
        <v>2081402530.47141</v>
      </c>
      <c r="P2398" s="1">
        <v>2011788476.41196</v>
      </c>
      <c r="Q2398" s="1">
        <v>2349182895.58102</v>
      </c>
    </row>
    <row r="2399" spans="1:17">
      <c r="A2399" s="1" t="s">
        <v>8778</v>
      </c>
      <c r="B2399" s="1" t="s">
        <v>8779</v>
      </c>
      <c r="C2399" s="1" t="s">
        <v>8780</v>
      </c>
      <c r="D2399" s="1">
        <v>172174200.346997</v>
      </c>
      <c r="E2399" s="1">
        <v>93902861.4131628</v>
      </c>
      <c r="F2399" s="1">
        <v>83200266.7028514</v>
      </c>
      <c r="G2399" s="1">
        <v>2401444.28571429</v>
      </c>
      <c r="H2399" s="1">
        <v>5197375.59129948</v>
      </c>
      <c r="I2399" s="1">
        <v>16961474.4883385</v>
      </c>
      <c r="J2399" s="1">
        <v>86567221.0014379</v>
      </c>
      <c r="K2399" s="1">
        <v>44630615.2880787</v>
      </c>
      <c r="L2399" s="1">
        <v>46057492.9702898</v>
      </c>
      <c r="M2399" s="1">
        <v>18680542.5319926</v>
      </c>
      <c r="N2399" s="1">
        <v>37717601.531402</v>
      </c>
      <c r="O2399" s="1">
        <v>50880896.6287528</v>
      </c>
      <c r="P2399" s="1">
        <v>62345074.3023256</v>
      </c>
      <c r="Q2399" s="1">
        <v>43124101.4930332</v>
      </c>
    </row>
    <row r="2400" spans="1:17">
      <c r="A2400" s="1" t="s">
        <v>8781</v>
      </c>
      <c r="B2400" s="1" t="s">
        <v>8782</v>
      </c>
      <c r="C2400" s="1" t="s">
        <v>8783</v>
      </c>
      <c r="D2400" s="1">
        <v>77832845.7325664</v>
      </c>
      <c r="E2400" s="1">
        <v>30384758.3070213</v>
      </c>
      <c r="F2400" s="1">
        <v>21836085.899399</v>
      </c>
      <c r="G2400" s="1">
        <v>343540715.025245</v>
      </c>
      <c r="H2400" s="1">
        <v>176185977.358104</v>
      </c>
      <c r="I2400" s="1">
        <v>249960428.131552</v>
      </c>
      <c r="J2400" s="1">
        <v>2401444.28571429</v>
      </c>
      <c r="K2400" s="1">
        <v>2401444.28571429</v>
      </c>
      <c r="L2400" s="1">
        <v>2401444.28571429</v>
      </c>
      <c r="M2400" s="1">
        <v>2401444.28571429</v>
      </c>
      <c r="N2400" s="1">
        <v>2401444.28571429</v>
      </c>
      <c r="O2400" s="1">
        <v>6869665.42281548</v>
      </c>
      <c r="P2400" s="1">
        <v>2401444.28571429</v>
      </c>
      <c r="Q2400" s="1">
        <v>2401444.28571429</v>
      </c>
    </row>
    <row r="2401" spans="1:17">
      <c r="A2401" s="1" t="s">
        <v>8784</v>
      </c>
      <c r="B2401" s="1" t="s">
        <v>8785</v>
      </c>
      <c r="C2401" s="1" t="s">
        <v>8786</v>
      </c>
      <c r="D2401" s="1">
        <v>16049786.1914952</v>
      </c>
      <c r="E2401" s="1">
        <v>2401444.28571429</v>
      </c>
      <c r="F2401" s="1">
        <v>5913854.70512337</v>
      </c>
      <c r="G2401" s="1">
        <v>2401444.28571429</v>
      </c>
      <c r="H2401" s="1">
        <v>2401444.28571429</v>
      </c>
      <c r="I2401" s="1">
        <v>2401444.28571429</v>
      </c>
      <c r="J2401" s="1">
        <v>2401444.28571429</v>
      </c>
      <c r="K2401" s="1">
        <v>11523419.8587398</v>
      </c>
      <c r="L2401" s="1">
        <v>7505202.75546269</v>
      </c>
      <c r="M2401" s="1">
        <v>7501469.45993985</v>
      </c>
      <c r="N2401" s="1">
        <v>13491645.6747641</v>
      </c>
      <c r="O2401" s="1">
        <v>14327874.2154224</v>
      </c>
      <c r="P2401" s="1">
        <v>13525699.7100017</v>
      </c>
      <c r="Q2401" s="1">
        <v>11398800.8732252</v>
      </c>
    </row>
    <row r="2402" spans="1:17">
      <c r="A2402" s="1" t="s">
        <v>8787</v>
      </c>
      <c r="B2402" s="1" t="s">
        <v>8788</v>
      </c>
      <c r="C2402" s="1" t="s">
        <v>8789</v>
      </c>
      <c r="D2402" s="1">
        <v>3322666926.34156</v>
      </c>
      <c r="E2402" s="1">
        <v>3097278159.03051</v>
      </c>
      <c r="F2402" s="1">
        <v>3217424494.7856</v>
      </c>
      <c r="G2402" s="1">
        <v>2134485178.72795</v>
      </c>
      <c r="H2402" s="1">
        <v>2360220528.60296</v>
      </c>
      <c r="I2402" s="1">
        <v>3429340144.19701</v>
      </c>
      <c r="J2402" s="1">
        <v>2772608840.46261</v>
      </c>
      <c r="K2402" s="1">
        <v>3451128281.27825</v>
      </c>
      <c r="L2402" s="1">
        <v>3125325001.21663</v>
      </c>
      <c r="M2402" s="1">
        <v>3535811864.3105</v>
      </c>
      <c r="N2402" s="1">
        <v>2729386185.81291</v>
      </c>
      <c r="O2402" s="1">
        <v>2852210357.94738</v>
      </c>
      <c r="P2402" s="1">
        <v>3440033750.61199</v>
      </c>
      <c r="Q2402" s="1">
        <v>2715578371.49745</v>
      </c>
    </row>
    <row r="2403" spans="1:17">
      <c r="A2403" s="1" t="s">
        <v>8790</v>
      </c>
      <c r="B2403" s="1" t="s">
        <v>8791</v>
      </c>
      <c r="C2403" s="1" t="s">
        <v>8792</v>
      </c>
      <c r="D2403" s="1">
        <v>123265915.02708</v>
      </c>
      <c r="E2403" s="1">
        <v>425984535.690624</v>
      </c>
      <c r="F2403" s="1">
        <v>419314952.579016</v>
      </c>
      <c r="G2403" s="1">
        <v>44137350.8801846</v>
      </c>
      <c r="H2403" s="1">
        <v>498777275.696495</v>
      </c>
      <c r="I2403" s="1">
        <v>216411788.446479</v>
      </c>
      <c r="J2403" s="1">
        <v>390364363.525933</v>
      </c>
      <c r="K2403" s="1">
        <v>787551820.575683</v>
      </c>
      <c r="L2403" s="1">
        <v>635513335.425943</v>
      </c>
      <c r="M2403" s="1">
        <v>652349636.162157</v>
      </c>
      <c r="N2403" s="1">
        <v>535350685.229904</v>
      </c>
      <c r="O2403" s="1">
        <v>434920384.529518</v>
      </c>
      <c r="P2403" s="1">
        <v>561552891.025529</v>
      </c>
      <c r="Q2403" s="1">
        <v>674729260.079563</v>
      </c>
    </row>
    <row r="2404" spans="1:17">
      <c r="A2404" s="1" t="s">
        <v>8793</v>
      </c>
      <c r="B2404" s="1" t="s">
        <v>8794</v>
      </c>
      <c r="C2404" s="1" t="s">
        <v>8795</v>
      </c>
      <c r="D2404" s="1">
        <v>2401444.28571429</v>
      </c>
      <c r="E2404" s="1">
        <v>2401444.28571429</v>
      </c>
      <c r="F2404" s="1">
        <v>2401444.28571429</v>
      </c>
      <c r="G2404" s="1">
        <v>2401444.28571429</v>
      </c>
      <c r="H2404" s="1">
        <v>11654422.9930463</v>
      </c>
      <c r="I2404" s="1">
        <v>2401444.28571429</v>
      </c>
      <c r="J2404" s="1">
        <v>2401444.28571429</v>
      </c>
      <c r="K2404" s="1">
        <v>16973753.5059543</v>
      </c>
      <c r="L2404" s="1">
        <v>16947144.001387</v>
      </c>
      <c r="M2404" s="1">
        <v>2401444.28571429</v>
      </c>
      <c r="N2404" s="1">
        <v>11376885.535731</v>
      </c>
      <c r="O2404" s="1">
        <v>2401444.28571429</v>
      </c>
      <c r="P2404" s="1">
        <v>2401444.28571429</v>
      </c>
      <c r="Q2404" s="1">
        <v>2401444.28571429</v>
      </c>
    </row>
    <row r="2405" spans="1:17">
      <c r="A2405" s="1" t="s">
        <v>8796</v>
      </c>
      <c r="B2405" s="1" t="s">
        <v>8797</v>
      </c>
      <c r="C2405" s="1" t="s">
        <v>8798</v>
      </c>
      <c r="D2405" s="1">
        <v>2401444.28571429</v>
      </c>
      <c r="E2405" s="1">
        <v>2401444.28571429</v>
      </c>
      <c r="F2405" s="1">
        <v>2401444.28571429</v>
      </c>
      <c r="G2405" s="1">
        <v>2401444.28571429</v>
      </c>
      <c r="H2405" s="1">
        <v>2401444.28571429</v>
      </c>
      <c r="I2405" s="1">
        <v>2401444.28571429</v>
      </c>
      <c r="J2405" s="1">
        <v>2401444.28571429</v>
      </c>
      <c r="K2405" s="1">
        <v>2401444.28571429</v>
      </c>
      <c r="L2405" s="1">
        <v>31312551.2440081</v>
      </c>
      <c r="M2405" s="1">
        <v>2401444.28571429</v>
      </c>
      <c r="N2405" s="1">
        <v>2401444.28571429</v>
      </c>
      <c r="O2405" s="1">
        <v>2401444.28571429</v>
      </c>
      <c r="P2405" s="1">
        <v>27845664.0665618</v>
      </c>
      <c r="Q2405" s="1">
        <v>28311169.8373788</v>
      </c>
    </row>
    <row r="2406" spans="1:17">
      <c r="A2406" s="1" t="s">
        <v>8799</v>
      </c>
      <c r="B2406" s="1" t="s">
        <v>8800</v>
      </c>
      <c r="C2406" s="1" t="s">
        <v>8801</v>
      </c>
      <c r="D2406" s="1">
        <v>350646677.037304</v>
      </c>
      <c r="E2406" s="1">
        <v>133947730.343798</v>
      </c>
      <c r="F2406" s="1">
        <v>203758689.909615</v>
      </c>
      <c r="G2406" s="1">
        <v>84947685.1869216</v>
      </c>
      <c r="H2406" s="1">
        <v>71119175.9858745</v>
      </c>
      <c r="I2406" s="1">
        <v>114195345.865901</v>
      </c>
      <c r="J2406" s="1">
        <v>306825639.498391</v>
      </c>
      <c r="K2406" s="1">
        <v>148685222.043685</v>
      </c>
      <c r="L2406" s="1">
        <v>143912997.315802</v>
      </c>
      <c r="M2406" s="1">
        <v>152776906.211877</v>
      </c>
      <c r="N2406" s="1">
        <v>69493734.2026031</v>
      </c>
      <c r="O2406" s="1">
        <v>195698060.995695</v>
      </c>
      <c r="P2406" s="1">
        <v>127769708.57988</v>
      </c>
      <c r="Q2406" s="1">
        <v>119497401.091176</v>
      </c>
    </row>
    <row r="2407" spans="1:17">
      <c r="A2407" s="1" t="s">
        <v>8802</v>
      </c>
      <c r="B2407" s="1" t="s">
        <v>8803</v>
      </c>
      <c r="C2407" s="1" t="s">
        <v>8804</v>
      </c>
      <c r="D2407" s="1">
        <v>73888229.4336603</v>
      </c>
      <c r="E2407" s="1">
        <v>12889194.0968357</v>
      </c>
      <c r="F2407" s="1">
        <v>6414747.48083164</v>
      </c>
      <c r="G2407" s="1">
        <v>2401444.28571429</v>
      </c>
      <c r="H2407" s="1">
        <v>2401444.28571429</v>
      </c>
      <c r="I2407" s="1">
        <v>2401444.28571429</v>
      </c>
      <c r="J2407" s="1">
        <v>6948090.56516736</v>
      </c>
      <c r="K2407" s="1">
        <v>2401444.28571429</v>
      </c>
      <c r="L2407" s="1">
        <v>2401444.28571429</v>
      </c>
      <c r="M2407" s="1">
        <v>9390742.95093543</v>
      </c>
      <c r="N2407" s="1">
        <v>2401444.28571429</v>
      </c>
      <c r="O2407" s="1">
        <v>9695321.54053737</v>
      </c>
      <c r="P2407" s="1">
        <v>2401444.28571429</v>
      </c>
      <c r="Q2407" s="1">
        <v>2401444.28571429</v>
      </c>
    </row>
    <row r="2408" spans="1:17">
      <c r="A2408" s="1" t="s">
        <v>8805</v>
      </c>
      <c r="B2408" s="1" t="s">
        <v>8806</v>
      </c>
      <c r="C2408" s="1" t="s">
        <v>8807</v>
      </c>
      <c r="D2408" s="1">
        <v>2401444.28571429</v>
      </c>
      <c r="E2408" s="1">
        <v>21086188.1425618</v>
      </c>
      <c r="F2408" s="1">
        <v>2401444.28571429</v>
      </c>
      <c r="G2408" s="1">
        <v>2401444.28571429</v>
      </c>
      <c r="H2408" s="1">
        <v>10105259.5066053</v>
      </c>
      <c r="I2408" s="1">
        <v>2401444.28571429</v>
      </c>
      <c r="J2408" s="1">
        <v>2401444.28571429</v>
      </c>
      <c r="K2408" s="1">
        <v>2401444.28571429</v>
      </c>
      <c r="L2408" s="1">
        <v>2401444.28571429</v>
      </c>
      <c r="M2408" s="1">
        <v>2401444.28571429</v>
      </c>
      <c r="N2408" s="1">
        <v>2401444.28571429</v>
      </c>
      <c r="O2408" s="1">
        <v>27954923.2733029</v>
      </c>
      <c r="P2408" s="1">
        <v>2401444.28571429</v>
      </c>
      <c r="Q2408" s="1">
        <v>2401444.28571429</v>
      </c>
    </row>
    <row r="2409" spans="1:17">
      <c r="A2409" s="1" t="s">
        <v>8808</v>
      </c>
      <c r="B2409" s="1" t="s">
        <v>8809</v>
      </c>
      <c r="C2409" s="1" t="s">
        <v>8810</v>
      </c>
      <c r="D2409" s="1">
        <v>300087950.246503</v>
      </c>
      <c r="E2409" s="1">
        <v>297169882.697681</v>
      </c>
      <c r="F2409" s="1">
        <v>437442347.201591</v>
      </c>
      <c r="G2409" s="1">
        <v>946230612.70872</v>
      </c>
      <c r="H2409" s="1">
        <v>2401444.28571429</v>
      </c>
      <c r="I2409" s="1">
        <v>447933000.762453</v>
      </c>
      <c r="J2409" s="1">
        <v>361144298.057533</v>
      </c>
      <c r="K2409" s="1">
        <v>149610896.098676</v>
      </c>
      <c r="L2409" s="1">
        <v>188472719.346911</v>
      </c>
      <c r="M2409" s="1">
        <v>145522501.245761</v>
      </c>
      <c r="N2409" s="1">
        <v>178706004.628619</v>
      </c>
      <c r="O2409" s="1">
        <v>203954781.740924</v>
      </c>
      <c r="P2409" s="1">
        <v>166719093.184706</v>
      </c>
      <c r="Q2409" s="1">
        <v>197159834.339473</v>
      </c>
    </row>
    <row r="2410" spans="1:17">
      <c r="A2410" s="1" t="s">
        <v>8811</v>
      </c>
      <c r="B2410" s="1" t="s">
        <v>8812</v>
      </c>
      <c r="C2410" s="1" t="s">
        <v>8813</v>
      </c>
      <c r="D2410" s="1">
        <v>158464201.003725</v>
      </c>
      <c r="E2410" s="1">
        <v>294278889.341935</v>
      </c>
      <c r="F2410" s="1">
        <v>363601313.32701</v>
      </c>
      <c r="G2410" s="1">
        <v>33467066.2328328</v>
      </c>
      <c r="H2410" s="1">
        <v>393386084.342267</v>
      </c>
      <c r="I2410" s="1">
        <v>267967096.327462</v>
      </c>
      <c r="J2410" s="1">
        <v>267907278.355747</v>
      </c>
      <c r="K2410" s="1">
        <v>334872756.266678</v>
      </c>
      <c r="L2410" s="1">
        <v>336820625.891184</v>
      </c>
      <c r="M2410" s="1">
        <v>276939227.245554</v>
      </c>
      <c r="N2410" s="1">
        <v>267469505.170799</v>
      </c>
      <c r="O2410" s="1">
        <v>343487654.329572</v>
      </c>
      <c r="P2410" s="1">
        <v>289307726.094306</v>
      </c>
      <c r="Q2410" s="1">
        <v>387225367.894598</v>
      </c>
    </row>
    <row r="2411" spans="1:17">
      <c r="A2411" s="1" t="s">
        <v>8814</v>
      </c>
      <c r="B2411" s="1" t="s">
        <v>8815</v>
      </c>
      <c r="C2411" s="1" t="s">
        <v>8816</v>
      </c>
      <c r="D2411" s="1">
        <v>2401444.28571429</v>
      </c>
      <c r="E2411" s="1">
        <v>8694176.60768235</v>
      </c>
      <c r="F2411" s="1">
        <v>2401444.28571429</v>
      </c>
      <c r="G2411" s="1">
        <v>2401444.28571429</v>
      </c>
      <c r="H2411" s="1">
        <v>2401444.28571429</v>
      </c>
      <c r="I2411" s="1">
        <v>7956010.36600854</v>
      </c>
      <c r="J2411" s="1">
        <v>14083731.470439</v>
      </c>
      <c r="K2411" s="1">
        <v>7133394.85039029</v>
      </c>
      <c r="L2411" s="1">
        <v>7164100.79750347</v>
      </c>
      <c r="M2411" s="1">
        <v>8917020.61593868</v>
      </c>
      <c r="N2411" s="1">
        <v>2401444.28571429</v>
      </c>
      <c r="O2411" s="1">
        <v>2401444.28571429</v>
      </c>
      <c r="P2411" s="1">
        <v>2401444.28571429</v>
      </c>
      <c r="Q2411" s="1">
        <v>9598642.60443289</v>
      </c>
    </row>
    <row r="2412" spans="1:17">
      <c r="A2412" s="1" t="s">
        <v>8817</v>
      </c>
      <c r="B2412" s="1" t="s">
        <v>8818</v>
      </c>
      <c r="C2412" s="1" t="s">
        <v>8819</v>
      </c>
      <c r="D2412" s="1">
        <v>12935249.6653314</v>
      </c>
      <c r="E2412" s="1">
        <v>9596967.69853259</v>
      </c>
      <c r="F2412" s="1">
        <v>16291015.9269755</v>
      </c>
      <c r="G2412" s="1">
        <v>2401444.28571429</v>
      </c>
      <c r="H2412" s="1">
        <v>2401444.28571429</v>
      </c>
      <c r="I2412" s="1">
        <v>2401444.28571429</v>
      </c>
      <c r="J2412" s="1">
        <v>10889801.3860695</v>
      </c>
      <c r="K2412" s="1">
        <v>2401444.28571429</v>
      </c>
      <c r="L2412" s="1">
        <v>2401444.28571429</v>
      </c>
      <c r="M2412" s="1">
        <v>2401444.28571429</v>
      </c>
      <c r="N2412" s="1">
        <v>2401444.28571429</v>
      </c>
      <c r="O2412" s="1">
        <v>9427145.69223617</v>
      </c>
      <c r="P2412" s="1">
        <v>2401444.28571429</v>
      </c>
      <c r="Q2412" s="1">
        <v>2401444.28571429</v>
      </c>
    </row>
    <row r="2413" spans="1:17">
      <c r="A2413" s="1" t="s">
        <v>8820</v>
      </c>
      <c r="B2413" s="1" t="s">
        <v>8821</v>
      </c>
      <c r="C2413" s="1" t="s">
        <v>8822</v>
      </c>
      <c r="D2413" s="1">
        <v>1461752780.3382</v>
      </c>
      <c r="E2413" s="1">
        <v>521424370.940569</v>
      </c>
      <c r="F2413" s="1">
        <v>258310324.902301</v>
      </c>
      <c r="G2413" s="1">
        <v>412842430.316864</v>
      </c>
      <c r="H2413" s="1">
        <v>378001016.473231</v>
      </c>
      <c r="I2413" s="1">
        <v>271431882.4872</v>
      </c>
      <c r="J2413" s="1">
        <v>365224488.624982</v>
      </c>
      <c r="K2413" s="1">
        <v>480227559.629825</v>
      </c>
      <c r="L2413" s="1">
        <v>642163154.82882</v>
      </c>
      <c r="M2413" s="1">
        <v>472507743.234946</v>
      </c>
      <c r="N2413" s="1">
        <v>534625217.691524</v>
      </c>
      <c r="O2413" s="1">
        <v>605377488.05099</v>
      </c>
      <c r="P2413" s="1">
        <v>518628035.532144</v>
      </c>
      <c r="Q2413" s="1">
        <v>603206131.532564</v>
      </c>
    </row>
    <row r="2414" spans="1:17">
      <c r="A2414" s="1" t="s">
        <v>8823</v>
      </c>
      <c r="B2414" s="1" t="s">
        <v>8824</v>
      </c>
      <c r="C2414" s="1" t="s">
        <v>8825</v>
      </c>
      <c r="D2414" s="1">
        <v>1501935998.44389</v>
      </c>
      <c r="E2414" s="1">
        <v>2854314420.9277</v>
      </c>
      <c r="F2414" s="1">
        <v>2170990791.57811</v>
      </c>
      <c r="G2414" s="1">
        <v>256871033.545236</v>
      </c>
      <c r="H2414" s="1">
        <v>1115295169.35204</v>
      </c>
      <c r="I2414" s="1">
        <v>1735393120.12728</v>
      </c>
      <c r="J2414" s="1">
        <v>2525393359.46994</v>
      </c>
      <c r="K2414" s="1">
        <v>2454463340.01455</v>
      </c>
      <c r="L2414" s="1">
        <v>3112826961.63954</v>
      </c>
      <c r="M2414" s="1">
        <v>1730000577.25924</v>
      </c>
      <c r="N2414" s="1">
        <v>3101938785.29881</v>
      </c>
      <c r="O2414" s="1">
        <v>1740410531.61412</v>
      </c>
      <c r="P2414" s="1">
        <v>3052603883.25465</v>
      </c>
      <c r="Q2414" s="1">
        <v>2829182288.0613</v>
      </c>
    </row>
    <row r="2415" spans="1:17">
      <c r="A2415" s="1" t="s">
        <v>8826</v>
      </c>
      <c r="B2415" s="1" t="s">
        <v>8827</v>
      </c>
      <c r="C2415" s="1" t="s">
        <v>8828</v>
      </c>
      <c r="D2415" s="1">
        <v>1153270492.44363</v>
      </c>
      <c r="E2415" s="1">
        <v>2860927904.78841</v>
      </c>
      <c r="F2415" s="1">
        <v>2315504598.01003</v>
      </c>
      <c r="G2415" s="1">
        <v>1212373114.84115</v>
      </c>
      <c r="H2415" s="1">
        <v>1803887308.93607</v>
      </c>
      <c r="I2415" s="1">
        <v>2061957533.43064</v>
      </c>
      <c r="J2415" s="1">
        <v>2892060234.86781</v>
      </c>
      <c r="K2415" s="1">
        <v>2534198675.86955</v>
      </c>
      <c r="L2415" s="1">
        <v>3082023050.64847</v>
      </c>
      <c r="M2415" s="1">
        <v>1457859113.42999</v>
      </c>
      <c r="N2415" s="1">
        <v>3189583710.34243</v>
      </c>
      <c r="O2415" s="1">
        <v>1651630718.07796</v>
      </c>
      <c r="P2415" s="1">
        <v>3036602300.3876</v>
      </c>
      <c r="Q2415" s="1">
        <v>2897263185.56261</v>
      </c>
    </row>
    <row r="2416" spans="1:17">
      <c r="A2416" s="1" t="s">
        <v>8829</v>
      </c>
      <c r="B2416" s="1" t="s">
        <v>8830</v>
      </c>
      <c r="C2416" s="1" t="s">
        <v>8831</v>
      </c>
      <c r="D2416" s="1">
        <v>2401444.28571429</v>
      </c>
      <c r="E2416" s="1">
        <v>2401444.28571429</v>
      </c>
      <c r="F2416" s="1">
        <v>2401444.28571429</v>
      </c>
      <c r="G2416" s="1">
        <v>2401444.28571429</v>
      </c>
      <c r="H2416" s="1">
        <v>2401444.28571429</v>
      </c>
      <c r="I2416" s="1">
        <v>2401444.28571429</v>
      </c>
      <c r="J2416" s="1">
        <v>2401444.28571429</v>
      </c>
      <c r="K2416" s="1">
        <v>75445454.7771787</v>
      </c>
      <c r="L2416" s="1">
        <v>2401444.28571429</v>
      </c>
      <c r="M2416" s="1">
        <v>2401444.28571429</v>
      </c>
      <c r="N2416" s="1">
        <v>90276454.8263156</v>
      </c>
      <c r="O2416" s="1">
        <v>42888458.9705788</v>
      </c>
      <c r="P2416" s="1">
        <v>99985214.5874861</v>
      </c>
      <c r="Q2416" s="1">
        <v>2401444.28571429</v>
      </c>
    </row>
    <row r="2417" spans="1:17">
      <c r="A2417" s="1" t="s">
        <v>8832</v>
      </c>
      <c r="B2417" s="1" t="s">
        <v>8833</v>
      </c>
      <c r="C2417" s="1" t="s">
        <v>8834</v>
      </c>
      <c r="D2417" s="1">
        <v>2401444.28571429</v>
      </c>
      <c r="E2417" s="1">
        <v>17244465.6866865</v>
      </c>
      <c r="F2417" s="1">
        <v>2401444.28571429</v>
      </c>
      <c r="G2417" s="1">
        <v>2401444.28571429</v>
      </c>
      <c r="H2417" s="1">
        <v>2401444.28571429</v>
      </c>
      <c r="I2417" s="1">
        <v>4627468.0536687</v>
      </c>
      <c r="J2417" s="1">
        <v>2401444.28571429</v>
      </c>
      <c r="K2417" s="1">
        <v>2401444.28571429</v>
      </c>
      <c r="L2417" s="1">
        <v>2401444.28571429</v>
      </c>
      <c r="M2417" s="1">
        <v>27853959.7438166</v>
      </c>
      <c r="N2417" s="1">
        <v>2401444.28571429</v>
      </c>
      <c r="O2417" s="1">
        <v>2401444.28571429</v>
      </c>
      <c r="P2417" s="1">
        <v>2401444.28571429</v>
      </c>
      <c r="Q2417" s="1">
        <v>5895558.03289261</v>
      </c>
    </row>
    <row r="2418" spans="1:17">
      <c r="A2418" s="1" t="s">
        <v>8835</v>
      </c>
      <c r="B2418" s="1" t="s">
        <v>8836</v>
      </c>
      <c r="C2418" s="1" t="s">
        <v>8837</v>
      </c>
      <c r="D2418" s="1">
        <v>1267790719.56791</v>
      </c>
      <c r="E2418" s="1">
        <v>1952499853.17334</v>
      </c>
      <c r="F2418" s="1">
        <v>1202272612.72196</v>
      </c>
      <c r="G2418" s="1">
        <v>56435434.1365733</v>
      </c>
      <c r="H2418" s="1">
        <v>931127176.267606</v>
      </c>
      <c r="I2418" s="1">
        <v>1664493045.08738</v>
      </c>
      <c r="J2418" s="1">
        <v>1475755841.35516</v>
      </c>
      <c r="K2418" s="1">
        <v>3019269407.54811</v>
      </c>
      <c r="L2418" s="1">
        <v>2949380418.58286</v>
      </c>
      <c r="M2418" s="1">
        <v>1848892513.26847</v>
      </c>
      <c r="N2418" s="1">
        <v>2326182444.22751</v>
      </c>
      <c r="O2418" s="1">
        <v>1685037490.05386</v>
      </c>
      <c r="P2418" s="1">
        <v>2344524738.16227</v>
      </c>
      <c r="Q2418" s="1">
        <v>2447483474.81713</v>
      </c>
    </row>
    <row r="2419" spans="1:17">
      <c r="A2419" s="1" t="s">
        <v>8838</v>
      </c>
      <c r="B2419" s="1" t="s">
        <v>8839</v>
      </c>
      <c r="C2419" s="1" t="s">
        <v>8840</v>
      </c>
      <c r="D2419" s="1">
        <v>30803985.5957544</v>
      </c>
      <c r="E2419" s="1">
        <v>104092791.477182</v>
      </c>
      <c r="F2419" s="1">
        <v>74161316.7621752</v>
      </c>
      <c r="G2419" s="1">
        <v>2401444.28571429</v>
      </c>
      <c r="H2419" s="1">
        <v>2401444.28571429</v>
      </c>
      <c r="I2419" s="1">
        <v>45808833.3659627</v>
      </c>
      <c r="J2419" s="1">
        <v>89123370.9273183</v>
      </c>
      <c r="K2419" s="1">
        <v>79799249.1629227</v>
      </c>
      <c r="L2419" s="1">
        <v>40717953.1206657</v>
      </c>
      <c r="M2419" s="1">
        <v>33960350.1453213</v>
      </c>
      <c r="N2419" s="1">
        <v>115282868.002619</v>
      </c>
      <c r="O2419" s="1">
        <v>28593790.5429751</v>
      </c>
      <c r="P2419" s="1">
        <v>97071588.1200093</v>
      </c>
      <c r="Q2419" s="1">
        <v>59238363.652229</v>
      </c>
    </row>
    <row r="2420" spans="1:17">
      <c r="A2420" s="1" t="s">
        <v>8841</v>
      </c>
      <c r="B2420" s="1" t="s">
        <v>8842</v>
      </c>
      <c r="C2420" s="1" t="s">
        <v>8843</v>
      </c>
      <c r="D2420" s="1">
        <v>2401444.28571429</v>
      </c>
      <c r="E2420" s="1">
        <v>2401444.28571429</v>
      </c>
      <c r="F2420" s="1">
        <v>111777111.370181</v>
      </c>
      <c r="G2420" s="1">
        <v>2401444.28571429</v>
      </c>
      <c r="H2420" s="1">
        <v>2401444.28571429</v>
      </c>
      <c r="I2420" s="1">
        <v>2401444.28571429</v>
      </c>
      <c r="J2420" s="1">
        <v>2401444.28571429</v>
      </c>
      <c r="K2420" s="1">
        <v>2401444.28571429</v>
      </c>
      <c r="L2420" s="1">
        <v>17860206.1732</v>
      </c>
      <c r="M2420" s="1">
        <v>20432692.7536602</v>
      </c>
      <c r="N2420" s="1">
        <v>25935219.7858597</v>
      </c>
      <c r="O2420" s="1">
        <v>2401444.28571429</v>
      </c>
      <c r="P2420" s="1">
        <v>20476958.3015679</v>
      </c>
      <c r="Q2420" s="1">
        <v>18768717.4856095</v>
      </c>
    </row>
    <row r="2421" spans="1:17">
      <c r="A2421" s="1" t="s">
        <v>8844</v>
      </c>
      <c r="B2421" s="1" t="s">
        <v>8845</v>
      </c>
      <c r="C2421" s="1" t="s">
        <v>8846</v>
      </c>
      <c r="D2421" s="1">
        <v>47989962.9025992</v>
      </c>
      <c r="E2421" s="1">
        <v>2401444.28571429</v>
      </c>
      <c r="F2421" s="1">
        <v>72271098.6282195</v>
      </c>
      <c r="G2421" s="1">
        <v>2401444.28571429</v>
      </c>
      <c r="H2421" s="1">
        <v>2401444.28571429</v>
      </c>
      <c r="I2421" s="1">
        <v>2401444.28571429</v>
      </c>
      <c r="J2421" s="1">
        <v>131607590.623984</v>
      </c>
      <c r="K2421" s="1">
        <v>196407770.465917</v>
      </c>
      <c r="L2421" s="1">
        <v>2401444.28571429</v>
      </c>
      <c r="M2421" s="1">
        <v>2401444.28571429</v>
      </c>
      <c r="N2421" s="1">
        <v>2401444.28571429</v>
      </c>
      <c r="O2421" s="1">
        <v>2401444.28571429</v>
      </c>
      <c r="P2421" s="1">
        <v>2401444.28571429</v>
      </c>
      <c r="Q2421" s="1">
        <v>2401444.28571429</v>
      </c>
    </row>
    <row r="2422" spans="1:17">
      <c r="A2422" s="1" t="s">
        <v>8847</v>
      </c>
      <c r="B2422" s="1" t="s">
        <v>8848</v>
      </c>
      <c r="C2422" s="1" t="s">
        <v>8849</v>
      </c>
      <c r="D2422" s="1">
        <v>12823260.7851898</v>
      </c>
      <c r="E2422" s="1">
        <v>22168683.496127</v>
      </c>
      <c r="F2422" s="1">
        <v>47877247.4584067</v>
      </c>
      <c r="G2422" s="1">
        <v>2401444.28571429</v>
      </c>
      <c r="H2422" s="1">
        <v>2401444.28571429</v>
      </c>
      <c r="I2422" s="1">
        <v>11586851.9095427</v>
      </c>
      <c r="J2422" s="1">
        <v>23982499.6230029</v>
      </c>
      <c r="K2422" s="1">
        <v>74254037.3920384</v>
      </c>
      <c r="L2422" s="1">
        <v>56496939.5643234</v>
      </c>
      <c r="M2422" s="1">
        <v>107315978.133176</v>
      </c>
      <c r="N2422" s="1">
        <v>34998850.1180208</v>
      </c>
      <c r="O2422" s="1">
        <v>104599709.315324</v>
      </c>
      <c r="P2422" s="1">
        <v>39195306.0839599</v>
      </c>
      <c r="Q2422" s="1">
        <v>71197604.8330071</v>
      </c>
    </row>
    <row r="2423" spans="1:17">
      <c r="A2423" s="1" t="s">
        <v>8850</v>
      </c>
      <c r="B2423" s="1" t="s">
        <v>8851</v>
      </c>
      <c r="C2423" s="1" t="s">
        <v>8852</v>
      </c>
      <c r="D2423" s="1">
        <v>21815606.3897846</v>
      </c>
      <c r="E2423" s="1">
        <v>47959772.032801</v>
      </c>
      <c r="F2423" s="1">
        <v>63090774.0783379</v>
      </c>
      <c r="G2423" s="1">
        <v>2401444.28571429</v>
      </c>
      <c r="H2423" s="1">
        <v>48290609.7599038</v>
      </c>
      <c r="I2423" s="1">
        <v>58018639.1027007</v>
      </c>
      <c r="J2423" s="1">
        <v>14663143.3243967</v>
      </c>
      <c r="K2423" s="1">
        <v>120149524.591749</v>
      </c>
      <c r="L2423" s="1">
        <v>117783651.157019</v>
      </c>
      <c r="M2423" s="1">
        <v>82731919.1132121</v>
      </c>
      <c r="N2423" s="1">
        <v>180248063.64541</v>
      </c>
      <c r="O2423" s="1">
        <v>182369282.015571</v>
      </c>
      <c r="P2423" s="1">
        <v>129111701.683278</v>
      </c>
      <c r="Q2423" s="1">
        <v>121202966.243686</v>
      </c>
    </row>
    <row r="2424" spans="1:17">
      <c r="A2424" s="1" t="s">
        <v>8853</v>
      </c>
      <c r="B2424" s="1" t="s">
        <v>8854</v>
      </c>
      <c r="C2424" s="1" t="s">
        <v>8855</v>
      </c>
      <c r="D2424" s="1">
        <v>53935168.2415176</v>
      </c>
      <c r="E2424" s="1">
        <v>117847502.323785</v>
      </c>
      <c r="F2424" s="1">
        <v>155938769.936239</v>
      </c>
      <c r="G2424" s="1">
        <v>23183720.2896948</v>
      </c>
      <c r="H2424" s="1">
        <v>55640498.195918</v>
      </c>
      <c r="I2424" s="1">
        <v>74901665.6737427</v>
      </c>
      <c r="J2424" s="1">
        <v>83845794.2518374</v>
      </c>
      <c r="K2424" s="1">
        <v>169222708.248298</v>
      </c>
      <c r="L2424" s="1">
        <v>180673302.984403</v>
      </c>
      <c r="M2424" s="1">
        <v>104407434.355119</v>
      </c>
      <c r="N2424" s="1">
        <v>95116566.3724229</v>
      </c>
      <c r="O2424" s="1">
        <v>178248309.291265</v>
      </c>
      <c r="P2424" s="1">
        <v>181253166.392726</v>
      </c>
      <c r="Q2424" s="1">
        <v>189483014.464949</v>
      </c>
    </row>
    <row r="2425" spans="1:17">
      <c r="A2425" s="1" t="s">
        <v>8856</v>
      </c>
      <c r="B2425" s="1" t="s">
        <v>8857</v>
      </c>
      <c r="C2425" s="1" t="s">
        <v>8858</v>
      </c>
      <c r="D2425" s="1">
        <v>18659095.6952314</v>
      </c>
      <c r="E2425" s="1">
        <v>80452432.2558662</v>
      </c>
      <c r="F2425" s="1">
        <v>40638973.4950979</v>
      </c>
      <c r="G2425" s="1">
        <v>2401444.28571429</v>
      </c>
      <c r="H2425" s="1">
        <v>2401444.28571429</v>
      </c>
      <c r="I2425" s="1">
        <v>2401444.28571429</v>
      </c>
      <c r="J2425" s="1">
        <v>74806116.8952577</v>
      </c>
      <c r="K2425" s="1">
        <v>60333466.0900066</v>
      </c>
      <c r="L2425" s="1">
        <v>112953626.250091</v>
      </c>
      <c r="M2425" s="1">
        <v>56182131.4083528</v>
      </c>
      <c r="N2425" s="1">
        <v>94769833.9657042</v>
      </c>
      <c r="O2425" s="1">
        <v>140260236.566912</v>
      </c>
      <c r="P2425" s="1">
        <v>90201397.3853238</v>
      </c>
      <c r="Q2425" s="1">
        <v>86395727.7969948</v>
      </c>
    </row>
    <row r="2426" spans="1:17">
      <c r="A2426" s="1" t="s">
        <v>8859</v>
      </c>
      <c r="B2426" s="1" t="s">
        <v>8860</v>
      </c>
      <c r="C2426" s="1" t="s">
        <v>8861</v>
      </c>
      <c r="D2426" s="1">
        <v>8715076.65622872</v>
      </c>
      <c r="E2426" s="1">
        <v>129582052.204529</v>
      </c>
      <c r="F2426" s="1">
        <v>26239106.2340502</v>
      </c>
      <c r="G2426" s="1">
        <v>2401444.28571429</v>
      </c>
      <c r="H2426" s="1">
        <v>2401444.28571429</v>
      </c>
      <c r="I2426" s="1">
        <v>8590701.33356009</v>
      </c>
      <c r="J2426" s="1">
        <v>44657623.8007318</v>
      </c>
      <c r="K2426" s="1">
        <v>84389645.1140185</v>
      </c>
      <c r="L2426" s="1">
        <v>121054255.290532</v>
      </c>
      <c r="M2426" s="1">
        <v>135597864.119494</v>
      </c>
      <c r="N2426" s="1">
        <v>71426207.3473831</v>
      </c>
      <c r="O2426" s="1">
        <v>47279502.3819485</v>
      </c>
      <c r="P2426" s="1">
        <v>113039312.621088</v>
      </c>
      <c r="Q2426" s="1">
        <v>136699760.724258</v>
      </c>
    </row>
    <row r="2427" spans="1:17">
      <c r="A2427" s="1" t="s">
        <v>8862</v>
      </c>
      <c r="B2427" s="1" t="s">
        <v>8863</v>
      </c>
      <c r="C2427" s="1" t="s">
        <v>8864</v>
      </c>
      <c r="D2427" s="1">
        <v>57108481.2684417</v>
      </c>
      <c r="E2427" s="1">
        <v>91845507.7752917</v>
      </c>
      <c r="F2427" s="1">
        <v>81420287.1363439</v>
      </c>
      <c r="G2427" s="1">
        <v>2401444.28571429</v>
      </c>
      <c r="H2427" s="1">
        <v>2401444.28571429</v>
      </c>
      <c r="I2427" s="1">
        <v>22104905.1114313</v>
      </c>
      <c r="J2427" s="1">
        <v>26274483.7487814</v>
      </c>
      <c r="K2427" s="1">
        <v>100298713.86976</v>
      </c>
      <c r="L2427" s="1">
        <v>96502229.0112417</v>
      </c>
      <c r="M2427" s="1">
        <v>116020489.281846</v>
      </c>
      <c r="N2427" s="1">
        <v>136501965.537467</v>
      </c>
      <c r="O2427" s="1">
        <v>101776287.733483</v>
      </c>
      <c r="P2427" s="1">
        <v>73255540.8637874</v>
      </c>
      <c r="Q2427" s="1">
        <v>62907054.6730413</v>
      </c>
    </row>
    <row r="2428" spans="1:17">
      <c r="A2428" s="1" t="s">
        <v>8865</v>
      </c>
      <c r="B2428" s="1" t="s">
        <v>8866</v>
      </c>
      <c r="C2428" s="1" t="s">
        <v>8867</v>
      </c>
      <c r="D2428" s="1">
        <v>2401444.28571429</v>
      </c>
      <c r="E2428" s="1">
        <v>2401444.28571429</v>
      </c>
      <c r="F2428" s="1">
        <v>2401444.28571429</v>
      </c>
      <c r="G2428" s="1">
        <v>2401444.28571429</v>
      </c>
      <c r="H2428" s="1">
        <v>152642007.687578</v>
      </c>
      <c r="I2428" s="1">
        <v>37864347.6253463</v>
      </c>
      <c r="J2428" s="1">
        <v>2401444.28571429</v>
      </c>
      <c r="K2428" s="1">
        <v>2401444.28571429</v>
      </c>
      <c r="L2428" s="1">
        <v>15280797.1150571</v>
      </c>
      <c r="M2428" s="1">
        <v>35790553.4561193</v>
      </c>
      <c r="N2428" s="1">
        <v>133530394.562009</v>
      </c>
      <c r="O2428" s="1">
        <v>52073870.5177994</v>
      </c>
      <c r="P2428" s="1">
        <v>24919535.2491694</v>
      </c>
      <c r="Q2428" s="1">
        <v>18843880.3660137</v>
      </c>
    </row>
    <row r="2429" spans="1:17">
      <c r="A2429" s="1" t="s">
        <v>8868</v>
      </c>
      <c r="B2429" s="1" t="s">
        <v>8869</v>
      </c>
      <c r="C2429" s="1" t="s">
        <v>8870</v>
      </c>
      <c r="D2429" s="1">
        <v>2401444.28571429</v>
      </c>
      <c r="E2429" s="1">
        <v>2401444.28571429</v>
      </c>
      <c r="F2429" s="1">
        <v>2401444.28571429</v>
      </c>
      <c r="G2429" s="1">
        <v>2401444.28571429</v>
      </c>
      <c r="H2429" s="1">
        <v>2401444.28571429</v>
      </c>
      <c r="I2429" s="1">
        <v>2401444.28571429</v>
      </c>
      <c r="J2429" s="1">
        <v>2401444.28571429</v>
      </c>
      <c r="K2429" s="1">
        <v>19884401.4720561</v>
      </c>
      <c r="L2429" s="1">
        <v>2401444.28571429</v>
      </c>
      <c r="M2429" s="1">
        <v>12439933.9628766</v>
      </c>
      <c r="N2429" s="1">
        <v>2401444.28571429</v>
      </c>
      <c r="O2429" s="1">
        <v>4379852.54278313</v>
      </c>
      <c r="P2429" s="1">
        <v>2401444.28571429</v>
      </c>
      <c r="Q2429" s="1">
        <v>27093688.8384595</v>
      </c>
    </row>
    <row r="2430" spans="1:17">
      <c r="A2430" s="1" t="s">
        <v>8871</v>
      </c>
      <c r="B2430" s="1" t="s">
        <v>8872</v>
      </c>
      <c r="C2430" s="1" t="s">
        <v>8873</v>
      </c>
      <c r="D2430" s="1">
        <v>17223144.7591477</v>
      </c>
      <c r="E2430" s="1">
        <v>2401444.28571429</v>
      </c>
      <c r="F2430" s="1">
        <v>2401444.28571429</v>
      </c>
      <c r="G2430" s="1">
        <v>9032219.23022798</v>
      </c>
      <c r="H2430" s="1">
        <v>2401444.28571429</v>
      </c>
      <c r="I2430" s="1">
        <v>2401444.28571429</v>
      </c>
      <c r="J2430" s="1">
        <v>2401444.28571429</v>
      </c>
      <c r="K2430" s="1">
        <v>2401444.28571429</v>
      </c>
      <c r="L2430" s="1">
        <v>2401444.28571429</v>
      </c>
      <c r="M2430" s="1">
        <v>2401444.28571429</v>
      </c>
      <c r="N2430" s="1">
        <v>2401444.28571429</v>
      </c>
      <c r="O2430" s="1">
        <v>7495977.60737444</v>
      </c>
      <c r="P2430" s="1">
        <v>2401444.28571429</v>
      </c>
      <c r="Q2430" s="1">
        <v>2401444.28571429</v>
      </c>
    </row>
    <row r="2431" spans="1:17">
      <c r="A2431" s="1" t="s">
        <v>8874</v>
      </c>
      <c r="B2431" s="1" t="s">
        <v>8875</v>
      </c>
      <c r="C2431" s="1" t="s">
        <v>8876</v>
      </c>
      <c r="D2431" s="1">
        <v>2358131564.46494</v>
      </c>
      <c r="E2431" s="1">
        <v>2980116637.92222</v>
      </c>
      <c r="F2431" s="1">
        <v>3572165742.93827</v>
      </c>
      <c r="G2431" s="1">
        <v>397539003.282653</v>
      </c>
      <c r="H2431" s="1">
        <v>1456240714.59325</v>
      </c>
      <c r="I2431" s="1">
        <v>3245110081.13147</v>
      </c>
      <c r="J2431" s="1">
        <v>2972034597.48394</v>
      </c>
      <c r="K2431" s="1">
        <v>4367281547.81162</v>
      </c>
      <c r="L2431" s="1">
        <v>4605312395.24783</v>
      </c>
      <c r="M2431" s="1">
        <v>3981705383.23629</v>
      </c>
      <c r="N2431" s="1">
        <v>5042413030.38974</v>
      </c>
      <c r="O2431" s="1">
        <v>594129954.920165</v>
      </c>
      <c r="P2431" s="1">
        <v>4139549109.61998</v>
      </c>
      <c r="Q2431" s="1">
        <v>4768150082.09914</v>
      </c>
    </row>
    <row r="2432" spans="1:17">
      <c r="A2432" s="1" t="s">
        <v>8877</v>
      </c>
      <c r="B2432" s="1" t="s">
        <v>8878</v>
      </c>
      <c r="C2432" s="1" t="s">
        <v>8879</v>
      </c>
      <c r="D2432" s="1">
        <v>567330918.630374</v>
      </c>
      <c r="E2432" s="1">
        <v>576033054.615391</v>
      </c>
      <c r="F2432" s="1">
        <v>824440469.281105</v>
      </c>
      <c r="G2432" s="1">
        <v>1167173908.22358</v>
      </c>
      <c r="H2432" s="1">
        <v>823552369.252877</v>
      </c>
      <c r="I2432" s="1">
        <v>745686610.74613</v>
      </c>
      <c r="J2432" s="1">
        <v>622575802.110739</v>
      </c>
      <c r="K2432" s="1">
        <v>113969651.895237</v>
      </c>
      <c r="L2432" s="1">
        <v>189431010.422294</v>
      </c>
      <c r="M2432" s="1">
        <v>98606930.5200825</v>
      </c>
      <c r="N2432" s="1">
        <v>157002276.429829</v>
      </c>
      <c r="O2432" s="1">
        <v>814327103.955241</v>
      </c>
      <c r="P2432" s="1">
        <v>105436267.119252</v>
      </c>
      <c r="Q2432" s="1">
        <v>191530029.30261</v>
      </c>
    </row>
    <row r="2433" spans="1:17">
      <c r="A2433" s="1" t="s">
        <v>8880</v>
      </c>
      <c r="B2433" s="1" t="s">
        <v>8881</v>
      </c>
      <c r="C2433" s="1" t="s">
        <v>8882</v>
      </c>
      <c r="D2433" s="1">
        <v>80181682.1617973</v>
      </c>
      <c r="E2433" s="1">
        <v>53376763.6604729</v>
      </c>
      <c r="F2433" s="1">
        <v>36812192.72345</v>
      </c>
      <c r="G2433" s="1">
        <v>2401444.28571429</v>
      </c>
      <c r="H2433" s="1">
        <v>2401444.28571429</v>
      </c>
      <c r="I2433" s="1">
        <v>2401444.28571429</v>
      </c>
      <c r="J2433" s="1">
        <v>23123359.6123969</v>
      </c>
      <c r="K2433" s="1">
        <v>25626088.418231</v>
      </c>
      <c r="L2433" s="1">
        <v>24963819.5330559</v>
      </c>
      <c r="M2433" s="1">
        <v>20567473.3360956</v>
      </c>
      <c r="N2433" s="1">
        <v>30073044.4604157</v>
      </c>
      <c r="O2433" s="1">
        <v>9501261.03069122</v>
      </c>
      <c r="P2433" s="1">
        <v>48510183.4120184</v>
      </c>
      <c r="Q2433" s="1">
        <v>39090852.5931964</v>
      </c>
    </row>
    <row r="2434" spans="1:17">
      <c r="A2434" s="1" t="s">
        <v>8883</v>
      </c>
      <c r="B2434" s="1" t="s">
        <v>8884</v>
      </c>
      <c r="C2434" s="1" t="s">
        <v>8885</v>
      </c>
      <c r="D2434" s="1">
        <v>187140449.437777</v>
      </c>
      <c r="E2434" s="1">
        <v>137490198.802047</v>
      </c>
      <c r="F2434" s="1">
        <v>105548594.657331</v>
      </c>
      <c r="G2434" s="1">
        <v>87873387.2496367</v>
      </c>
      <c r="H2434" s="1">
        <v>750872384.342666</v>
      </c>
      <c r="I2434" s="1">
        <v>74447778.4654864</v>
      </c>
      <c r="J2434" s="1">
        <v>82791085.1150412</v>
      </c>
      <c r="K2434" s="1">
        <v>193088864.027993</v>
      </c>
      <c r="L2434" s="1">
        <v>194206226.582536</v>
      </c>
      <c r="M2434" s="1">
        <v>670576830.811272</v>
      </c>
      <c r="N2434" s="1">
        <v>135023054.84299</v>
      </c>
      <c r="O2434" s="1">
        <v>1149627127.30121</v>
      </c>
      <c r="P2434" s="1">
        <v>429897402.459638</v>
      </c>
      <c r="Q2434" s="1">
        <v>216091758.866823</v>
      </c>
    </row>
    <row r="2435" spans="1:17">
      <c r="A2435" s="1" t="s">
        <v>8886</v>
      </c>
      <c r="B2435" s="1" t="s">
        <v>8887</v>
      </c>
      <c r="C2435" s="1" t="s">
        <v>8888</v>
      </c>
      <c r="D2435" s="1">
        <v>6823326479.68166</v>
      </c>
      <c r="E2435" s="1">
        <v>9567270347.31845</v>
      </c>
      <c r="F2435" s="1">
        <v>8365891034.63446</v>
      </c>
      <c r="G2435" s="1">
        <v>5231732734.61538</v>
      </c>
      <c r="H2435" s="1">
        <v>2792383311.81051</v>
      </c>
      <c r="I2435" s="1">
        <v>7988663342.76694</v>
      </c>
      <c r="J2435" s="1">
        <v>9368656288.24503</v>
      </c>
      <c r="K2435" s="1">
        <v>7997241236.01628</v>
      </c>
      <c r="L2435" s="1">
        <v>7819162667.80422</v>
      </c>
      <c r="M2435" s="1">
        <v>7285085211.23834</v>
      </c>
      <c r="N2435" s="1">
        <v>8359245019.44741</v>
      </c>
      <c r="O2435" s="1">
        <v>3463353211.80895</v>
      </c>
      <c r="P2435" s="1">
        <v>9237485103.38346</v>
      </c>
      <c r="Q2435" s="1">
        <v>8590256193.15098</v>
      </c>
    </row>
    <row r="2436" spans="1:17">
      <c r="A2436" s="1" t="s">
        <v>8889</v>
      </c>
      <c r="B2436" s="1" t="s">
        <v>8890</v>
      </c>
      <c r="C2436" s="1" t="s">
        <v>8891</v>
      </c>
      <c r="D2436" s="1">
        <v>14995680.8500719</v>
      </c>
      <c r="E2436" s="1">
        <v>2401444.28571429</v>
      </c>
      <c r="F2436" s="1">
        <v>2401444.28571429</v>
      </c>
      <c r="G2436" s="1">
        <v>127427006.769215</v>
      </c>
      <c r="H2436" s="1">
        <v>79180838.8317997</v>
      </c>
      <c r="I2436" s="1">
        <v>27318783.8860087</v>
      </c>
      <c r="J2436" s="1">
        <v>2401444.28571429</v>
      </c>
      <c r="K2436" s="1">
        <v>2401444.28571429</v>
      </c>
      <c r="L2436" s="1">
        <v>2401444.28571429</v>
      </c>
      <c r="M2436" s="1">
        <v>2401444.28571429</v>
      </c>
      <c r="N2436" s="1">
        <v>9401655.75380236</v>
      </c>
      <c r="O2436" s="1">
        <v>2401444.28571429</v>
      </c>
      <c r="P2436" s="1">
        <v>2401444.28571429</v>
      </c>
      <c r="Q2436" s="1">
        <v>2401444.28571429</v>
      </c>
    </row>
    <row r="2437" spans="1:17">
      <c r="A2437" s="1" t="s">
        <v>8892</v>
      </c>
      <c r="B2437" s="1" t="s">
        <v>8893</v>
      </c>
      <c r="C2437" s="1" t="s">
        <v>8894</v>
      </c>
      <c r="D2437" s="1">
        <v>5542788575.70224</v>
      </c>
      <c r="E2437" s="1">
        <v>1962420932.22293</v>
      </c>
      <c r="F2437" s="1">
        <v>2159751819.06895</v>
      </c>
      <c r="G2437" s="1">
        <v>2819808716.70439</v>
      </c>
      <c r="H2437" s="1">
        <v>1414469034.59334</v>
      </c>
      <c r="I2437" s="1">
        <v>1953387166.71582</v>
      </c>
      <c r="J2437" s="1">
        <v>2108342275.85783</v>
      </c>
      <c r="K2437" s="1">
        <v>1433718233.30376</v>
      </c>
      <c r="L2437" s="1">
        <v>1361505986.59269</v>
      </c>
      <c r="M2437" s="1">
        <v>1813372687.75931</v>
      </c>
      <c r="N2437" s="1">
        <v>1478006768.97398</v>
      </c>
      <c r="O2437" s="1">
        <v>2609714688.52504</v>
      </c>
      <c r="P2437" s="1">
        <v>1511114028.11972</v>
      </c>
      <c r="Q2437" s="1">
        <v>1362363887.78083</v>
      </c>
    </row>
    <row r="2438" spans="1:17">
      <c r="A2438" s="1" t="s">
        <v>8895</v>
      </c>
      <c r="B2438" s="1" t="s">
        <v>8896</v>
      </c>
      <c r="C2438" s="1" t="s">
        <v>8897</v>
      </c>
      <c r="D2438" s="1">
        <v>749455764.234236</v>
      </c>
      <c r="E2438" s="1">
        <v>535913966.767371</v>
      </c>
      <c r="F2438" s="1">
        <v>487709494.260918</v>
      </c>
      <c r="G2438" s="1">
        <v>9798563.09508492</v>
      </c>
      <c r="H2438" s="1">
        <v>24613779.9697437</v>
      </c>
      <c r="I2438" s="1">
        <v>153156757.014487</v>
      </c>
      <c r="J2438" s="1">
        <v>740314414.914952</v>
      </c>
      <c r="K2438" s="1">
        <v>273474771.43968</v>
      </c>
      <c r="L2438" s="1">
        <v>301105521.853785</v>
      </c>
      <c r="M2438" s="1">
        <v>249142729.389327</v>
      </c>
      <c r="N2438" s="1">
        <v>390934266.918772</v>
      </c>
      <c r="O2438" s="1">
        <v>182647033.498499</v>
      </c>
      <c r="P2438" s="1">
        <v>424050653.87014</v>
      </c>
      <c r="Q2438" s="1">
        <v>367377857.55258</v>
      </c>
    </row>
    <row r="2439" spans="1:17">
      <c r="A2439" s="1" t="s">
        <v>8898</v>
      </c>
      <c r="B2439" s="1" t="s">
        <v>8899</v>
      </c>
      <c r="C2439" s="1" t="s">
        <v>8900</v>
      </c>
      <c r="D2439" s="1">
        <v>31697885.5240835</v>
      </c>
      <c r="E2439" s="1">
        <v>59657341.7049042</v>
      </c>
      <c r="F2439" s="1">
        <v>26883144.1877871</v>
      </c>
      <c r="G2439" s="1">
        <v>160919319.742012</v>
      </c>
      <c r="H2439" s="1">
        <v>2401444.28571429</v>
      </c>
      <c r="I2439" s="1">
        <v>29729829.8696849</v>
      </c>
      <c r="J2439" s="1">
        <v>30602868.4007421</v>
      </c>
      <c r="K2439" s="1">
        <v>36915317.4154044</v>
      </c>
      <c r="L2439" s="1">
        <v>10308894.6736988</v>
      </c>
      <c r="M2439" s="1">
        <v>14895231.9803063</v>
      </c>
      <c r="N2439" s="1">
        <v>19912679.3164493</v>
      </c>
      <c r="O2439" s="1">
        <v>23743704.9869208</v>
      </c>
      <c r="P2439" s="1">
        <v>31417637.7570379</v>
      </c>
      <c r="Q2439" s="1">
        <v>32553321.8060188</v>
      </c>
    </row>
    <row r="2440" spans="1:17">
      <c r="A2440" s="1" t="s">
        <v>8901</v>
      </c>
      <c r="B2440" s="1" t="s">
        <v>8902</v>
      </c>
      <c r="C2440" s="1" t="s">
        <v>8903</v>
      </c>
      <c r="D2440" s="1">
        <v>35808223.0674422</v>
      </c>
      <c r="E2440" s="1">
        <v>2401444.28571429</v>
      </c>
      <c r="F2440" s="1">
        <v>14335079.8119158</v>
      </c>
      <c r="G2440" s="1">
        <v>2401444.28571429</v>
      </c>
      <c r="H2440" s="1">
        <v>2401444.28571429</v>
      </c>
      <c r="I2440" s="1">
        <v>10330907.8259467</v>
      </c>
      <c r="J2440" s="1">
        <v>13551243.4176471</v>
      </c>
      <c r="K2440" s="1">
        <v>9627419.9592519</v>
      </c>
      <c r="L2440" s="1">
        <v>8540969.76190476</v>
      </c>
      <c r="M2440" s="1">
        <v>2401444.28571429</v>
      </c>
      <c r="N2440" s="1">
        <v>2401444.28571429</v>
      </c>
      <c r="O2440" s="1">
        <v>2401444.28571429</v>
      </c>
      <c r="P2440" s="1">
        <v>2401444.28571429</v>
      </c>
      <c r="Q2440" s="1">
        <v>18559018.0734068</v>
      </c>
    </row>
    <row r="2441" spans="1:17">
      <c r="A2441" s="1" t="s">
        <v>8904</v>
      </c>
      <c r="B2441" s="1" t="s">
        <v>8905</v>
      </c>
      <c r="C2441" s="1" t="s">
        <v>8906</v>
      </c>
      <c r="D2441" s="1">
        <v>525158217.208101</v>
      </c>
      <c r="E2441" s="1">
        <v>899815283.47398</v>
      </c>
      <c r="F2441" s="1">
        <v>876267478.937655</v>
      </c>
      <c r="G2441" s="1">
        <v>71873890.1058988</v>
      </c>
      <c r="H2441" s="1">
        <v>977063522.165814</v>
      </c>
      <c r="I2441" s="1">
        <v>454394362.185953</v>
      </c>
      <c r="J2441" s="1">
        <v>797807901.558959</v>
      </c>
      <c r="K2441" s="1">
        <v>1129928291.43487</v>
      </c>
      <c r="L2441" s="1">
        <v>1006585542.53352</v>
      </c>
      <c r="M2441" s="1">
        <v>788967788.406861</v>
      </c>
      <c r="N2441" s="1">
        <v>749223638.071272</v>
      </c>
      <c r="O2441" s="1">
        <v>796491078.327315</v>
      </c>
      <c r="P2441" s="1">
        <v>929048873.666725</v>
      </c>
      <c r="Q2441" s="1">
        <v>1243086513.12659</v>
      </c>
    </row>
    <row r="2442" spans="1:17">
      <c r="A2442" s="1" t="s">
        <v>8907</v>
      </c>
      <c r="B2442" s="1" t="s">
        <v>8908</v>
      </c>
      <c r="C2442" s="1" t="s">
        <v>8909</v>
      </c>
      <c r="D2442" s="1">
        <v>677183780.935545</v>
      </c>
      <c r="E2442" s="1">
        <v>1049279711.13963</v>
      </c>
      <c r="F2442" s="1">
        <v>795106921.178325</v>
      </c>
      <c r="G2442" s="1">
        <v>349963610.841705</v>
      </c>
      <c r="H2442" s="1">
        <v>1782080396.40753</v>
      </c>
      <c r="I2442" s="1">
        <v>620501177.051685</v>
      </c>
      <c r="J2442" s="1">
        <v>627189712.00203</v>
      </c>
      <c r="K2442" s="1">
        <v>1306779031.72076</v>
      </c>
      <c r="L2442" s="1">
        <v>710102017.397864</v>
      </c>
      <c r="M2442" s="1">
        <v>1375780793.75738</v>
      </c>
      <c r="N2442" s="1">
        <v>896181261.488496</v>
      </c>
      <c r="O2442" s="1">
        <v>901407086.703689</v>
      </c>
      <c r="P2442" s="1">
        <v>1197561256.26858</v>
      </c>
      <c r="Q2442" s="1">
        <v>1446071850.06007</v>
      </c>
    </row>
    <row r="2443" spans="1:17">
      <c r="A2443" s="1" t="s">
        <v>8910</v>
      </c>
      <c r="B2443" s="1" t="s">
        <v>8911</v>
      </c>
      <c r="C2443" s="1" t="s">
        <v>8912</v>
      </c>
      <c r="D2443" s="1">
        <v>528271451.628033</v>
      </c>
      <c r="E2443" s="1">
        <v>481282597.613747</v>
      </c>
      <c r="F2443" s="1">
        <v>426404104.963206</v>
      </c>
      <c r="G2443" s="1">
        <v>436182293.435556</v>
      </c>
      <c r="H2443" s="1">
        <v>507481727.129036</v>
      </c>
      <c r="I2443" s="1">
        <v>412122495.482279</v>
      </c>
      <c r="J2443" s="1">
        <v>466527662.912833</v>
      </c>
      <c r="K2443" s="1">
        <v>449134864.266072</v>
      </c>
      <c r="L2443" s="1">
        <v>381948270.685816</v>
      </c>
      <c r="M2443" s="1">
        <v>317557148.993201</v>
      </c>
      <c r="N2443" s="1">
        <v>334363441.846989</v>
      </c>
      <c r="O2443" s="1">
        <v>543874214.440872</v>
      </c>
      <c r="P2443" s="1">
        <v>340658414.861281</v>
      </c>
      <c r="Q2443" s="1">
        <v>709842802.781166</v>
      </c>
    </row>
    <row r="2444" spans="1:17">
      <c r="A2444" s="1" t="s">
        <v>8913</v>
      </c>
      <c r="B2444" s="1" t="s">
        <v>8914</v>
      </c>
      <c r="C2444" s="1" t="s">
        <v>8915</v>
      </c>
      <c r="D2444" s="1">
        <v>45607804.8809814</v>
      </c>
      <c r="E2444" s="1">
        <v>131007287.083551</v>
      </c>
      <c r="F2444" s="1">
        <v>139459145.567566</v>
      </c>
      <c r="G2444" s="1">
        <v>8177763.30187338</v>
      </c>
      <c r="H2444" s="1">
        <v>77688451.3680893</v>
      </c>
      <c r="I2444" s="1">
        <v>6657544.63481752</v>
      </c>
      <c r="J2444" s="1">
        <v>177287820.256681</v>
      </c>
      <c r="K2444" s="1">
        <v>182627256.648668</v>
      </c>
      <c r="L2444" s="1">
        <v>126828114.631238</v>
      </c>
      <c r="M2444" s="1">
        <v>260000747.008115</v>
      </c>
      <c r="N2444" s="1">
        <v>193644528.094379</v>
      </c>
      <c r="O2444" s="1">
        <v>351192001.627904</v>
      </c>
      <c r="P2444" s="1">
        <v>48264229.2230577</v>
      </c>
      <c r="Q2444" s="1">
        <v>320908019.056741</v>
      </c>
    </row>
    <row r="2445" spans="1:17">
      <c r="A2445" s="1" t="s">
        <v>8916</v>
      </c>
      <c r="B2445" s="1" t="s">
        <v>8917</v>
      </c>
      <c r="C2445" s="1" t="s">
        <v>8918</v>
      </c>
      <c r="D2445" s="1">
        <v>269011956.298143</v>
      </c>
      <c r="E2445" s="1">
        <v>230035075.684869</v>
      </c>
      <c r="F2445" s="1">
        <v>281131214.748497</v>
      </c>
      <c r="G2445" s="1">
        <v>251439450.4845</v>
      </c>
      <c r="H2445" s="1">
        <v>2401444.28571429</v>
      </c>
      <c r="I2445" s="1">
        <v>294731055.296242</v>
      </c>
      <c r="J2445" s="1">
        <v>306188784.592476</v>
      </c>
      <c r="K2445" s="1">
        <v>105356508.103504</v>
      </c>
      <c r="L2445" s="1">
        <v>214980873.847239</v>
      </c>
      <c r="M2445" s="1">
        <v>136623570.058104</v>
      </c>
      <c r="N2445" s="1">
        <v>180850815.155615</v>
      </c>
      <c r="O2445" s="1">
        <v>50763125.1980839</v>
      </c>
      <c r="P2445" s="1">
        <v>177513045.577898</v>
      </c>
      <c r="Q2445" s="1">
        <v>108800518.957828</v>
      </c>
    </row>
    <row r="2446" spans="1:17">
      <c r="A2446" s="1" t="s">
        <v>8919</v>
      </c>
      <c r="B2446" s="1" t="s">
        <v>8920</v>
      </c>
      <c r="C2446" s="1" t="s">
        <v>8921</v>
      </c>
      <c r="D2446" s="1">
        <v>31991214.5481667</v>
      </c>
      <c r="E2446" s="1">
        <v>2401444.28571429</v>
      </c>
      <c r="F2446" s="1">
        <v>12747358.280618</v>
      </c>
      <c r="G2446" s="1">
        <v>2401444.28571429</v>
      </c>
      <c r="H2446" s="1">
        <v>2401444.28571429</v>
      </c>
      <c r="I2446" s="1">
        <v>2401444.28571429</v>
      </c>
      <c r="J2446" s="1">
        <v>2401444.28571429</v>
      </c>
      <c r="K2446" s="1">
        <v>2401444.28571429</v>
      </c>
      <c r="L2446" s="1">
        <v>2401444.28571429</v>
      </c>
      <c r="M2446" s="1">
        <v>22498613.5216232</v>
      </c>
      <c r="N2446" s="1">
        <v>2401444.28571429</v>
      </c>
      <c r="O2446" s="1">
        <v>2401444.28571429</v>
      </c>
      <c r="P2446" s="1">
        <v>2401444.28571429</v>
      </c>
      <c r="Q2446" s="1">
        <v>27831315.2393437</v>
      </c>
    </row>
    <row r="2447" spans="1:17">
      <c r="A2447" s="1" t="s">
        <v>8922</v>
      </c>
      <c r="B2447" s="1" t="s">
        <v>8923</v>
      </c>
      <c r="C2447" s="1" t="s">
        <v>8924</v>
      </c>
      <c r="D2447" s="1">
        <v>3033195236.0206</v>
      </c>
      <c r="E2447" s="1">
        <v>3290695119.21799</v>
      </c>
      <c r="F2447" s="1">
        <v>3345742285.70095</v>
      </c>
      <c r="G2447" s="1">
        <v>1461726372.70817</v>
      </c>
      <c r="H2447" s="1">
        <v>1576108186.5561</v>
      </c>
      <c r="I2447" s="1">
        <v>2405519831.95464</v>
      </c>
      <c r="J2447" s="1">
        <v>3585698547.64576</v>
      </c>
      <c r="K2447" s="1">
        <v>5782713667.08384</v>
      </c>
      <c r="L2447" s="1">
        <v>4627155850.67037</v>
      </c>
      <c r="M2447" s="1">
        <v>8074709344.00076</v>
      </c>
      <c r="N2447" s="1">
        <v>5252414523.91398</v>
      </c>
      <c r="O2447" s="1">
        <v>2615319474.64025</v>
      </c>
      <c r="P2447" s="1">
        <v>5597742037.76884</v>
      </c>
      <c r="Q2447" s="1">
        <v>4812915510.55306</v>
      </c>
    </row>
    <row r="2448" spans="1:17">
      <c r="A2448" s="1" t="s">
        <v>8925</v>
      </c>
      <c r="B2448" s="1" t="s">
        <v>8926</v>
      </c>
      <c r="C2448" s="1" t="s">
        <v>8927</v>
      </c>
      <c r="D2448" s="1">
        <v>256824769.79972</v>
      </c>
      <c r="E2448" s="1">
        <v>424168392.084819</v>
      </c>
      <c r="F2448" s="1">
        <v>385236785.603827</v>
      </c>
      <c r="G2448" s="1">
        <v>70637759.6677427</v>
      </c>
      <c r="H2448" s="1">
        <v>659010851.448867</v>
      </c>
      <c r="I2448" s="1">
        <v>273737504.013412</v>
      </c>
      <c r="J2448" s="1">
        <v>355821269.256623</v>
      </c>
      <c r="K2448" s="1">
        <v>591948992.350052</v>
      </c>
      <c r="L2448" s="1">
        <v>253007026.513492</v>
      </c>
      <c r="M2448" s="1">
        <v>677789768.907563</v>
      </c>
      <c r="N2448" s="1">
        <v>547690473.553832</v>
      </c>
      <c r="O2448" s="1">
        <v>531943630.011286</v>
      </c>
      <c r="P2448" s="1">
        <v>565296462.953896</v>
      </c>
      <c r="Q2448" s="1">
        <v>779140687.92818</v>
      </c>
    </row>
    <row r="2449" spans="1:17">
      <c r="A2449" s="1" t="s">
        <v>8928</v>
      </c>
      <c r="B2449" s="1" t="s">
        <v>8929</v>
      </c>
      <c r="C2449" s="1" t="s">
        <v>8930</v>
      </c>
      <c r="D2449" s="1">
        <v>14384421.9204482</v>
      </c>
      <c r="E2449" s="1">
        <v>23407504.3822737</v>
      </c>
      <c r="F2449" s="1">
        <v>2401444.28571429</v>
      </c>
      <c r="G2449" s="1">
        <v>2401444.28571429</v>
      </c>
      <c r="H2449" s="1">
        <v>21730525.4311837</v>
      </c>
      <c r="I2449" s="1">
        <v>17982551.900392</v>
      </c>
      <c r="J2449" s="1">
        <v>32477944.0196851</v>
      </c>
      <c r="K2449" s="1">
        <v>26367621.950825</v>
      </c>
      <c r="L2449" s="1">
        <v>49775128.8579458</v>
      </c>
      <c r="M2449" s="1">
        <v>22630997.7135591</v>
      </c>
      <c r="N2449" s="1">
        <v>41908305.8449245</v>
      </c>
      <c r="O2449" s="1">
        <v>138390575.484148</v>
      </c>
      <c r="P2449" s="1">
        <v>51581153.5755085</v>
      </c>
      <c r="Q2449" s="1">
        <v>56443607.0564675</v>
      </c>
    </row>
    <row r="2450" spans="1:17">
      <c r="A2450" s="1" t="s">
        <v>8931</v>
      </c>
      <c r="B2450" s="1" t="s">
        <v>8932</v>
      </c>
      <c r="C2450" s="1" t="s">
        <v>8933</v>
      </c>
      <c r="D2450" s="1">
        <v>1144908684.75803</v>
      </c>
      <c r="E2450" s="1">
        <v>789857076.107944</v>
      </c>
      <c r="F2450" s="1">
        <v>828634215.533134</v>
      </c>
      <c r="G2450" s="1">
        <v>968957534.371643</v>
      </c>
      <c r="H2450" s="1">
        <v>619620826.187051</v>
      </c>
      <c r="I2450" s="1">
        <v>679351374.355054</v>
      </c>
      <c r="J2450" s="1">
        <v>868983934.951165</v>
      </c>
      <c r="K2450" s="1">
        <v>1070874710.96599</v>
      </c>
      <c r="L2450" s="1">
        <v>1102098813.6999</v>
      </c>
      <c r="M2450" s="1">
        <v>792512388.49872</v>
      </c>
      <c r="N2450" s="1">
        <v>979512103.041892</v>
      </c>
      <c r="O2450" s="1">
        <v>763185476.994994</v>
      </c>
      <c r="P2450" s="1">
        <v>1113561071.20709</v>
      </c>
      <c r="Q2450" s="1">
        <v>966909456.955931</v>
      </c>
    </row>
    <row r="2451" spans="1:17">
      <c r="A2451" s="1" t="s">
        <v>8934</v>
      </c>
      <c r="B2451" s="1" t="s">
        <v>8935</v>
      </c>
      <c r="C2451" s="1" t="s">
        <v>8936</v>
      </c>
      <c r="D2451" s="1">
        <v>1580720017.5586</v>
      </c>
      <c r="E2451" s="1">
        <v>384924298.851358</v>
      </c>
      <c r="F2451" s="1">
        <v>336240934.764723</v>
      </c>
      <c r="G2451" s="1">
        <v>279305551.933692</v>
      </c>
      <c r="H2451" s="1">
        <v>363037382.493814</v>
      </c>
      <c r="I2451" s="1">
        <v>394181477.97394</v>
      </c>
      <c r="J2451" s="1">
        <v>616365938.026683</v>
      </c>
      <c r="K2451" s="1">
        <v>409139887.756434</v>
      </c>
      <c r="L2451" s="1">
        <v>420715545.112782</v>
      </c>
      <c r="M2451" s="1">
        <v>492901309.676502</v>
      </c>
      <c r="N2451" s="1">
        <v>369780842.446731</v>
      </c>
      <c r="O2451" s="1">
        <v>613581407.860832</v>
      </c>
      <c r="P2451" s="1">
        <v>497563988.227837</v>
      </c>
      <c r="Q2451" s="1">
        <v>393737932.562746</v>
      </c>
    </row>
    <row r="2452" spans="1:17">
      <c r="A2452" s="1" t="s">
        <v>8937</v>
      </c>
      <c r="B2452" s="1" t="s">
        <v>8938</v>
      </c>
      <c r="C2452" s="1" t="s">
        <v>8939</v>
      </c>
      <c r="D2452" s="1">
        <v>82406324.6876284</v>
      </c>
      <c r="E2452" s="1">
        <v>23307935.8020239</v>
      </c>
      <c r="F2452" s="1">
        <v>53746906.9771694</v>
      </c>
      <c r="G2452" s="1">
        <v>26819460.5257414</v>
      </c>
      <c r="H2452" s="1">
        <v>19898248.7054401</v>
      </c>
      <c r="I2452" s="1">
        <v>48033584.0068819</v>
      </c>
      <c r="J2452" s="1">
        <v>30325758.3650512</v>
      </c>
      <c r="K2452" s="1">
        <v>41054028.479947</v>
      </c>
      <c r="L2452" s="1">
        <v>42477648.3295618</v>
      </c>
      <c r="M2452" s="1">
        <v>44289708.4682456</v>
      </c>
      <c r="N2452" s="1">
        <v>74495705.4183706</v>
      </c>
      <c r="O2452" s="1">
        <v>71209936.9301138</v>
      </c>
      <c r="P2452" s="1">
        <v>23214317.7673836</v>
      </c>
      <c r="Q2452" s="1">
        <v>40000752.639986</v>
      </c>
    </row>
    <row r="2453" spans="1:17">
      <c r="A2453" s="1" t="s">
        <v>8940</v>
      </c>
      <c r="B2453" s="1" t="s">
        <v>8941</v>
      </c>
      <c r="C2453" s="1" t="s">
        <v>8942</v>
      </c>
      <c r="D2453" s="1">
        <v>36140941.1588957</v>
      </c>
      <c r="E2453" s="1">
        <v>57107075.2674738</v>
      </c>
      <c r="F2453" s="1">
        <v>46493599.6006353</v>
      </c>
      <c r="G2453" s="1">
        <v>2401444.28571429</v>
      </c>
      <c r="H2453" s="1">
        <v>2401444.28571429</v>
      </c>
      <c r="I2453" s="1">
        <v>2401444.28571429</v>
      </c>
      <c r="J2453" s="1">
        <v>79544245.3480504</v>
      </c>
      <c r="K2453" s="1">
        <v>66458429.3208859</v>
      </c>
      <c r="L2453" s="1">
        <v>60676147.7382777</v>
      </c>
      <c r="M2453" s="1">
        <v>52365404.3163824</v>
      </c>
      <c r="N2453" s="1">
        <v>64161219.9578058</v>
      </c>
      <c r="O2453" s="1">
        <v>59349306.9586225</v>
      </c>
      <c r="P2453" s="1">
        <v>63733131.0543801</v>
      </c>
      <c r="Q2453" s="1">
        <v>78287516.2905335</v>
      </c>
    </row>
    <row r="2454" spans="1:17">
      <c r="A2454" s="1" t="s">
        <v>8943</v>
      </c>
      <c r="B2454" s="1" t="s">
        <v>8944</v>
      </c>
      <c r="C2454" s="1" t="s">
        <v>8945</v>
      </c>
      <c r="D2454" s="1">
        <v>101866466.124773</v>
      </c>
      <c r="E2454" s="1">
        <v>178135861.492856</v>
      </c>
      <c r="F2454" s="1">
        <v>145412270.082215</v>
      </c>
      <c r="G2454" s="1">
        <v>2401444.28571429</v>
      </c>
      <c r="H2454" s="1">
        <v>2401444.28571429</v>
      </c>
      <c r="I2454" s="1">
        <v>59509854.940375</v>
      </c>
      <c r="J2454" s="1">
        <v>194573788.264177</v>
      </c>
      <c r="K2454" s="1">
        <v>252733222.374928</v>
      </c>
      <c r="L2454" s="1">
        <v>178489195.839112</v>
      </c>
      <c r="M2454" s="1">
        <v>164765184.479541</v>
      </c>
      <c r="N2454" s="1">
        <v>185431413.218679</v>
      </c>
      <c r="O2454" s="1">
        <v>170521689.14613</v>
      </c>
      <c r="P2454" s="1">
        <v>251772299.868858</v>
      </c>
      <c r="Q2454" s="1">
        <v>223404015.312417</v>
      </c>
    </row>
    <row r="2455" spans="1:17">
      <c r="A2455" s="1" t="s">
        <v>8946</v>
      </c>
      <c r="B2455" s="1" t="s">
        <v>8947</v>
      </c>
      <c r="C2455" s="1" t="s">
        <v>8948</v>
      </c>
      <c r="D2455" s="1">
        <v>2401444.28571429</v>
      </c>
      <c r="E2455" s="1">
        <v>2401444.28571429</v>
      </c>
      <c r="F2455" s="1">
        <v>2401444.28571429</v>
      </c>
      <c r="G2455" s="1">
        <v>2401444.28571429</v>
      </c>
      <c r="H2455" s="1">
        <v>2401444.28571429</v>
      </c>
      <c r="I2455" s="1">
        <v>2401444.28571429</v>
      </c>
      <c r="J2455" s="1">
        <v>2401444.28571429</v>
      </c>
      <c r="K2455" s="1">
        <v>14841340.9431152</v>
      </c>
      <c r="L2455" s="1">
        <v>10008422.9809962</v>
      </c>
      <c r="M2455" s="1">
        <v>2401444.28571429</v>
      </c>
      <c r="N2455" s="1">
        <v>2401444.28571429</v>
      </c>
      <c r="O2455" s="1">
        <v>2401444.28571429</v>
      </c>
      <c r="P2455" s="1">
        <v>2401444.28571429</v>
      </c>
      <c r="Q2455" s="1">
        <v>17555862.42596</v>
      </c>
    </row>
    <row r="2456" spans="1:17">
      <c r="A2456" s="1" t="s">
        <v>8949</v>
      </c>
      <c r="B2456" s="1" t="s">
        <v>8950</v>
      </c>
      <c r="C2456" s="1" t="s">
        <v>8951</v>
      </c>
      <c r="D2456" s="1">
        <v>7374253639.36766</v>
      </c>
      <c r="E2456" s="1">
        <v>7399062283.01115</v>
      </c>
      <c r="F2456" s="1">
        <v>6988660678.40574</v>
      </c>
      <c r="G2456" s="1">
        <v>6368281050.98019</v>
      </c>
      <c r="H2456" s="1">
        <v>3452533720.9131</v>
      </c>
      <c r="I2456" s="1">
        <v>7138201067.53783</v>
      </c>
      <c r="J2456" s="1">
        <v>7034483177.91592</v>
      </c>
      <c r="K2456" s="1">
        <v>9740676882.37498</v>
      </c>
      <c r="L2456" s="1">
        <v>9549004320.02336</v>
      </c>
      <c r="M2456" s="1">
        <v>8685645707.23431</v>
      </c>
      <c r="N2456" s="1">
        <v>10007072249.7203</v>
      </c>
      <c r="O2456" s="1">
        <v>6762530927.63244</v>
      </c>
      <c r="P2456" s="1">
        <v>9565994203.35724</v>
      </c>
      <c r="Q2456" s="1">
        <v>7819260760.75638</v>
      </c>
    </row>
    <row r="2457" spans="1:17">
      <c r="A2457" s="1" t="s">
        <v>8952</v>
      </c>
      <c r="B2457" s="1" t="s">
        <v>8953</v>
      </c>
      <c r="C2457" s="1" t="s">
        <v>8954</v>
      </c>
      <c r="D2457" s="1">
        <v>24849879.3018206</v>
      </c>
      <c r="E2457" s="1">
        <v>15528168.3325856</v>
      </c>
      <c r="F2457" s="1">
        <v>15107228.6722124</v>
      </c>
      <c r="G2457" s="1">
        <v>2401444.28571429</v>
      </c>
      <c r="H2457" s="1">
        <v>34164034.8757752</v>
      </c>
      <c r="I2457" s="1">
        <v>17451996.8782371</v>
      </c>
      <c r="J2457" s="1">
        <v>14393664.9322296</v>
      </c>
      <c r="K2457" s="1">
        <v>12701136.3229075</v>
      </c>
      <c r="L2457" s="1">
        <v>2401444.28571429</v>
      </c>
      <c r="M2457" s="1">
        <v>12953979.5400144</v>
      </c>
      <c r="N2457" s="1">
        <v>15646639.3837436</v>
      </c>
      <c r="O2457" s="1">
        <v>2401444.28571429</v>
      </c>
      <c r="P2457" s="1">
        <v>17558600.6294807</v>
      </c>
      <c r="Q2457" s="1">
        <v>19972407.376399</v>
      </c>
    </row>
    <row r="2458" spans="1:17">
      <c r="A2458" s="1" t="s">
        <v>8955</v>
      </c>
      <c r="B2458" s="1" t="s">
        <v>8956</v>
      </c>
      <c r="C2458" s="1" t="s">
        <v>8957</v>
      </c>
      <c r="D2458" s="1">
        <v>20712914.9168986</v>
      </c>
      <c r="E2458" s="1">
        <v>2401444.28571429</v>
      </c>
      <c r="F2458" s="1">
        <v>2401444.28571429</v>
      </c>
      <c r="G2458" s="1">
        <v>12643216.6192984</v>
      </c>
      <c r="H2458" s="1">
        <v>9236874.65291364</v>
      </c>
      <c r="I2458" s="1">
        <v>23653690.529079</v>
      </c>
      <c r="J2458" s="1">
        <v>14994201.2264231</v>
      </c>
      <c r="K2458" s="1">
        <v>2401444.28571429</v>
      </c>
      <c r="L2458" s="1">
        <v>2401444.28571429</v>
      </c>
      <c r="M2458" s="1">
        <v>38618161.8331543</v>
      </c>
      <c r="N2458" s="1">
        <v>2401444.28571429</v>
      </c>
      <c r="O2458" s="1">
        <v>2401444.28571429</v>
      </c>
      <c r="P2458" s="1">
        <v>2401444.28571429</v>
      </c>
      <c r="Q2458" s="1">
        <v>2401444.28571429</v>
      </c>
    </row>
    <row r="2459" spans="1:17">
      <c r="A2459" s="1" t="s">
        <v>8958</v>
      </c>
      <c r="B2459" s="1" t="s">
        <v>8959</v>
      </c>
      <c r="C2459" s="1" t="s">
        <v>8960</v>
      </c>
      <c r="D2459" s="1">
        <v>2401444.28571429</v>
      </c>
      <c r="E2459" s="1">
        <v>62116932.5597794</v>
      </c>
      <c r="F2459" s="1">
        <v>2401444.28571429</v>
      </c>
      <c r="G2459" s="1">
        <v>2401444.28571429</v>
      </c>
      <c r="H2459" s="1">
        <v>45197784.1317422</v>
      </c>
      <c r="I2459" s="1">
        <v>2401444.28571429</v>
      </c>
      <c r="J2459" s="1">
        <v>2401444.28571429</v>
      </c>
      <c r="K2459" s="1">
        <v>27934451.5961937</v>
      </c>
      <c r="L2459" s="1">
        <v>34117557.4126457</v>
      </c>
      <c r="M2459" s="1">
        <v>86506077.3263151</v>
      </c>
      <c r="N2459" s="1">
        <v>38440582.4900014</v>
      </c>
      <c r="O2459" s="1">
        <v>98558335.9166508</v>
      </c>
      <c r="P2459" s="1">
        <v>83195608.6932447</v>
      </c>
      <c r="Q2459" s="1">
        <v>59620717.0841586</v>
      </c>
    </row>
    <row r="2460" spans="1:17">
      <c r="A2460" s="1" t="s">
        <v>8961</v>
      </c>
      <c r="B2460" s="1" t="s">
        <v>8962</v>
      </c>
      <c r="C2460" s="1" t="s">
        <v>8963</v>
      </c>
      <c r="D2460" s="1">
        <v>25285261.031616</v>
      </c>
      <c r="E2460" s="1">
        <v>50291211.1020565</v>
      </c>
      <c r="F2460" s="1">
        <v>39804123.9598807</v>
      </c>
      <c r="G2460" s="1">
        <v>2401444.28571429</v>
      </c>
      <c r="H2460" s="1">
        <v>13571431.3789997</v>
      </c>
      <c r="I2460" s="1">
        <v>33200434.4149761</v>
      </c>
      <c r="J2460" s="1">
        <v>54260487.8844536</v>
      </c>
      <c r="K2460" s="1">
        <v>80241858.6789989</v>
      </c>
      <c r="L2460" s="1">
        <v>143355509.891233</v>
      </c>
      <c r="M2460" s="1">
        <v>33404440.5611232</v>
      </c>
      <c r="N2460" s="1">
        <v>87242671.5861788</v>
      </c>
      <c r="O2460" s="1">
        <v>55358815.9390183</v>
      </c>
      <c r="P2460" s="1">
        <v>133972673.266014</v>
      </c>
      <c r="Q2460" s="1">
        <v>107729547.672273</v>
      </c>
    </row>
    <row r="2461" spans="1:17">
      <c r="A2461" s="1" t="s">
        <v>8964</v>
      </c>
      <c r="B2461" s="1" t="s">
        <v>8965</v>
      </c>
      <c r="C2461" s="1" t="s">
        <v>8966</v>
      </c>
      <c r="D2461" s="1">
        <v>28226570.8500156</v>
      </c>
      <c r="E2461" s="1">
        <v>65572199.4559662</v>
      </c>
      <c r="F2461" s="1">
        <v>43937678.3912669</v>
      </c>
      <c r="G2461" s="1">
        <v>48542868.5215713</v>
      </c>
      <c r="H2461" s="1">
        <v>17489670.8867123</v>
      </c>
      <c r="I2461" s="1">
        <v>30691162.6175277</v>
      </c>
      <c r="J2461" s="1">
        <v>29080398.2970303</v>
      </c>
      <c r="K2461" s="1">
        <v>22745263.6902735</v>
      </c>
      <c r="L2461" s="1">
        <v>21001130.9849259</v>
      </c>
      <c r="M2461" s="1">
        <v>15918929.1668084</v>
      </c>
      <c r="N2461" s="1">
        <v>2401444.28571429</v>
      </c>
      <c r="O2461" s="1">
        <v>2401444.28571429</v>
      </c>
      <c r="P2461" s="1">
        <v>14927128.9470187</v>
      </c>
      <c r="Q2461" s="1">
        <v>2401444.28571429</v>
      </c>
    </row>
    <row r="2462" spans="1:17">
      <c r="A2462" s="1" t="s">
        <v>8967</v>
      </c>
      <c r="B2462" s="1" t="s">
        <v>8968</v>
      </c>
      <c r="C2462" s="1" t="s">
        <v>8969</v>
      </c>
      <c r="D2462" s="1">
        <v>2401444.28571429</v>
      </c>
      <c r="E2462" s="1">
        <v>10341210.1319197</v>
      </c>
      <c r="F2462" s="1">
        <v>96959951.6940147</v>
      </c>
      <c r="G2462" s="1">
        <v>2401444.28571429</v>
      </c>
      <c r="H2462" s="1">
        <v>273757280.556549</v>
      </c>
      <c r="I2462" s="1">
        <v>2401444.28571429</v>
      </c>
      <c r="J2462" s="1">
        <v>2401444.28571429</v>
      </c>
      <c r="K2462" s="1">
        <v>2401444.28571429</v>
      </c>
      <c r="L2462" s="1">
        <v>24814347.8483831</v>
      </c>
      <c r="M2462" s="1">
        <v>13533147.1148986</v>
      </c>
      <c r="N2462" s="1">
        <v>2401444.28571429</v>
      </c>
      <c r="O2462" s="1">
        <v>58075307.6768274</v>
      </c>
      <c r="P2462" s="1">
        <v>2401444.28571429</v>
      </c>
      <c r="Q2462" s="1">
        <v>35431532.8071876</v>
      </c>
    </row>
    <row r="2463" spans="1:17">
      <c r="A2463" s="1" t="s">
        <v>8970</v>
      </c>
      <c r="B2463" s="1" t="s">
        <v>8971</v>
      </c>
      <c r="C2463" s="1" t="s">
        <v>8972</v>
      </c>
      <c r="D2463" s="1">
        <v>76319535.7822759</v>
      </c>
      <c r="E2463" s="1">
        <v>41979266.7844082</v>
      </c>
      <c r="F2463" s="1">
        <v>16250475.2925246</v>
      </c>
      <c r="G2463" s="1">
        <v>32478842.4254869</v>
      </c>
      <c r="H2463" s="1">
        <v>116041239.032566</v>
      </c>
      <c r="I2463" s="1">
        <v>21095747.0856608</v>
      </c>
      <c r="J2463" s="1">
        <v>28959424.4317499</v>
      </c>
      <c r="K2463" s="1">
        <v>10126408.025133</v>
      </c>
      <c r="L2463" s="1">
        <v>9469780.27985619</v>
      </c>
      <c r="M2463" s="1">
        <v>47559748.8234565</v>
      </c>
      <c r="N2463" s="1">
        <v>24354744.3800008</v>
      </c>
      <c r="O2463" s="1">
        <v>12823738.6404332</v>
      </c>
      <c r="P2463" s="1">
        <v>15090845.8563851</v>
      </c>
      <c r="Q2463" s="1">
        <v>32366209.9058179</v>
      </c>
    </row>
    <row r="2464" spans="1:17">
      <c r="A2464" s="1" t="s">
        <v>8973</v>
      </c>
      <c r="B2464" s="1" t="s">
        <v>8974</v>
      </c>
      <c r="C2464" s="1" t="s">
        <v>8975</v>
      </c>
      <c r="D2464" s="1">
        <v>2401444.28571429</v>
      </c>
      <c r="E2464" s="1">
        <v>2401444.28571429</v>
      </c>
      <c r="F2464" s="1">
        <v>2401444.28571429</v>
      </c>
      <c r="G2464" s="1">
        <v>2401444.28571429</v>
      </c>
      <c r="H2464" s="1">
        <v>2401444.28571429</v>
      </c>
      <c r="I2464" s="1">
        <v>2401444.28571429</v>
      </c>
      <c r="J2464" s="1">
        <v>2401444.28571429</v>
      </c>
      <c r="K2464" s="1">
        <v>2401444.28571429</v>
      </c>
      <c r="L2464" s="1">
        <v>2401444.28571429</v>
      </c>
      <c r="M2464" s="1">
        <v>18605504.2120087</v>
      </c>
      <c r="N2464" s="1">
        <v>2401444.28571429</v>
      </c>
      <c r="O2464" s="1">
        <v>25472949.0510708</v>
      </c>
      <c r="P2464" s="1">
        <v>2401444.28571429</v>
      </c>
      <c r="Q2464" s="1">
        <v>6533692.8678401</v>
      </c>
    </row>
    <row r="2465" spans="1:17">
      <c r="A2465" s="1" t="s">
        <v>8976</v>
      </c>
      <c r="B2465" s="1" t="s">
        <v>8977</v>
      </c>
      <c r="C2465" s="1" t="s">
        <v>8978</v>
      </c>
      <c r="D2465" s="1">
        <v>2401444.28571429</v>
      </c>
      <c r="E2465" s="1">
        <v>17720104.6412292</v>
      </c>
      <c r="F2465" s="1">
        <v>12008158.1862331</v>
      </c>
      <c r="G2465" s="1">
        <v>7082318.28427543</v>
      </c>
      <c r="H2465" s="1">
        <v>2401444.28571429</v>
      </c>
      <c r="I2465" s="1">
        <v>2401444.28571429</v>
      </c>
      <c r="J2465" s="1">
        <v>2401444.28571429</v>
      </c>
      <c r="K2465" s="1">
        <v>2401444.28571429</v>
      </c>
      <c r="L2465" s="1">
        <v>2401444.28571429</v>
      </c>
      <c r="M2465" s="1">
        <v>2401444.28571429</v>
      </c>
      <c r="N2465" s="1">
        <v>2401444.28571429</v>
      </c>
      <c r="O2465" s="1">
        <v>2401444.28571429</v>
      </c>
      <c r="P2465" s="1">
        <v>2401444.28571429</v>
      </c>
      <c r="Q2465" s="1">
        <v>2401444.28571429</v>
      </c>
    </row>
    <row r="2466" spans="1:17">
      <c r="A2466" s="1" t="s">
        <v>8979</v>
      </c>
      <c r="B2466" s="1" t="s">
        <v>8980</v>
      </c>
      <c r="C2466" s="1" t="s">
        <v>8981</v>
      </c>
      <c r="D2466" s="1">
        <v>2401444.28571429</v>
      </c>
      <c r="E2466" s="1">
        <v>2401444.28571429</v>
      </c>
      <c r="F2466" s="1">
        <v>2401444.28571429</v>
      </c>
      <c r="G2466" s="1">
        <v>165822338.040958</v>
      </c>
      <c r="H2466" s="1">
        <v>17023824.9142137</v>
      </c>
      <c r="I2466" s="1">
        <v>30045896.6448339</v>
      </c>
      <c r="J2466" s="1">
        <v>35674286.8190681</v>
      </c>
      <c r="K2466" s="1">
        <v>2401444.28571429</v>
      </c>
      <c r="L2466" s="1">
        <v>2401444.28571429</v>
      </c>
      <c r="M2466" s="1">
        <v>2401444.28571429</v>
      </c>
      <c r="N2466" s="1">
        <v>2401444.28571429</v>
      </c>
      <c r="O2466" s="1">
        <v>2401444.28571429</v>
      </c>
      <c r="P2466" s="1">
        <v>2401444.28571429</v>
      </c>
      <c r="Q2466" s="1">
        <v>2401444.28571429</v>
      </c>
    </row>
    <row r="2467" spans="1:17">
      <c r="A2467" s="1" t="s">
        <v>8982</v>
      </c>
      <c r="B2467" s="1" t="s">
        <v>8983</v>
      </c>
      <c r="C2467" s="1" t="s">
        <v>8984</v>
      </c>
      <c r="D2467" s="1">
        <v>11246398.1445957</v>
      </c>
      <c r="E2467" s="1">
        <v>22424577.9923752</v>
      </c>
      <c r="F2467" s="1">
        <v>2401444.28571429</v>
      </c>
      <c r="G2467" s="1">
        <v>59581334.1154644</v>
      </c>
      <c r="H2467" s="1">
        <v>2401444.28571429</v>
      </c>
      <c r="I2467" s="1">
        <v>2401444.28571429</v>
      </c>
      <c r="J2467" s="1">
        <v>2401444.28571429</v>
      </c>
      <c r="K2467" s="1">
        <v>2401444.28571429</v>
      </c>
      <c r="L2467" s="1">
        <v>2401444.28571429</v>
      </c>
      <c r="M2467" s="1">
        <v>2401444.28571429</v>
      </c>
      <c r="N2467" s="1">
        <v>2401444.28571429</v>
      </c>
      <c r="O2467" s="1">
        <v>2401444.28571429</v>
      </c>
      <c r="P2467" s="1">
        <v>2401444.28571429</v>
      </c>
      <c r="Q2467" s="1">
        <v>2401444.28571429</v>
      </c>
    </row>
    <row r="2468" spans="1:17">
      <c r="A2468" s="1" t="s">
        <v>8985</v>
      </c>
      <c r="B2468" s="1" t="s">
        <v>8986</v>
      </c>
      <c r="C2468" s="1" t="s">
        <v>8987</v>
      </c>
      <c r="D2468" s="1">
        <v>718545028.884081</v>
      </c>
      <c r="E2468" s="1">
        <v>695239592.417599</v>
      </c>
      <c r="F2468" s="1">
        <v>488722835.377768</v>
      </c>
      <c r="G2468" s="1">
        <v>1082519068.40727</v>
      </c>
      <c r="H2468" s="1">
        <v>2549545117.79613</v>
      </c>
      <c r="I2468" s="1">
        <v>631247416.415132</v>
      </c>
      <c r="J2468" s="1">
        <v>1159140953.31023</v>
      </c>
      <c r="K2468" s="1">
        <v>1300406051.81913</v>
      </c>
      <c r="L2468" s="1">
        <v>1356948613.55756</v>
      </c>
      <c r="M2468" s="1">
        <v>1618978444.23599</v>
      </c>
      <c r="N2468" s="1">
        <v>915721914.554099</v>
      </c>
      <c r="O2468" s="1">
        <v>1020891941.68737</v>
      </c>
      <c r="P2468" s="1">
        <v>1534223202.17113</v>
      </c>
      <c r="Q2468" s="1">
        <v>1107833596.05252</v>
      </c>
    </row>
    <row r="2469" spans="1:17">
      <c r="A2469" s="1" t="s">
        <v>8988</v>
      </c>
      <c r="B2469" s="1" t="s">
        <v>8989</v>
      </c>
      <c r="C2469" s="1" t="s">
        <v>8990</v>
      </c>
      <c r="D2469" s="1">
        <v>10265209.0049428</v>
      </c>
      <c r="E2469" s="1">
        <v>28475169.9685392</v>
      </c>
      <c r="F2469" s="1">
        <v>27138908.0322387</v>
      </c>
      <c r="G2469" s="1">
        <v>17730882.9293201</v>
      </c>
      <c r="H2469" s="1">
        <v>2401444.28571429</v>
      </c>
      <c r="I2469" s="1">
        <v>2401444.28571429</v>
      </c>
      <c r="J2469" s="1">
        <v>2401444.28571429</v>
      </c>
      <c r="K2469" s="1">
        <v>11883436.6030837</v>
      </c>
      <c r="L2469" s="1">
        <v>12628654.9414799</v>
      </c>
      <c r="M2469" s="1">
        <v>14470218.8165833</v>
      </c>
      <c r="N2469" s="1">
        <v>2401444.28571429</v>
      </c>
      <c r="O2469" s="1">
        <v>18149307.0483263</v>
      </c>
      <c r="P2469" s="1">
        <v>14209005.4109693</v>
      </c>
      <c r="Q2469" s="1">
        <v>2401444.28571429</v>
      </c>
    </row>
    <row r="2470" spans="1:17">
      <c r="A2470" s="1" t="s">
        <v>8991</v>
      </c>
      <c r="B2470" s="1" t="s">
        <v>8992</v>
      </c>
      <c r="C2470" s="1" t="s">
        <v>8993</v>
      </c>
      <c r="D2470" s="1">
        <v>673637280.285293</v>
      </c>
      <c r="E2470" s="1">
        <v>433907596.778956</v>
      </c>
      <c r="F2470" s="1">
        <v>558507972.844345</v>
      </c>
      <c r="G2470" s="1">
        <v>311380398.902623</v>
      </c>
      <c r="H2470" s="1">
        <v>190498423.519077</v>
      </c>
      <c r="I2470" s="1">
        <v>347024986.31797</v>
      </c>
      <c r="J2470" s="1">
        <v>378952920.733784</v>
      </c>
      <c r="K2470" s="1">
        <v>488890166.502981</v>
      </c>
      <c r="L2470" s="1">
        <v>425618930.779619</v>
      </c>
      <c r="M2470" s="1">
        <v>790614043.47974</v>
      </c>
      <c r="N2470" s="1">
        <v>604987797.61412</v>
      </c>
      <c r="O2470" s="1">
        <v>496228902.299313</v>
      </c>
      <c r="P2470" s="1">
        <v>519817316.112957</v>
      </c>
      <c r="Q2470" s="1">
        <v>598161970.003664</v>
      </c>
    </row>
    <row r="2471" spans="1:17">
      <c r="A2471" s="1" t="s">
        <v>8994</v>
      </c>
      <c r="B2471" s="1" t="s">
        <v>8995</v>
      </c>
      <c r="C2471" s="1" t="s">
        <v>8996</v>
      </c>
      <c r="D2471" s="1">
        <v>5716109115.90235</v>
      </c>
      <c r="E2471" s="1">
        <v>7465259285.71428</v>
      </c>
      <c r="F2471" s="1">
        <v>7155696563.37843</v>
      </c>
      <c r="G2471" s="1">
        <v>1536270957.10294</v>
      </c>
      <c r="H2471" s="1">
        <v>6504854915.03703</v>
      </c>
      <c r="I2471" s="1">
        <v>6594518358.57152</v>
      </c>
      <c r="J2471" s="1">
        <v>6950726528.39915</v>
      </c>
      <c r="K2471" s="1">
        <v>7924180757.5048</v>
      </c>
      <c r="L2471" s="1">
        <v>7402547003.7959</v>
      </c>
      <c r="M2471" s="1">
        <v>7159973603.99828</v>
      </c>
      <c r="N2471" s="1">
        <v>6302172147.10258</v>
      </c>
      <c r="O2471" s="1">
        <v>11220674895.9298</v>
      </c>
      <c r="P2471" s="1">
        <v>7057741904.7619</v>
      </c>
      <c r="Q2471" s="1">
        <v>9007682321.39378</v>
      </c>
    </row>
    <row r="2472" spans="1:17">
      <c r="A2472" s="1" t="s">
        <v>8997</v>
      </c>
      <c r="B2472" s="1" t="s">
        <v>8998</v>
      </c>
      <c r="C2472" s="1" t="s">
        <v>8999</v>
      </c>
      <c r="D2472" s="1">
        <v>561218649.552134</v>
      </c>
      <c r="E2472" s="1">
        <v>269537187.234514</v>
      </c>
      <c r="F2472" s="1">
        <v>158967898.482529</v>
      </c>
      <c r="G2472" s="1">
        <v>147033308.665571</v>
      </c>
      <c r="H2472" s="1">
        <v>37712585.8101004</v>
      </c>
      <c r="I2472" s="1">
        <v>228839078.380485</v>
      </c>
      <c r="J2472" s="1">
        <v>371719159.45058</v>
      </c>
      <c r="K2472" s="1">
        <v>45670164.1056702</v>
      </c>
      <c r="L2472" s="1">
        <v>94154458.4422221</v>
      </c>
      <c r="M2472" s="1">
        <v>116995974.2497</v>
      </c>
      <c r="N2472" s="1">
        <v>139581218.923764</v>
      </c>
      <c r="O2472" s="1">
        <v>231840444.126309</v>
      </c>
      <c r="P2472" s="1">
        <v>189673432.067086</v>
      </c>
      <c r="Q2472" s="1">
        <v>103102801.629652</v>
      </c>
    </row>
    <row r="2473" spans="1:17">
      <c r="A2473" s="1" t="s">
        <v>9000</v>
      </c>
      <c r="B2473" s="1" t="s">
        <v>9001</v>
      </c>
      <c r="C2473" s="1" t="s">
        <v>9002</v>
      </c>
      <c r="D2473" s="1">
        <v>746119592.060277</v>
      </c>
      <c r="E2473" s="1">
        <v>1337659783.56011</v>
      </c>
      <c r="F2473" s="1">
        <v>1426312224.6612</v>
      </c>
      <c r="G2473" s="1">
        <v>773394008.594347</v>
      </c>
      <c r="H2473" s="1">
        <v>1679280585.87115</v>
      </c>
      <c r="I2473" s="1">
        <v>353583295.908897</v>
      </c>
      <c r="J2473" s="1">
        <v>1081020017.63512</v>
      </c>
      <c r="K2473" s="1">
        <v>1481401620.11527</v>
      </c>
      <c r="L2473" s="1">
        <v>1240757524.37526</v>
      </c>
      <c r="M2473" s="1">
        <v>1677288736.22323</v>
      </c>
      <c r="N2473" s="1">
        <v>1290963605.08459</v>
      </c>
      <c r="O2473" s="1">
        <v>1611342034.92816</v>
      </c>
      <c r="P2473" s="1">
        <v>1307141628.34412</v>
      </c>
      <c r="Q2473" s="1">
        <v>1556724374.83302</v>
      </c>
    </row>
    <row r="2474" spans="1:17">
      <c r="A2474" s="1" t="s">
        <v>9003</v>
      </c>
      <c r="B2474" s="1" t="s">
        <v>9004</v>
      </c>
      <c r="C2474" s="1" t="s">
        <v>9005</v>
      </c>
      <c r="D2474" s="1">
        <v>41603022.4371269</v>
      </c>
      <c r="E2474" s="1">
        <v>9482110.43465916</v>
      </c>
      <c r="F2474" s="1">
        <v>2401444.28571429</v>
      </c>
      <c r="G2474" s="1">
        <v>10471162.3973274</v>
      </c>
      <c r="H2474" s="1">
        <v>7118266.15663081</v>
      </c>
      <c r="I2474" s="1">
        <v>2401444.28571429</v>
      </c>
      <c r="J2474" s="1">
        <v>2401444.28571429</v>
      </c>
      <c r="K2474" s="1">
        <v>2401444.28571429</v>
      </c>
      <c r="L2474" s="1">
        <v>6747975.66689783</v>
      </c>
      <c r="M2474" s="1">
        <v>2401444.28571429</v>
      </c>
      <c r="N2474" s="1">
        <v>5500328.57873096</v>
      </c>
      <c r="O2474" s="1">
        <v>12731507.1843856</v>
      </c>
      <c r="P2474" s="1">
        <v>2401444.28571429</v>
      </c>
      <c r="Q2474" s="1">
        <v>8000866.90818077</v>
      </c>
    </row>
    <row r="2475" spans="1:17">
      <c r="A2475" s="1" t="s">
        <v>9006</v>
      </c>
      <c r="B2475" s="1" t="s">
        <v>9007</v>
      </c>
      <c r="C2475" s="1" t="s">
        <v>9008</v>
      </c>
      <c r="D2475" s="1">
        <v>97944896.8928474</v>
      </c>
      <c r="E2475" s="1">
        <v>150354475.133453</v>
      </c>
      <c r="F2475" s="1">
        <v>165063476.378637</v>
      </c>
      <c r="G2475" s="1">
        <v>85100850.0089031</v>
      </c>
      <c r="H2475" s="1">
        <v>15562419.2440104</v>
      </c>
      <c r="I2475" s="1">
        <v>128716183.91934</v>
      </c>
      <c r="J2475" s="1">
        <v>106355719.614645</v>
      </c>
      <c r="K2475" s="1">
        <v>133655278.143302</v>
      </c>
      <c r="L2475" s="1">
        <v>40390525.6344745</v>
      </c>
      <c r="M2475" s="1">
        <v>130706599.913852</v>
      </c>
      <c r="N2475" s="1">
        <v>138932936.07633</v>
      </c>
      <c r="O2475" s="1">
        <v>305010492.23209</v>
      </c>
      <c r="P2475" s="1">
        <v>149178516.806551</v>
      </c>
      <c r="Q2475" s="1">
        <v>134934434.304453</v>
      </c>
    </row>
    <row r="2476" spans="1:17">
      <c r="A2476" s="1" t="s">
        <v>9009</v>
      </c>
      <c r="B2476" s="1" t="s">
        <v>9010</v>
      </c>
      <c r="C2476" s="1" t="s">
        <v>9011</v>
      </c>
      <c r="D2476" s="1">
        <v>171059935.563174</v>
      </c>
      <c r="E2476" s="1">
        <v>302442105.785612</v>
      </c>
      <c r="F2476" s="1">
        <v>189072561.94666</v>
      </c>
      <c r="G2476" s="1">
        <v>65587818.7496051</v>
      </c>
      <c r="H2476" s="1">
        <v>402830156.796897</v>
      </c>
      <c r="I2476" s="1">
        <v>199667750.57246</v>
      </c>
      <c r="J2476" s="1">
        <v>217899061.298896</v>
      </c>
      <c r="K2476" s="1">
        <v>242494866.901766</v>
      </c>
      <c r="L2476" s="1">
        <v>404523378.391367</v>
      </c>
      <c r="M2476" s="1">
        <v>291918180.306535</v>
      </c>
      <c r="N2476" s="1">
        <v>217680209.812042</v>
      </c>
      <c r="O2476" s="1">
        <v>270257815.514788</v>
      </c>
      <c r="P2476" s="1">
        <v>359966175.152999</v>
      </c>
      <c r="Q2476" s="1">
        <v>405266142.227484</v>
      </c>
    </row>
    <row r="2477" spans="1:17">
      <c r="A2477" s="1" t="s">
        <v>9012</v>
      </c>
      <c r="B2477" s="1" t="s">
        <v>9013</v>
      </c>
      <c r="C2477" s="1" t="s">
        <v>9014</v>
      </c>
      <c r="D2477" s="1">
        <v>34627693.18779</v>
      </c>
      <c r="E2477" s="1">
        <v>27828879.3249173</v>
      </c>
      <c r="F2477" s="1">
        <v>24547458.2369678</v>
      </c>
      <c r="G2477" s="1">
        <v>2401444.28571429</v>
      </c>
      <c r="H2477" s="1">
        <v>2401444.28571429</v>
      </c>
      <c r="I2477" s="1">
        <v>2401444.28571429</v>
      </c>
      <c r="J2477" s="1">
        <v>15924429.1011721</v>
      </c>
      <c r="K2477" s="1">
        <v>43345682.624093</v>
      </c>
      <c r="L2477" s="1">
        <v>37404954.8677519</v>
      </c>
      <c r="M2477" s="1">
        <v>30778917.1193984</v>
      </c>
      <c r="N2477" s="1">
        <v>38680307.8209147</v>
      </c>
      <c r="O2477" s="1">
        <v>24030820.0154544</v>
      </c>
      <c r="P2477" s="1">
        <v>36005832.3835752</v>
      </c>
      <c r="Q2477" s="1">
        <v>33072062.0896396</v>
      </c>
    </row>
    <row r="2478" spans="1:17">
      <c r="A2478" s="1" t="s">
        <v>9015</v>
      </c>
      <c r="B2478" s="1" t="s">
        <v>9016</v>
      </c>
      <c r="C2478" s="1" t="s">
        <v>9017</v>
      </c>
      <c r="D2478" s="1">
        <v>42888515.2969025</v>
      </c>
      <c r="E2478" s="1">
        <v>30531595.3319856</v>
      </c>
      <c r="F2478" s="1">
        <v>58849736.5261558</v>
      </c>
      <c r="G2478" s="1">
        <v>2401444.28571429</v>
      </c>
      <c r="H2478" s="1">
        <v>26175159.4629592</v>
      </c>
      <c r="I2478" s="1">
        <v>51775549.1100031</v>
      </c>
      <c r="J2478" s="1">
        <v>22614834.2512587</v>
      </c>
      <c r="K2478" s="1">
        <v>57689653.9953086</v>
      </c>
      <c r="L2478" s="1">
        <v>30492444.8353894</v>
      </c>
      <c r="M2478" s="1">
        <v>29032737.6335959</v>
      </c>
      <c r="N2478" s="1">
        <v>45203429.6760993</v>
      </c>
      <c r="O2478" s="1">
        <v>59455010.5641856</v>
      </c>
      <c r="P2478" s="1">
        <v>53393704.719648</v>
      </c>
      <c r="Q2478" s="1">
        <v>84527519.205169</v>
      </c>
    </row>
    <row r="2479" spans="1:17">
      <c r="A2479" s="1" t="s">
        <v>9018</v>
      </c>
      <c r="B2479" s="1" t="s">
        <v>9019</v>
      </c>
      <c r="C2479" s="1" t="s">
        <v>9020</v>
      </c>
      <c r="D2479" s="1">
        <v>2401444.28571429</v>
      </c>
      <c r="E2479" s="1">
        <v>10124902.3776492</v>
      </c>
      <c r="F2479" s="1">
        <v>6249416.21563407</v>
      </c>
      <c r="G2479" s="1">
        <v>6248655.6275381</v>
      </c>
      <c r="H2479" s="1">
        <v>10862655.8338236</v>
      </c>
      <c r="I2479" s="1">
        <v>19378803.3383764</v>
      </c>
      <c r="J2479" s="1">
        <v>2401444.28571429</v>
      </c>
      <c r="K2479" s="1">
        <v>2401444.28571429</v>
      </c>
      <c r="L2479" s="1">
        <v>2401444.28571429</v>
      </c>
      <c r="M2479" s="1">
        <v>11449845.7456829</v>
      </c>
      <c r="N2479" s="1">
        <v>2401444.28571429</v>
      </c>
      <c r="O2479" s="1">
        <v>11402980.578213</v>
      </c>
      <c r="P2479" s="1">
        <v>8426752.10607915</v>
      </c>
      <c r="Q2479" s="1">
        <v>9356232.7793574</v>
      </c>
    </row>
    <row r="2480" spans="1:17">
      <c r="A2480" s="1" t="s">
        <v>9021</v>
      </c>
      <c r="B2480" s="1" t="s">
        <v>9022</v>
      </c>
      <c r="C2480" s="1" t="s">
        <v>9023</v>
      </c>
      <c r="D2480" s="1">
        <v>2401444.28571429</v>
      </c>
      <c r="E2480" s="1">
        <v>2401444.28571429</v>
      </c>
      <c r="F2480" s="1">
        <v>2401444.28571429</v>
      </c>
      <c r="G2480" s="1">
        <v>2401444.28571429</v>
      </c>
      <c r="H2480" s="1">
        <v>2401444.28571429</v>
      </c>
      <c r="I2480" s="1">
        <v>2401444.28571429</v>
      </c>
      <c r="J2480" s="1">
        <v>2401444.28571429</v>
      </c>
      <c r="K2480" s="1">
        <v>2401444.28571429</v>
      </c>
      <c r="L2480" s="1">
        <v>9309142.49841838</v>
      </c>
      <c r="M2480" s="1">
        <v>2401444.28571429</v>
      </c>
      <c r="N2480" s="1">
        <v>6940181.32558118</v>
      </c>
      <c r="O2480" s="1">
        <v>2401444.28571429</v>
      </c>
      <c r="P2480" s="1">
        <v>8529463.31118494</v>
      </c>
      <c r="Q2480" s="1">
        <v>2401444.28571429</v>
      </c>
    </row>
    <row r="2481" spans="1:17">
      <c r="A2481" s="1" t="s">
        <v>9024</v>
      </c>
      <c r="B2481" s="1" t="s">
        <v>9025</v>
      </c>
      <c r="C2481" s="1" t="s">
        <v>9026</v>
      </c>
      <c r="D2481" s="1">
        <v>386084074.682389</v>
      </c>
      <c r="E2481" s="1">
        <v>775609685.769371</v>
      </c>
      <c r="F2481" s="1">
        <v>708538323.545375</v>
      </c>
      <c r="G2481" s="1">
        <v>342911189.839572</v>
      </c>
      <c r="H2481" s="1">
        <v>1543325186.22042</v>
      </c>
      <c r="I2481" s="1">
        <v>458713285.929887</v>
      </c>
      <c r="J2481" s="1">
        <v>557199381.056994</v>
      </c>
      <c r="K2481" s="1">
        <v>730446726.361358</v>
      </c>
      <c r="L2481" s="1">
        <v>557847675.262184</v>
      </c>
      <c r="M2481" s="1">
        <v>750018804.541047</v>
      </c>
      <c r="N2481" s="1">
        <v>529644286.346962</v>
      </c>
      <c r="O2481" s="1">
        <v>645493778.104118</v>
      </c>
      <c r="P2481" s="1">
        <v>722237504.939675</v>
      </c>
      <c r="Q2481" s="1">
        <v>1165740886.08164</v>
      </c>
    </row>
    <row r="2482" spans="1:17">
      <c r="A2482" s="1" t="s">
        <v>9027</v>
      </c>
      <c r="B2482" s="1" t="s">
        <v>9028</v>
      </c>
      <c r="C2482" s="1" t="s">
        <v>9029</v>
      </c>
      <c r="D2482" s="1">
        <v>449170407.237072</v>
      </c>
      <c r="E2482" s="1">
        <v>299405017.973559</v>
      </c>
      <c r="F2482" s="1">
        <v>315899433.850584</v>
      </c>
      <c r="G2482" s="1">
        <v>253879344.322418</v>
      </c>
      <c r="H2482" s="1">
        <v>291264321.938317</v>
      </c>
      <c r="I2482" s="1">
        <v>327961465.25778</v>
      </c>
      <c r="J2482" s="1">
        <v>296429694.958978</v>
      </c>
      <c r="K2482" s="1">
        <v>229512186.274486</v>
      </c>
      <c r="L2482" s="1">
        <v>232218201.349855</v>
      </c>
      <c r="M2482" s="1">
        <v>223091559.916477</v>
      </c>
      <c r="N2482" s="1">
        <v>116541873.161986</v>
      </c>
      <c r="O2482" s="1">
        <v>141910381.938672</v>
      </c>
      <c r="P2482" s="1">
        <v>139157261.461794</v>
      </c>
      <c r="Q2482" s="1">
        <v>140674818.755324</v>
      </c>
    </row>
    <row r="2483" spans="1:17">
      <c r="A2483" s="1" t="s">
        <v>9030</v>
      </c>
      <c r="B2483" s="1" t="s">
        <v>9031</v>
      </c>
      <c r="C2483" s="1" t="s">
        <v>9032</v>
      </c>
      <c r="D2483" s="1">
        <v>20223746.1148707</v>
      </c>
      <c r="E2483" s="1">
        <v>7929308.67239852</v>
      </c>
      <c r="F2483" s="1">
        <v>18449684.9369815</v>
      </c>
      <c r="G2483" s="1">
        <v>2401444.28571429</v>
      </c>
      <c r="H2483" s="1">
        <v>2401444.28571429</v>
      </c>
      <c r="I2483" s="1">
        <v>2401444.28571429</v>
      </c>
      <c r="J2483" s="1">
        <v>22040688.2867693</v>
      </c>
      <c r="K2483" s="1">
        <v>8123839.80997463</v>
      </c>
      <c r="L2483" s="1">
        <v>7480702.2652505</v>
      </c>
      <c r="M2483" s="1">
        <v>8079134.04743476</v>
      </c>
      <c r="N2483" s="1">
        <v>9246108.54926125</v>
      </c>
      <c r="O2483" s="1">
        <v>3728099.52300979</v>
      </c>
      <c r="P2483" s="1">
        <v>9552383.79524392</v>
      </c>
      <c r="Q2483" s="1">
        <v>2401444.28571429</v>
      </c>
    </row>
    <row r="2484" spans="1:17">
      <c r="A2484" s="1" t="s">
        <v>9033</v>
      </c>
      <c r="B2484" s="1" t="s">
        <v>9034</v>
      </c>
      <c r="C2484" s="1" t="s">
        <v>9035</v>
      </c>
      <c r="D2484" s="1">
        <v>4465751990.67836</v>
      </c>
      <c r="E2484" s="1">
        <v>7004586826.71559</v>
      </c>
      <c r="F2484" s="1">
        <v>4756894530.07519</v>
      </c>
      <c r="G2484" s="1">
        <v>1394059022.4731</v>
      </c>
      <c r="H2484" s="1">
        <v>4599654294.16625</v>
      </c>
      <c r="I2484" s="1">
        <v>3664369572.72466</v>
      </c>
      <c r="J2484" s="1">
        <v>6439744412.62459</v>
      </c>
      <c r="K2484" s="1">
        <v>5190221308.40689</v>
      </c>
      <c r="L2484" s="1">
        <v>4927337102.98197</v>
      </c>
      <c r="M2484" s="1">
        <v>4613160324.93767</v>
      </c>
      <c r="N2484" s="1">
        <v>4841119382.79168</v>
      </c>
      <c r="O2484" s="1">
        <v>3372890067.05946</v>
      </c>
      <c r="P2484" s="1">
        <v>5506237173.23833</v>
      </c>
      <c r="Q2484" s="1">
        <v>6217690509.16542</v>
      </c>
    </row>
    <row r="2485" spans="1:17">
      <c r="A2485" s="1" t="s">
        <v>9036</v>
      </c>
      <c r="B2485" s="1" t="s">
        <v>9037</v>
      </c>
      <c r="C2485" s="1" t="s">
        <v>9038</v>
      </c>
      <c r="D2485" s="1">
        <v>174786473.672964</v>
      </c>
      <c r="E2485" s="1">
        <v>57332534.7755719</v>
      </c>
      <c r="F2485" s="1">
        <v>119354868.44962</v>
      </c>
      <c r="G2485" s="1">
        <v>58724719.9607115</v>
      </c>
      <c r="H2485" s="1">
        <v>10279535.8501082</v>
      </c>
      <c r="I2485" s="1">
        <v>43916372.5959799</v>
      </c>
      <c r="J2485" s="1">
        <v>98202911.4927082</v>
      </c>
      <c r="K2485" s="1">
        <v>40968481.1169585</v>
      </c>
      <c r="L2485" s="1">
        <v>2401444.28571429</v>
      </c>
      <c r="M2485" s="1">
        <v>118889725.491614</v>
      </c>
      <c r="N2485" s="1">
        <v>45525862.3837235</v>
      </c>
      <c r="O2485" s="1">
        <v>83681232.6906478</v>
      </c>
      <c r="P2485" s="1">
        <v>91365206.3101067</v>
      </c>
      <c r="Q2485" s="1">
        <v>111781636.977662</v>
      </c>
    </row>
    <row r="2486" spans="1:17">
      <c r="A2486" s="1" t="s">
        <v>9039</v>
      </c>
      <c r="B2486" s="1" t="s">
        <v>9040</v>
      </c>
      <c r="C2486" s="1" t="s">
        <v>9041</v>
      </c>
      <c r="D2486" s="1">
        <v>510646134.199382</v>
      </c>
      <c r="E2486" s="1">
        <v>273276810.330206</v>
      </c>
      <c r="F2486" s="1">
        <v>293391191.520785</v>
      </c>
      <c r="G2486" s="1">
        <v>213415426.130261</v>
      </c>
      <c r="H2486" s="1">
        <v>23872943.4646144</v>
      </c>
      <c r="I2486" s="1">
        <v>253468762.371279</v>
      </c>
      <c r="J2486" s="1">
        <v>472257931.930181</v>
      </c>
      <c r="K2486" s="1">
        <v>82280948.2992097</v>
      </c>
      <c r="L2486" s="1">
        <v>166924126.225759</v>
      </c>
      <c r="M2486" s="1">
        <v>149758307.097049</v>
      </c>
      <c r="N2486" s="1">
        <v>218084768.770779</v>
      </c>
      <c r="O2486" s="1">
        <v>113611045.012026</v>
      </c>
      <c r="P2486" s="1">
        <v>147833536.028006</v>
      </c>
      <c r="Q2486" s="1">
        <v>187537929.099816</v>
      </c>
    </row>
    <row r="2487" spans="1:17">
      <c r="A2487" s="1" t="s">
        <v>9042</v>
      </c>
      <c r="B2487" s="1" t="s">
        <v>9043</v>
      </c>
      <c r="C2487" s="1" t="s">
        <v>9044</v>
      </c>
      <c r="D2487" s="1">
        <v>27809621.269442</v>
      </c>
      <c r="E2487" s="1">
        <v>53676404.6180406</v>
      </c>
      <c r="F2487" s="1">
        <v>40210841.9452888</v>
      </c>
      <c r="G2487" s="1">
        <v>2401444.28571429</v>
      </c>
      <c r="H2487" s="1">
        <v>217726672.179325</v>
      </c>
      <c r="I2487" s="1">
        <v>2401444.28571429</v>
      </c>
      <c r="J2487" s="1">
        <v>59389758.5331001</v>
      </c>
      <c r="K2487" s="1">
        <v>515589970.171405</v>
      </c>
      <c r="L2487" s="1">
        <v>129432606.652554</v>
      </c>
      <c r="M2487" s="1">
        <v>367163246.152712</v>
      </c>
      <c r="N2487" s="1">
        <v>187790491.893612</v>
      </c>
      <c r="O2487" s="1">
        <v>161755682.871482</v>
      </c>
      <c r="P2487" s="1">
        <v>188689947.706767</v>
      </c>
      <c r="Q2487" s="1">
        <v>565718023.547263</v>
      </c>
    </row>
    <row r="2488" spans="1:17">
      <c r="A2488" s="1" t="s">
        <v>9045</v>
      </c>
      <c r="B2488" s="1" t="s">
        <v>9046</v>
      </c>
      <c r="C2488" s="1" t="s">
        <v>9047</v>
      </c>
      <c r="D2488" s="1">
        <v>2899790215.14556</v>
      </c>
      <c r="E2488" s="1">
        <v>2794376229.64132</v>
      </c>
      <c r="F2488" s="1">
        <v>2282255645.61099</v>
      </c>
      <c r="G2488" s="1">
        <v>1000218192.78429</v>
      </c>
      <c r="H2488" s="1">
        <v>855346145.560339</v>
      </c>
      <c r="I2488" s="1">
        <v>2174289624.76436</v>
      </c>
      <c r="J2488" s="1">
        <v>2480755953.75984</v>
      </c>
      <c r="K2488" s="1">
        <v>2568403065.12602</v>
      </c>
      <c r="L2488" s="1">
        <v>2723437860.93875</v>
      </c>
      <c r="M2488" s="1">
        <v>2506036804.17592</v>
      </c>
      <c r="N2488" s="1">
        <v>2893903492.08977</v>
      </c>
      <c r="O2488" s="1">
        <v>2159000372.78499</v>
      </c>
      <c r="P2488" s="1">
        <v>2857698810.1358</v>
      </c>
      <c r="Q2488" s="1">
        <v>2614309044.39577</v>
      </c>
    </row>
    <row r="2489" spans="1:17">
      <c r="A2489" s="1" t="s">
        <v>9048</v>
      </c>
      <c r="B2489" s="1" t="s">
        <v>9049</v>
      </c>
      <c r="C2489" s="1" t="s">
        <v>9050</v>
      </c>
      <c r="D2489" s="1">
        <v>12386514.8730458</v>
      </c>
      <c r="E2489" s="1">
        <v>32458140.7264385</v>
      </c>
      <c r="F2489" s="1">
        <v>23284673.7024933</v>
      </c>
      <c r="G2489" s="1">
        <v>79034764.4066239</v>
      </c>
      <c r="H2489" s="1">
        <v>86969987.608834</v>
      </c>
      <c r="I2489" s="1">
        <v>2401444.28571429</v>
      </c>
      <c r="J2489" s="1">
        <v>2401444.28571429</v>
      </c>
      <c r="K2489" s="1">
        <v>2401444.28571429</v>
      </c>
      <c r="L2489" s="1">
        <v>2401444.28571429</v>
      </c>
      <c r="M2489" s="1">
        <v>2401444.28571429</v>
      </c>
      <c r="N2489" s="1">
        <v>17373651.8556142</v>
      </c>
      <c r="O2489" s="1">
        <v>54498279.405599</v>
      </c>
      <c r="P2489" s="1">
        <v>2401444.28571429</v>
      </c>
      <c r="Q2489" s="1">
        <v>2401444.28571429</v>
      </c>
    </row>
    <row r="2490" spans="1:17">
      <c r="A2490" s="1" t="s">
        <v>9051</v>
      </c>
      <c r="B2490" s="1" t="s">
        <v>9052</v>
      </c>
      <c r="C2490" s="1" t="s">
        <v>9053</v>
      </c>
      <c r="D2490" s="1">
        <v>482437879.666531</v>
      </c>
      <c r="E2490" s="1">
        <v>665288236.7361</v>
      </c>
      <c r="F2490" s="1">
        <v>621910603.532006</v>
      </c>
      <c r="G2490" s="1">
        <v>72196288.881342</v>
      </c>
      <c r="H2490" s="1">
        <v>97161413.6583268</v>
      </c>
      <c r="I2490" s="1">
        <v>343297382.881231</v>
      </c>
      <c r="J2490" s="1">
        <v>883573443.922862</v>
      </c>
      <c r="K2490" s="1">
        <v>775619129.897191</v>
      </c>
      <c r="L2490" s="1">
        <v>849537294.136433</v>
      </c>
      <c r="M2490" s="1">
        <v>391670009.951349</v>
      </c>
      <c r="N2490" s="1">
        <v>736510016.343154</v>
      </c>
      <c r="O2490" s="1">
        <v>707769455.083751</v>
      </c>
      <c r="P2490" s="1">
        <v>786996771.252259</v>
      </c>
      <c r="Q2490" s="1">
        <v>656017671.45501</v>
      </c>
    </row>
    <row r="2491" spans="1:17">
      <c r="A2491" s="1" t="s">
        <v>9054</v>
      </c>
      <c r="B2491" s="1" t="s">
        <v>9055</v>
      </c>
      <c r="C2491" s="1" t="s">
        <v>9056</v>
      </c>
      <c r="D2491" s="1">
        <v>12494234.3937386</v>
      </c>
      <c r="E2491" s="1">
        <v>16317814.9333871</v>
      </c>
      <c r="F2491" s="1">
        <v>24098609.5804671</v>
      </c>
      <c r="G2491" s="1">
        <v>2401444.28571429</v>
      </c>
      <c r="H2491" s="1">
        <v>2401444.28571429</v>
      </c>
      <c r="I2491" s="1">
        <v>2401444.28571429</v>
      </c>
      <c r="J2491" s="1">
        <v>14287873.4526592</v>
      </c>
      <c r="K2491" s="1">
        <v>17456363.904423</v>
      </c>
      <c r="L2491" s="1">
        <v>36564092.5992165</v>
      </c>
      <c r="M2491" s="1">
        <v>13061322.4935723</v>
      </c>
      <c r="N2491" s="1">
        <v>20141582.0962638</v>
      </c>
      <c r="O2491" s="1">
        <v>21575540.4707121</v>
      </c>
      <c r="P2491" s="1">
        <v>18503335.1634901</v>
      </c>
      <c r="Q2491" s="1">
        <v>16467196.4732157</v>
      </c>
    </row>
    <row r="2492" spans="1:17">
      <c r="A2492" s="1" t="s">
        <v>9057</v>
      </c>
      <c r="B2492" s="1" t="s">
        <v>9058</v>
      </c>
      <c r="C2492" s="1" t="s">
        <v>9059</v>
      </c>
      <c r="D2492" s="1">
        <v>66311633.3290051</v>
      </c>
      <c r="E2492" s="1">
        <v>37638113.9637235</v>
      </c>
      <c r="F2492" s="1">
        <v>10811509.5888658</v>
      </c>
      <c r="G2492" s="1">
        <v>2401444.28571429</v>
      </c>
      <c r="H2492" s="1">
        <v>2401444.28571429</v>
      </c>
      <c r="I2492" s="1">
        <v>31008472.9794162</v>
      </c>
      <c r="J2492" s="1">
        <v>39743617.3082573</v>
      </c>
      <c r="K2492" s="1">
        <v>35410209.8055414</v>
      </c>
      <c r="L2492" s="1">
        <v>11271298.832062</v>
      </c>
      <c r="M2492" s="1">
        <v>27245300.6267284</v>
      </c>
      <c r="N2492" s="1">
        <v>2401444.28571429</v>
      </c>
      <c r="O2492" s="1">
        <v>2401444.28571429</v>
      </c>
      <c r="P2492" s="1">
        <v>11021242.5814536</v>
      </c>
      <c r="Q2492" s="1">
        <v>19364533.326685</v>
      </c>
    </row>
    <row r="2493" spans="1:17">
      <c r="A2493" s="1" t="s">
        <v>9060</v>
      </c>
      <c r="B2493" s="1" t="s">
        <v>9061</v>
      </c>
      <c r="C2493" s="1" t="s">
        <v>9062</v>
      </c>
      <c r="D2493" s="1">
        <v>161408751.250611</v>
      </c>
      <c r="E2493" s="1">
        <v>97179579.4692547</v>
      </c>
      <c r="F2493" s="1">
        <v>227390090.045593</v>
      </c>
      <c r="G2493" s="1">
        <v>2401444.28571429</v>
      </c>
      <c r="H2493" s="1">
        <v>7247324.80809263</v>
      </c>
      <c r="I2493" s="1">
        <v>28397178.2505043</v>
      </c>
      <c r="J2493" s="1">
        <v>146192153.350517</v>
      </c>
      <c r="K2493" s="1">
        <v>72474800.236802</v>
      </c>
      <c r="L2493" s="1">
        <v>80155237.7369394</v>
      </c>
      <c r="M2493" s="1">
        <v>63671097.5450909</v>
      </c>
      <c r="N2493" s="1">
        <v>102752873.269867</v>
      </c>
      <c r="O2493" s="1">
        <v>73116662.6506269</v>
      </c>
      <c r="P2493" s="1">
        <v>73111770.679606</v>
      </c>
      <c r="Q2493" s="1">
        <v>195624832.950281</v>
      </c>
    </row>
    <row r="2494" spans="1:17">
      <c r="A2494" s="1" t="s">
        <v>9063</v>
      </c>
      <c r="B2494" s="1" t="s">
        <v>9064</v>
      </c>
      <c r="C2494" s="1" t="s">
        <v>9065</v>
      </c>
      <c r="D2494" s="1">
        <v>36806016.4021524</v>
      </c>
      <c r="E2494" s="1">
        <v>18768792.4056743</v>
      </c>
      <c r="F2494" s="1">
        <v>52323856.1672989</v>
      </c>
      <c r="G2494" s="1">
        <v>2401444.28571429</v>
      </c>
      <c r="H2494" s="1">
        <v>18502365.9003368</v>
      </c>
      <c r="I2494" s="1">
        <v>2401444.28571429</v>
      </c>
      <c r="J2494" s="1">
        <v>79381817.5934953</v>
      </c>
      <c r="K2494" s="1">
        <v>85600279.6925588</v>
      </c>
      <c r="L2494" s="1">
        <v>62635422.5685573</v>
      </c>
      <c r="M2494" s="1">
        <v>84218884.7446671</v>
      </c>
      <c r="N2494" s="1">
        <v>43265853.7017481</v>
      </c>
      <c r="O2494" s="1">
        <v>67897770.3966045</v>
      </c>
      <c r="P2494" s="1">
        <v>70070836.3270094</v>
      </c>
      <c r="Q2494" s="1">
        <v>89494210.0584009</v>
      </c>
    </row>
    <row r="2495" spans="1:17">
      <c r="A2495" s="1" t="s">
        <v>9066</v>
      </c>
      <c r="B2495" s="1" t="s">
        <v>9067</v>
      </c>
      <c r="C2495" s="1" t="s">
        <v>9068</v>
      </c>
      <c r="D2495" s="1">
        <v>129184218.046544</v>
      </c>
      <c r="E2495" s="1">
        <v>35850700.1272062</v>
      </c>
      <c r="F2495" s="1">
        <v>48651845.0304142</v>
      </c>
      <c r="G2495" s="1">
        <v>2401444.28571429</v>
      </c>
      <c r="H2495" s="1">
        <v>2401444.28571429</v>
      </c>
      <c r="I2495" s="1">
        <v>2401444.28571429</v>
      </c>
      <c r="J2495" s="1">
        <v>73101168.7885344</v>
      </c>
      <c r="K2495" s="1">
        <v>305895786.143314</v>
      </c>
      <c r="L2495" s="1">
        <v>434049173.005329</v>
      </c>
      <c r="M2495" s="1">
        <v>48796261.9131863</v>
      </c>
      <c r="N2495" s="1">
        <v>320500257.47652</v>
      </c>
      <c r="O2495" s="1">
        <v>68393993.1736346</v>
      </c>
      <c r="P2495" s="1">
        <v>392708278.859941</v>
      </c>
      <c r="Q2495" s="1">
        <v>343199999.988404</v>
      </c>
    </row>
    <row r="2496" spans="1:17">
      <c r="A2496" s="1" t="s">
        <v>9069</v>
      </c>
      <c r="B2496" s="1" t="s">
        <v>9070</v>
      </c>
      <c r="C2496" s="1" t="s">
        <v>9071</v>
      </c>
      <c r="D2496" s="1">
        <v>2401444.28571429</v>
      </c>
      <c r="E2496" s="1">
        <v>2401444.28571429</v>
      </c>
      <c r="F2496" s="1">
        <v>2401444.28571429</v>
      </c>
      <c r="G2496" s="1">
        <v>2401444.28571429</v>
      </c>
      <c r="H2496" s="1">
        <v>2401444.28571429</v>
      </c>
      <c r="I2496" s="1">
        <v>2401444.28571429</v>
      </c>
      <c r="J2496" s="1">
        <v>2401444.28571429</v>
      </c>
      <c r="K2496" s="1">
        <v>30605881.0628054</v>
      </c>
      <c r="L2496" s="1">
        <v>34494660.2769058</v>
      </c>
      <c r="M2496" s="1">
        <v>23652490.796764</v>
      </c>
      <c r="N2496" s="1">
        <v>2401444.28571429</v>
      </c>
      <c r="O2496" s="1">
        <v>21040646.1768722</v>
      </c>
      <c r="P2496" s="1">
        <v>2401444.28571429</v>
      </c>
      <c r="Q2496" s="1">
        <v>22388534.4932349</v>
      </c>
    </row>
    <row r="2497" spans="1:17">
      <c r="A2497" s="1" t="s">
        <v>9072</v>
      </c>
      <c r="B2497" s="1" t="s">
        <v>9073</v>
      </c>
      <c r="C2497" s="1" t="s">
        <v>9074</v>
      </c>
      <c r="D2497" s="1">
        <v>2401444.28571429</v>
      </c>
      <c r="E2497" s="1">
        <v>15938173.4775004</v>
      </c>
      <c r="F2497" s="1">
        <v>22787402.8141212</v>
      </c>
      <c r="G2497" s="1">
        <v>2401444.28571429</v>
      </c>
      <c r="H2497" s="1">
        <v>2401444.28571429</v>
      </c>
      <c r="I2497" s="1">
        <v>2401444.28571429</v>
      </c>
      <c r="J2497" s="1">
        <v>18299533.3794077</v>
      </c>
      <c r="K2497" s="1">
        <v>48560062.6144786</v>
      </c>
      <c r="L2497" s="1">
        <v>48995204.2764679</v>
      </c>
      <c r="M2497" s="1">
        <v>47370427.9636551</v>
      </c>
      <c r="N2497" s="1">
        <v>23482827.7167833</v>
      </c>
      <c r="O2497" s="1">
        <v>33112666.9663401</v>
      </c>
      <c r="P2497" s="1">
        <v>40532100.8123506</v>
      </c>
      <c r="Q2497" s="1">
        <v>25967841.4498036</v>
      </c>
    </row>
    <row r="2498" spans="1:17">
      <c r="A2498" s="1" t="s">
        <v>9075</v>
      </c>
      <c r="B2498" s="1" t="s">
        <v>9076</v>
      </c>
      <c r="C2498" s="1" t="s">
        <v>9077</v>
      </c>
      <c r="D2498" s="1">
        <v>951079526.362565</v>
      </c>
      <c r="E2498" s="1">
        <v>1299669208.8397</v>
      </c>
      <c r="F2498" s="1">
        <v>826427859.856709</v>
      </c>
      <c r="G2498" s="1">
        <v>107669799.249125</v>
      </c>
      <c r="H2498" s="1">
        <v>170494088.334464</v>
      </c>
      <c r="I2498" s="1">
        <v>584607299.615634</v>
      </c>
      <c r="J2498" s="1">
        <v>1048572765.33919</v>
      </c>
      <c r="K2498" s="1">
        <v>648097141.00116</v>
      </c>
      <c r="L2498" s="1">
        <v>756014897.024113</v>
      </c>
      <c r="M2498" s="1">
        <v>420132417.315104</v>
      </c>
      <c r="N2498" s="1">
        <v>680485473.65238</v>
      </c>
      <c r="O2498" s="1">
        <v>638543262.709089</v>
      </c>
      <c r="P2498" s="1">
        <v>911668340.47619</v>
      </c>
      <c r="Q2498" s="1">
        <v>865474515.906129</v>
      </c>
    </row>
    <row r="2499" spans="1:17">
      <c r="A2499" s="1" t="s">
        <v>9078</v>
      </c>
      <c r="B2499" s="1" t="s">
        <v>9079</v>
      </c>
      <c r="C2499" s="1" t="s">
        <v>9080</v>
      </c>
      <c r="D2499" s="1">
        <v>1100361743.92544</v>
      </c>
      <c r="E2499" s="1">
        <v>1479661699.58885</v>
      </c>
      <c r="F2499" s="1">
        <v>1529508134.66798</v>
      </c>
      <c r="G2499" s="1">
        <v>691543834.375855</v>
      </c>
      <c r="H2499" s="1">
        <v>2944790698.24505</v>
      </c>
      <c r="I2499" s="1">
        <v>1790245060.04113</v>
      </c>
      <c r="J2499" s="1">
        <v>1207689522.81904</v>
      </c>
      <c r="K2499" s="1">
        <v>1792213152.91069</v>
      </c>
      <c r="L2499" s="1">
        <v>1737676149.76762</v>
      </c>
      <c r="M2499" s="1">
        <v>1852724811.03129</v>
      </c>
      <c r="N2499" s="1">
        <v>1620205078.03255</v>
      </c>
      <c r="O2499" s="1">
        <v>1931843793.06184</v>
      </c>
      <c r="P2499" s="1">
        <v>1800179330.65221</v>
      </c>
      <c r="Q2499" s="1">
        <v>2341627091.33993</v>
      </c>
    </row>
    <row r="2500" spans="1:17">
      <c r="A2500" s="1" t="s">
        <v>9081</v>
      </c>
      <c r="B2500" s="1" t="s">
        <v>9082</v>
      </c>
      <c r="C2500" s="1" t="s">
        <v>9083</v>
      </c>
      <c r="D2500" s="1">
        <v>278726156.947986</v>
      </c>
      <c r="E2500" s="1">
        <v>458758666.980896</v>
      </c>
      <c r="F2500" s="1">
        <v>550872994.186645</v>
      </c>
      <c r="G2500" s="1">
        <v>379850450.635996</v>
      </c>
      <c r="H2500" s="1">
        <v>231019686.190157</v>
      </c>
      <c r="I2500" s="1">
        <v>186985089.535391</v>
      </c>
      <c r="J2500" s="1">
        <v>364533951.27361</v>
      </c>
      <c r="K2500" s="1">
        <v>356188746.811626</v>
      </c>
      <c r="L2500" s="1">
        <v>314741650.199528</v>
      </c>
      <c r="M2500" s="1">
        <v>346888611.839068</v>
      </c>
      <c r="N2500" s="1">
        <v>454974813.054479</v>
      </c>
      <c r="O2500" s="1">
        <v>544893450.476447</v>
      </c>
      <c r="P2500" s="1">
        <v>468654918.775136</v>
      </c>
      <c r="Q2500" s="1">
        <v>492111356.749755</v>
      </c>
    </row>
    <row r="2501" spans="1:17">
      <c r="A2501" s="1" t="s">
        <v>9084</v>
      </c>
      <c r="B2501" s="1" t="s">
        <v>9085</v>
      </c>
      <c r="C2501" s="1" t="s">
        <v>9086</v>
      </c>
      <c r="D2501" s="1">
        <v>228798243.180275</v>
      </c>
      <c r="E2501" s="1">
        <v>50540184.5489857</v>
      </c>
      <c r="F2501" s="1">
        <v>69560449.250977</v>
      </c>
      <c r="G2501" s="1">
        <v>2401444.28571429</v>
      </c>
      <c r="H2501" s="1">
        <v>2401444.28571429</v>
      </c>
      <c r="I2501" s="1">
        <v>88718132.2803961</v>
      </c>
      <c r="J2501" s="1">
        <v>126312101.476604</v>
      </c>
      <c r="K2501" s="1">
        <v>49959056.3196754</v>
      </c>
      <c r="L2501" s="1">
        <v>74149869.2559676</v>
      </c>
      <c r="M2501" s="1">
        <v>69849629.1982785</v>
      </c>
      <c r="N2501" s="1">
        <v>81530718.9957632</v>
      </c>
      <c r="O2501" s="1">
        <v>99013016.2573585</v>
      </c>
      <c r="P2501" s="1">
        <v>98126423.845515</v>
      </c>
      <c r="Q2501" s="1">
        <v>52611106.8545245</v>
      </c>
    </row>
    <row r="2502" spans="1:17">
      <c r="A2502" s="1" t="s">
        <v>9087</v>
      </c>
      <c r="B2502" s="1" t="s">
        <v>9088</v>
      </c>
      <c r="C2502" s="1" t="s">
        <v>9089</v>
      </c>
      <c r="D2502" s="1">
        <v>2218446733.70817</v>
      </c>
      <c r="E2502" s="1">
        <v>270215765.203227</v>
      </c>
      <c r="F2502" s="1">
        <v>279133175.81187</v>
      </c>
      <c r="G2502" s="1">
        <v>410284627.742006</v>
      </c>
      <c r="H2502" s="1">
        <v>151114692.242998</v>
      </c>
      <c r="I2502" s="1">
        <v>148884585.871216</v>
      </c>
      <c r="J2502" s="1">
        <v>425877967.524273</v>
      </c>
      <c r="K2502" s="1">
        <v>131107981.900349</v>
      </c>
      <c r="L2502" s="1">
        <v>166021616.329659</v>
      </c>
      <c r="M2502" s="1">
        <v>292381099.72734</v>
      </c>
      <c r="N2502" s="1">
        <v>218380940.787995</v>
      </c>
      <c r="O2502" s="1">
        <v>924048814.110042</v>
      </c>
      <c r="P2502" s="1">
        <v>236737640.413534</v>
      </c>
      <c r="Q2502" s="1">
        <v>183462916.394278</v>
      </c>
    </row>
    <row r="2503" spans="1:17">
      <c r="A2503" s="1" t="s">
        <v>9090</v>
      </c>
      <c r="B2503" s="1" t="s">
        <v>9091</v>
      </c>
      <c r="C2503" s="1" t="s">
        <v>9092</v>
      </c>
      <c r="D2503" s="1">
        <v>53788861.146867</v>
      </c>
      <c r="E2503" s="1">
        <v>48130147.7233491</v>
      </c>
      <c r="F2503" s="1">
        <v>56568397.2464406</v>
      </c>
      <c r="G2503" s="1">
        <v>2401444.28571429</v>
      </c>
      <c r="H2503" s="1">
        <v>2401444.28571429</v>
      </c>
      <c r="I2503" s="1">
        <v>2401444.28571429</v>
      </c>
      <c r="J2503" s="1">
        <v>59288523.2636431</v>
      </c>
      <c r="K2503" s="1">
        <v>2401444.28571429</v>
      </c>
      <c r="L2503" s="1">
        <v>2401444.28571429</v>
      </c>
      <c r="M2503" s="1">
        <v>6148536.45708283</v>
      </c>
      <c r="N2503" s="1">
        <v>11116737.7017499</v>
      </c>
      <c r="O2503" s="1">
        <v>42637081.9035226</v>
      </c>
      <c r="P2503" s="1">
        <v>11434189.317538</v>
      </c>
      <c r="Q2503" s="1">
        <v>2401444.28571429</v>
      </c>
    </row>
    <row r="2504" spans="1:17">
      <c r="A2504" s="1" t="s">
        <v>9093</v>
      </c>
      <c r="B2504" s="1" t="s">
        <v>9094</v>
      </c>
      <c r="C2504" s="1" t="s">
        <v>9095</v>
      </c>
      <c r="D2504" s="1">
        <v>106498152.830557</v>
      </c>
      <c r="E2504" s="1">
        <v>63236643.1819731</v>
      </c>
      <c r="F2504" s="1">
        <v>2401444.28571429</v>
      </c>
      <c r="G2504" s="1">
        <v>71329263.2727732</v>
      </c>
      <c r="H2504" s="1">
        <v>113362899.244461</v>
      </c>
      <c r="I2504" s="1">
        <v>139565137.71492</v>
      </c>
      <c r="J2504" s="1">
        <v>58790945.3660239</v>
      </c>
      <c r="K2504" s="1">
        <v>22562508.7714433</v>
      </c>
      <c r="L2504" s="1">
        <v>46474055.8045599</v>
      </c>
      <c r="M2504" s="1">
        <v>43566448.9311109</v>
      </c>
      <c r="N2504" s="1">
        <v>42630824.1350565</v>
      </c>
      <c r="O2504" s="1">
        <v>59086624.9243178</v>
      </c>
      <c r="P2504" s="1">
        <v>21806377.1207087</v>
      </c>
      <c r="Q2504" s="1">
        <v>69436810.7174166</v>
      </c>
    </row>
    <row r="2505" spans="1:17">
      <c r="A2505" s="1" t="s">
        <v>9096</v>
      </c>
      <c r="B2505" s="1" t="s">
        <v>9097</v>
      </c>
      <c r="C2505" s="1" t="s">
        <v>9098</v>
      </c>
      <c r="D2505" s="1">
        <v>965110858.238369</v>
      </c>
      <c r="E2505" s="1">
        <v>1565128573.20794</v>
      </c>
      <c r="F2505" s="1">
        <v>1168667522.16979</v>
      </c>
      <c r="G2505" s="1">
        <v>412138241.480324</v>
      </c>
      <c r="H2505" s="1">
        <v>2172957660.98957</v>
      </c>
      <c r="I2505" s="1">
        <v>988952444.258305</v>
      </c>
      <c r="J2505" s="1">
        <v>1072623352.26387</v>
      </c>
      <c r="K2505" s="1">
        <v>1895348552.97811</v>
      </c>
      <c r="L2505" s="1">
        <v>1712153974.24082</v>
      </c>
      <c r="M2505" s="1">
        <v>1590757010.3669</v>
      </c>
      <c r="N2505" s="1">
        <v>1480893822.09436</v>
      </c>
      <c r="O2505" s="1">
        <v>1236422657.85509</v>
      </c>
      <c r="P2505" s="1">
        <v>1949967587.84461</v>
      </c>
      <c r="Q2505" s="1">
        <v>2211299066.73686</v>
      </c>
    </row>
    <row r="2506" spans="1:17">
      <c r="A2506" s="1" t="s">
        <v>9099</v>
      </c>
      <c r="B2506" s="1" t="s">
        <v>9100</v>
      </c>
      <c r="C2506" s="1" t="s">
        <v>9101</v>
      </c>
      <c r="D2506" s="1">
        <v>82788800.5808051</v>
      </c>
      <c r="E2506" s="1">
        <v>16011585.0893283</v>
      </c>
      <c r="F2506" s="1">
        <v>33911329.5998355</v>
      </c>
      <c r="G2506" s="1">
        <v>19995804.6855106</v>
      </c>
      <c r="H2506" s="1">
        <v>35434142.5798679</v>
      </c>
      <c r="I2506" s="1">
        <v>24673442.2413152</v>
      </c>
      <c r="J2506" s="1">
        <v>2401444.28571429</v>
      </c>
      <c r="K2506" s="1">
        <v>38387038.8311445</v>
      </c>
      <c r="L2506" s="1">
        <v>41077191.0814658</v>
      </c>
      <c r="M2506" s="1">
        <v>55204661.8334783</v>
      </c>
      <c r="N2506" s="1">
        <v>23579017.6567953</v>
      </c>
      <c r="O2506" s="1">
        <v>29028594.6993745</v>
      </c>
      <c r="P2506" s="1">
        <v>45573071.6002215</v>
      </c>
      <c r="Q2506" s="1">
        <v>12831278.4921125</v>
      </c>
    </row>
    <row r="2507" spans="1:17">
      <c r="A2507" s="1" t="s">
        <v>9102</v>
      </c>
      <c r="B2507" s="1" t="s">
        <v>9103</v>
      </c>
      <c r="C2507" s="1" t="s">
        <v>9104</v>
      </c>
      <c r="D2507" s="1">
        <v>2401444.28571429</v>
      </c>
      <c r="E2507" s="1">
        <v>2401444.28571429</v>
      </c>
      <c r="F2507" s="1">
        <v>15909995.5547112</v>
      </c>
      <c r="G2507" s="1">
        <v>2401444.28571429</v>
      </c>
      <c r="H2507" s="1">
        <v>2401444.28571429</v>
      </c>
      <c r="I2507" s="1">
        <v>2401444.28571429</v>
      </c>
      <c r="J2507" s="1">
        <v>2401444.28571429</v>
      </c>
      <c r="K2507" s="1">
        <v>2401444.28571429</v>
      </c>
      <c r="L2507" s="1">
        <v>2401444.28571429</v>
      </c>
      <c r="M2507" s="1">
        <v>2401444.28571429</v>
      </c>
      <c r="N2507" s="1">
        <v>2401444.28571429</v>
      </c>
      <c r="O2507" s="1">
        <v>15658268.8337762</v>
      </c>
      <c r="P2507" s="1">
        <v>2401444.28571429</v>
      </c>
      <c r="Q2507" s="1">
        <v>9209801.46446661</v>
      </c>
    </row>
    <row r="2508" spans="1:17">
      <c r="A2508" s="1" t="s">
        <v>9105</v>
      </c>
      <c r="B2508" s="1" t="s">
        <v>9106</v>
      </c>
      <c r="C2508" s="1" t="s">
        <v>9107</v>
      </c>
      <c r="D2508" s="1">
        <v>2401444.28571429</v>
      </c>
      <c r="E2508" s="1">
        <v>2401444.28571429</v>
      </c>
      <c r="F2508" s="1">
        <v>2401444.28571429</v>
      </c>
      <c r="G2508" s="1">
        <v>2401444.28571429</v>
      </c>
      <c r="H2508" s="1">
        <v>82298191.254789</v>
      </c>
      <c r="I2508" s="1">
        <v>2401444.28571429</v>
      </c>
      <c r="J2508" s="1">
        <v>2401444.28571429</v>
      </c>
      <c r="K2508" s="1">
        <v>24253553.0715133</v>
      </c>
      <c r="L2508" s="1">
        <v>2401444.28571429</v>
      </c>
      <c r="M2508" s="1">
        <v>2401444.28571429</v>
      </c>
      <c r="N2508" s="1">
        <v>2401444.28571429</v>
      </c>
      <c r="O2508" s="1">
        <v>25091127.1694407</v>
      </c>
      <c r="P2508" s="1">
        <v>25627223.5845428</v>
      </c>
      <c r="Q2508" s="1">
        <v>21051523.8825781</v>
      </c>
    </row>
    <row r="2509" spans="1:17">
      <c r="A2509" s="1" t="s">
        <v>9108</v>
      </c>
      <c r="B2509" s="1" t="s">
        <v>9109</v>
      </c>
      <c r="C2509" s="1" t="s">
        <v>9110</v>
      </c>
      <c r="D2509" s="1">
        <v>6504982.90466699</v>
      </c>
      <c r="E2509" s="1">
        <v>9183700.11828098</v>
      </c>
      <c r="F2509" s="1">
        <v>6374232.28786251</v>
      </c>
      <c r="G2509" s="1">
        <v>2401444.28571429</v>
      </c>
      <c r="H2509" s="1">
        <v>2401444.28571429</v>
      </c>
      <c r="I2509" s="1">
        <v>3926978.42326441</v>
      </c>
      <c r="J2509" s="1">
        <v>11941376.7897987</v>
      </c>
      <c r="K2509" s="1">
        <v>2401444.28571429</v>
      </c>
      <c r="L2509" s="1">
        <v>9738464.35737402</v>
      </c>
      <c r="M2509" s="1">
        <v>2401444.28571429</v>
      </c>
      <c r="N2509" s="1">
        <v>10479117.9025241</v>
      </c>
      <c r="O2509" s="1">
        <v>2401444.28571429</v>
      </c>
      <c r="P2509" s="1">
        <v>2401444.28571429</v>
      </c>
      <c r="Q2509" s="1">
        <v>2401444.28571429</v>
      </c>
    </row>
    <row r="2510" spans="1:17">
      <c r="A2510" s="1" t="s">
        <v>9111</v>
      </c>
      <c r="B2510" s="1" t="s">
        <v>9112</v>
      </c>
      <c r="C2510" s="1" t="s">
        <v>9113</v>
      </c>
      <c r="D2510" s="1">
        <v>298124943.513683</v>
      </c>
      <c r="E2510" s="1">
        <v>161570429.607251</v>
      </c>
      <c r="F2510" s="1">
        <v>207782340.448385</v>
      </c>
      <c r="G2510" s="1">
        <v>267772850.903998</v>
      </c>
      <c r="H2510" s="1">
        <v>108750218.792981</v>
      </c>
      <c r="I2510" s="1">
        <v>201861659.895247</v>
      </c>
      <c r="J2510" s="1">
        <v>164731725.696123</v>
      </c>
      <c r="K2510" s="1">
        <v>174533478.050087</v>
      </c>
      <c r="L2510" s="1">
        <v>145295249.94586</v>
      </c>
      <c r="M2510" s="1">
        <v>195891624.298302</v>
      </c>
      <c r="N2510" s="1">
        <v>206714552.466906</v>
      </c>
      <c r="O2510" s="1">
        <v>281563768.557553</v>
      </c>
      <c r="P2510" s="1">
        <v>181923516.829282</v>
      </c>
      <c r="Q2510" s="1">
        <v>204579128.232944</v>
      </c>
    </row>
    <row r="2511" spans="1:17">
      <c r="A2511" s="1" t="s">
        <v>9114</v>
      </c>
      <c r="B2511" s="1" t="s">
        <v>9115</v>
      </c>
      <c r="C2511" s="1" t="s">
        <v>9116</v>
      </c>
      <c r="D2511" s="1">
        <v>884631871.479078</v>
      </c>
      <c r="E2511" s="1">
        <v>260496487.972196</v>
      </c>
      <c r="F2511" s="1">
        <v>263760837.18605</v>
      </c>
      <c r="G2511" s="1">
        <v>362619535.178904</v>
      </c>
      <c r="H2511" s="1">
        <v>120425839.098167</v>
      </c>
      <c r="I2511" s="1">
        <v>413606874.26997</v>
      </c>
      <c r="J2511" s="1">
        <v>367827977.436932</v>
      </c>
      <c r="K2511" s="1">
        <v>242045536.409367</v>
      </c>
      <c r="L2511" s="1">
        <v>183480897.971263</v>
      </c>
      <c r="M2511" s="1">
        <v>246954619.493952</v>
      </c>
      <c r="N2511" s="1">
        <v>202719609.09765</v>
      </c>
      <c r="O2511" s="1">
        <v>392976206.689626</v>
      </c>
      <c r="P2511" s="1">
        <v>262452433.008393</v>
      </c>
      <c r="Q2511" s="1">
        <v>226952892.044269</v>
      </c>
    </row>
    <row r="2512" spans="1:17">
      <c r="A2512" s="1" t="s">
        <v>9117</v>
      </c>
      <c r="B2512" s="1" t="s">
        <v>9118</v>
      </c>
      <c r="C2512" s="1" t="s">
        <v>9119</v>
      </c>
      <c r="D2512" s="1">
        <v>2090815194.20841</v>
      </c>
      <c r="E2512" s="1">
        <v>2913817954.25119</v>
      </c>
      <c r="F2512" s="1">
        <v>3077686688.18703</v>
      </c>
      <c r="G2512" s="1">
        <v>921878811.909453</v>
      </c>
      <c r="H2512" s="1">
        <v>1408585867.35171</v>
      </c>
      <c r="I2512" s="1">
        <v>3261686084.99661</v>
      </c>
      <c r="J2512" s="1">
        <v>2862290938.13575</v>
      </c>
      <c r="K2512" s="1">
        <v>2856559546.64038</v>
      </c>
      <c r="L2512" s="1">
        <v>3668333400.55235</v>
      </c>
      <c r="M2512" s="1">
        <v>2171742460.52065</v>
      </c>
      <c r="N2512" s="1">
        <v>2926340882.31746</v>
      </c>
      <c r="O2512" s="1">
        <v>2859170206.21525</v>
      </c>
      <c r="P2512" s="1">
        <v>2971310231.56729</v>
      </c>
      <c r="Q2512" s="1">
        <v>3527225283.99577</v>
      </c>
    </row>
    <row r="2513" spans="1:17">
      <c r="A2513" s="1" t="s">
        <v>9120</v>
      </c>
      <c r="B2513" s="1" t="s">
        <v>9121</v>
      </c>
      <c r="C2513" s="1" t="s">
        <v>9122</v>
      </c>
      <c r="D2513" s="1">
        <v>20183460.3284455</v>
      </c>
      <c r="E2513" s="1">
        <v>2401444.28571429</v>
      </c>
      <c r="F2513" s="1">
        <v>2401444.28571429</v>
      </c>
      <c r="G2513" s="1">
        <v>2401444.28571429</v>
      </c>
      <c r="H2513" s="1">
        <v>21014352.2482146</v>
      </c>
      <c r="I2513" s="1">
        <v>13950436.9577867</v>
      </c>
      <c r="J2513" s="1">
        <v>2401444.28571429</v>
      </c>
      <c r="K2513" s="1">
        <v>2401444.28571429</v>
      </c>
      <c r="L2513" s="1">
        <v>2401444.28571429</v>
      </c>
      <c r="M2513" s="1">
        <v>15027240.7803607</v>
      </c>
      <c r="N2513" s="1">
        <v>18906053.4175167</v>
      </c>
      <c r="O2513" s="1">
        <v>2401444.28571429</v>
      </c>
      <c r="P2513" s="1">
        <v>22226709.624643</v>
      </c>
      <c r="Q2513" s="1">
        <v>20332816.0697278</v>
      </c>
    </row>
    <row r="2514" spans="1:17">
      <c r="A2514" s="1" t="s">
        <v>9123</v>
      </c>
      <c r="B2514" s="1" t="s">
        <v>9124</v>
      </c>
      <c r="C2514" s="1" t="s">
        <v>9125</v>
      </c>
      <c r="D2514" s="1">
        <v>353993064.47653</v>
      </c>
      <c r="E2514" s="1">
        <v>438437638.274311</v>
      </c>
      <c r="F2514" s="1">
        <v>448694148.821903</v>
      </c>
      <c r="G2514" s="1">
        <v>59773533.6487944</v>
      </c>
      <c r="H2514" s="1">
        <v>74231308.0503463</v>
      </c>
      <c r="I2514" s="1">
        <v>166377785.426714</v>
      </c>
      <c r="J2514" s="1">
        <v>647017105.758401</v>
      </c>
      <c r="K2514" s="1">
        <v>504036131.164209</v>
      </c>
      <c r="L2514" s="1">
        <v>370240008.114947</v>
      </c>
      <c r="M2514" s="1">
        <v>379112918.185695</v>
      </c>
      <c r="N2514" s="1">
        <v>470464263.246194</v>
      </c>
      <c r="O2514" s="1">
        <v>451355198.971136</v>
      </c>
      <c r="P2514" s="1">
        <v>401601953.95174</v>
      </c>
      <c r="Q2514" s="1">
        <v>469720810.613053</v>
      </c>
    </row>
    <row r="2515" spans="1:17">
      <c r="A2515" s="1" t="s">
        <v>9126</v>
      </c>
      <c r="B2515" s="1" t="s">
        <v>9127</v>
      </c>
      <c r="C2515" s="1" t="s">
        <v>9128</v>
      </c>
      <c r="D2515" s="1">
        <v>6344585543.80409</v>
      </c>
      <c r="E2515" s="1">
        <v>10229919061.2861</v>
      </c>
      <c r="F2515" s="1">
        <v>7953818318.49761</v>
      </c>
      <c r="G2515" s="1">
        <v>2214714967.97762</v>
      </c>
      <c r="H2515" s="1">
        <v>7576312484.3417</v>
      </c>
      <c r="I2515" s="1">
        <v>6906733285.08111</v>
      </c>
      <c r="J2515" s="1">
        <v>8860073422.19336</v>
      </c>
      <c r="K2515" s="1">
        <v>9929086976.68224</v>
      </c>
      <c r="L2515" s="1">
        <v>11305354079.6774</v>
      </c>
      <c r="M2515" s="1">
        <v>9374203371.39309</v>
      </c>
      <c r="N2515" s="1">
        <v>8942690116.58984</v>
      </c>
      <c r="O2515" s="1">
        <v>8617215689.41461</v>
      </c>
      <c r="P2515" s="1">
        <v>10647851685.5657</v>
      </c>
      <c r="Q2515" s="1">
        <v>10505402533.7287</v>
      </c>
    </row>
    <row r="2516" spans="1:17">
      <c r="A2516" s="1" t="s">
        <v>9129</v>
      </c>
      <c r="B2516" s="1" t="s">
        <v>9130</v>
      </c>
      <c r="C2516" s="1" t="s">
        <v>9131</v>
      </c>
      <c r="D2516" s="1">
        <v>1884626915.89764</v>
      </c>
      <c r="E2516" s="1">
        <v>1297138080.57531</v>
      </c>
      <c r="F2516" s="1">
        <v>1519270000</v>
      </c>
      <c r="G2516" s="1">
        <v>1056542131.75821</v>
      </c>
      <c r="H2516" s="1">
        <v>714532721.288667</v>
      </c>
      <c r="I2516" s="1">
        <v>1352525694.38593</v>
      </c>
      <c r="J2516" s="1">
        <v>1495874771.23092</v>
      </c>
      <c r="K2516" s="1">
        <v>1282833427.3487</v>
      </c>
      <c r="L2516" s="1">
        <v>1178916846.3209</v>
      </c>
      <c r="M2516" s="1">
        <v>1569493712.43882</v>
      </c>
      <c r="N2516" s="1">
        <v>1210122368.79208</v>
      </c>
      <c r="O2516" s="1">
        <v>1559714848.78104</v>
      </c>
      <c r="P2516" s="1">
        <v>1235802271.58303</v>
      </c>
      <c r="Q2516" s="1">
        <v>1322982673.95277</v>
      </c>
    </row>
    <row r="2517" spans="1:17">
      <c r="A2517" s="1" t="s">
        <v>9132</v>
      </c>
      <c r="B2517" s="1" t="s">
        <v>9133</v>
      </c>
      <c r="C2517" s="1" t="s">
        <v>9134</v>
      </c>
      <c r="D2517" s="1">
        <v>655803818.56327</v>
      </c>
      <c r="E2517" s="1">
        <v>945276196.914113</v>
      </c>
      <c r="F2517" s="1">
        <v>967368221.041776</v>
      </c>
      <c r="G2517" s="1">
        <v>55547985.8302412</v>
      </c>
      <c r="H2517" s="1">
        <v>224326510.578674</v>
      </c>
      <c r="I2517" s="1">
        <v>645564106.38949</v>
      </c>
      <c r="J2517" s="1">
        <v>964400628.263599</v>
      </c>
      <c r="K2517" s="1">
        <v>1182947751.87727</v>
      </c>
      <c r="L2517" s="1">
        <v>1188775876.90707</v>
      </c>
      <c r="M2517" s="1">
        <v>879365132.986595</v>
      </c>
      <c r="N2517" s="1">
        <v>1158414345.02523</v>
      </c>
      <c r="O2517" s="1">
        <v>1397329491.21983</v>
      </c>
      <c r="P2517" s="1">
        <v>1284587435.74634</v>
      </c>
      <c r="Q2517" s="1">
        <v>1139552531.94097</v>
      </c>
    </row>
    <row r="2518" spans="1:17">
      <c r="A2518" s="1" t="s">
        <v>9135</v>
      </c>
      <c r="B2518" s="1" t="s">
        <v>9136</v>
      </c>
      <c r="C2518" s="1" t="s">
        <v>9137</v>
      </c>
      <c r="D2518" s="1">
        <v>23669275.2772007</v>
      </c>
      <c r="E2518" s="1">
        <v>2401444.28571429</v>
      </c>
      <c r="F2518" s="1">
        <v>2401444.28571429</v>
      </c>
      <c r="G2518" s="1">
        <v>2401444.28571429</v>
      </c>
      <c r="H2518" s="1">
        <v>2401444.28571429</v>
      </c>
      <c r="I2518" s="1">
        <v>2401444.28571429</v>
      </c>
      <c r="J2518" s="1">
        <v>19543327.5043737</v>
      </c>
      <c r="K2518" s="1">
        <v>17312671.3810164</v>
      </c>
      <c r="L2518" s="1">
        <v>45862214.7641555</v>
      </c>
      <c r="M2518" s="1">
        <v>2401444.28571429</v>
      </c>
      <c r="N2518" s="1">
        <v>2401444.28571429</v>
      </c>
      <c r="O2518" s="1">
        <v>2401444.28571429</v>
      </c>
      <c r="P2518" s="1">
        <v>2401444.28571429</v>
      </c>
      <c r="Q2518" s="1">
        <v>2401444.28571429</v>
      </c>
    </row>
    <row r="2519" spans="1:17">
      <c r="A2519" s="1" t="s">
        <v>9138</v>
      </c>
      <c r="B2519" s="1" t="s">
        <v>9139</v>
      </c>
      <c r="C2519" s="1" t="s">
        <v>9140</v>
      </c>
      <c r="D2519" s="1">
        <v>13896083.4908099</v>
      </c>
      <c r="E2519" s="1">
        <v>12576021.3542353</v>
      </c>
      <c r="F2519" s="1">
        <v>17134284.5544713</v>
      </c>
      <c r="G2519" s="1">
        <v>2401444.28571429</v>
      </c>
      <c r="H2519" s="1">
        <v>2401444.28571429</v>
      </c>
      <c r="I2519" s="1">
        <v>142036457.033074</v>
      </c>
      <c r="J2519" s="1">
        <v>2401444.28571429</v>
      </c>
      <c r="K2519" s="1">
        <v>2401444.28571429</v>
      </c>
      <c r="L2519" s="1">
        <v>2401444.28571429</v>
      </c>
      <c r="M2519" s="1">
        <v>2401444.28571429</v>
      </c>
      <c r="N2519" s="1">
        <v>2401444.28571429</v>
      </c>
      <c r="O2519" s="1">
        <v>2401444.28571429</v>
      </c>
      <c r="P2519" s="1">
        <v>2401444.28571429</v>
      </c>
      <c r="Q2519" s="1">
        <v>2401444.28571429</v>
      </c>
    </row>
    <row r="2520" spans="1:17">
      <c r="A2520" s="1" t="s">
        <v>9141</v>
      </c>
      <c r="B2520" s="1" t="s">
        <v>9142</v>
      </c>
      <c r="C2520" s="1" t="s">
        <v>9143</v>
      </c>
      <c r="D2520" s="1">
        <v>740887101.012832</v>
      </c>
      <c r="E2520" s="1">
        <v>897796578.186403</v>
      </c>
      <c r="F2520" s="1">
        <v>725167018.653206</v>
      </c>
      <c r="G2520" s="1">
        <v>588061866.310161</v>
      </c>
      <c r="H2520" s="1">
        <v>451834853.899303</v>
      </c>
      <c r="I2520" s="1">
        <v>779760321.196861</v>
      </c>
      <c r="J2520" s="1">
        <v>561557785.552358</v>
      </c>
      <c r="K2520" s="1">
        <v>517781533.164844</v>
      </c>
      <c r="L2520" s="1">
        <v>482408234.104679</v>
      </c>
      <c r="M2520" s="1">
        <v>647996727.787471</v>
      </c>
      <c r="N2520" s="1">
        <v>519155965.59226</v>
      </c>
      <c r="O2520" s="1">
        <v>225452623.227857</v>
      </c>
      <c r="P2520" s="1">
        <v>594532992.656059</v>
      </c>
      <c r="Q2520" s="1">
        <v>657435666.22061</v>
      </c>
    </row>
    <row r="2521" spans="1:17">
      <c r="A2521" s="1" t="s">
        <v>9144</v>
      </c>
      <c r="B2521" s="1" t="s">
        <v>9145</v>
      </c>
      <c r="C2521" s="1" t="s">
        <v>9146</v>
      </c>
      <c r="D2521" s="1">
        <v>226739573.806695</v>
      </c>
      <c r="E2521" s="1">
        <v>52619810.5129705</v>
      </c>
      <c r="F2521" s="1">
        <v>238451212.428869</v>
      </c>
      <c r="G2521" s="1">
        <v>364353018.579202</v>
      </c>
      <c r="H2521" s="1">
        <v>88517912.0636555</v>
      </c>
      <c r="I2521" s="1">
        <v>349395659.107806</v>
      </c>
      <c r="J2521" s="1">
        <v>165207893.406919</v>
      </c>
      <c r="K2521" s="1">
        <v>68471982.2957993</v>
      </c>
      <c r="L2521" s="1">
        <v>71489432.2791201</v>
      </c>
      <c r="M2521" s="1">
        <v>133013299.924302</v>
      </c>
      <c r="N2521" s="1">
        <v>177788743.184341</v>
      </c>
      <c r="O2521" s="1">
        <v>129227490.124252</v>
      </c>
      <c r="P2521" s="1">
        <v>127524054.299703</v>
      </c>
      <c r="Q2521" s="1">
        <v>65143428.0435821</v>
      </c>
    </row>
    <row r="2522" spans="1:17">
      <c r="A2522" s="1" t="s">
        <v>9147</v>
      </c>
      <c r="B2522" s="1" t="s">
        <v>9148</v>
      </c>
      <c r="C2522" s="1" t="s">
        <v>9149</v>
      </c>
      <c r="D2522" s="1">
        <v>26344923.0626028</v>
      </c>
      <c r="E2522" s="1">
        <v>39734407.6461925</v>
      </c>
      <c r="F2522" s="1">
        <v>23506703.7185479</v>
      </c>
      <c r="G2522" s="1">
        <v>2401444.28571429</v>
      </c>
      <c r="H2522" s="1">
        <v>28776518.7204252</v>
      </c>
      <c r="I2522" s="1">
        <v>27666825.6142168</v>
      </c>
      <c r="J2522" s="1">
        <v>21704224.8950529</v>
      </c>
      <c r="K2522" s="1">
        <v>38718686.9106708</v>
      </c>
      <c r="L2522" s="1">
        <v>32544854.5106699</v>
      </c>
      <c r="M2522" s="1">
        <v>37683359.9357557</v>
      </c>
      <c r="N2522" s="1">
        <v>42467543.9723877</v>
      </c>
      <c r="O2522" s="1">
        <v>23022520.729244</v>
      </c>
      <c r="P2522" s="1">
        <v>39743693.1296264</v>
      </c>
      <c r="Q2522" s="1">
        <v>45072357.4348425</v>
      </c>
    </row>
    <row r="2523" spans="1:17">
      <c r="A2523" s="1" t="s">
        <v>9150</v>
      </c>
      <c r="B2523" s="1" t="s">
        <v>9151</v>
      </c>
      <c r="C2523" s="1" t="s">
        <v>9152</v>
      </c>
      <c r="D2523" s="1">
        <v>683548552.371887</v>
      </c>
      <c r="E2523" s="1">
        <v>560179930.593099</v>
      </c>
      <c r="F2523" s="1">
        <v>1217184940.85232</v>
      </c>
      <c r="G2523" s="1">
        <v>2381640036.49785</v>
      </c>
      <c r="H2523" s="1">
        <v>301894541.913915</v>
      </c>
      <c r="I2523" s="1">
        <v>932284973.619778</v>
      </c>
      <c r="J2523" s="1">
        <v>862103786.113819</v>
      </c>
      <c r="K2523" s="1">
        <v>390651487.185592</v>
      </c>
      <c r="L2523" s="1">
        <v>283946298.452442</v>
      </c>
      <c r="M2523" s="1">
        <v>507697921.21788</v>
      </c>
      <c r="N2523" s="1">
        <v>316139869.375389</v>
      </c>
      <c r="O2523" s="1">
        <v>598631137.586399</v>
      </c>
      <c r="P2523" s="1">
        <v>407387859.474267</v>
      </c>
      <c r="Q2523" s="1">
        <v>483529511.86263</v>
      </c>
    </row>
    <row r="2524" spans="1:17">
      <c r="A2524" s="1" t="s">
        <v>9153</v>
      </c>
      <c r="B2524" s="1" t="s">
        <v>9154</v>
      </c>
      <c r="C2524" s="1" t="s">
        <v>9155</v>
      </c>
      <c r="D2524" s="1">
        <v>898004572.883459</v>
      </c>
      <c r="E2524" s="1">
        <v>514946381.578947</v>
      </c>
      <c r="F2524" s="1">
        <v>669259983.814018</v>
      </c>
      <c r="G2524" s="1">
        <v>212859307.186511</v>
      </c>
      <c r="H2524" s="1">
        <v>204675952.498008</v>
      </c>
      <c r="I2524" s="1">
        <v>375016252.353031</v>
      </c>
      <c r="J2524" s="1">
        <v>750904977.010132</v>
      </c>
      <c r="K2524" s="1">
        <v>466183931.884669</v>
      </c>
      <c r="L2524" s="1">
        <v>396148133.163613</v>
      </c>
      <c r="M2524" s="1">
        <v>546446263.67308</v>
      </c>
      <c r="N2524" s="1">
        <v>430149800.178332</v>
      </c>
      <c r="O2524" s="1">
        <v>674278826.319085</v>
      </c>
      <c r="P2524" s="1">
        <v>475672785.769657</v>
      </c>
      <c r="Q2524" s="1">
        <v>518417600.16385</v>
      </c>
    </row>
    <row r="2525" spans="1:17">
      <c r="A2525" s="1" t="s">
        <v>9156</v>
      </c>
      <c r="B2525" s="1" t="s">
        <v>9157</v>
      </c>
      <c r="C2525" s="1" t="s">
        <v>9158</v>
      </c>
      <c r="D2525" s="1">
        <v>2401444.28571429</v>
      </c>
      <c r="E2525" s="1">
        <v>2401444.28571429</v>
      </c>
      <c r="F2525" s="1">
        <v>2401444.28571429</v>
      </c>
      <c r="G2525" s="1">
        <v>2401444.28571429</v>
      </c>
      <c r="H2525" s="1">
        <v>11084663.3883637</v>
      </c>
      <c r="I2525" s="1">
        <v>21016587.3780736</v>
      </c>
      <c r="J2525" s="1">
        <v>2401444.28571429</v>
      </c>
      <c r="K2525" s="1">
        <v>2401444.28571429</v>
      </c>
      <c r="L2525" s="1">
        <v>2401444.28571429</v>
      </c>
      <c r="M2525" s="1">
        <v>14680969.7495172</v>
      </c>
      <c r="N2525" s="1">
        <v>2401444.28571429</v>
      </c>
      <c r="O2525" s="1">
        <v>2401444.28571429</v>
      </c>
      <c r="P2525" s="1">
        <v>2401444.28571429</v>
      </c>
      <c r="Q2525" s="1">
        <v>2401444.28571429</v>
      </c>
    </row>
    <row r="2526" spans="1:17">
      <c r="A2526" s="1" t="s">
        <v>9159</v>
      </c>
      <c r="B2526" s="1" t="s">
        <v>9160</v>
      </c>
      <c r="C2526" s="1" t="s">
        <v>9161</v>
      </c>
      <c r="D2526" s="1">
        <v>21621266.0687959</v>
      </c>
      <c r="E2526" s="1">
        <v>25618562.1175295</v>
      </c>
      <c r="F2526" s="1">
        <v>2401444.28571429</v>
      </c>
      <c r="G2526" s="1">
        <v>2401444.28571429</v>
      </c>
      <c r="H2526" s="1">
        <v>2401444.28571429</v>
      </c>
      <c r="I2526" s="1">
        <v>2401444.28571429</v>
      </c>
      <c r="J2526" s="1">
        <v>23867032.0975618</v>
      </c>
      <c r="K2526" s="1">
        <v>2401444.28571429</v>
      </c>
      <c r="L2526" s="1">
        <v>2401444.28571429</v>
      </c>
      <c r="M2526" s="1">
        <v>17814570.0958521</v>
      </c>
      <c r="N2526" s="1">
        <v>2401444.28571429</v>
      </c>
      <c r="O2526" s="1">
        <v>22107059.9367476</v>
      </c>
      <c r="P2526" s="1">
        <v>21625288.9201201</v>
      </c>
      <c r="Q2526" s="1">
        <v>2401444.28571429</v>
      </c>
    </row>
    <row r="2527" spans="1:17">
      <c r="A2527" s="1" t="s">
        <v>9162</v>
      </c>
      <c r="B2527" s="1" t="s">
        <v>9163</v>
      </c>
      <c r="C2527" s="1" t="s">
        <v>9164</v>
      </c>
      <c r="D2527" s="1">
        <v>2401444.28571429</v>
      </c>
      <c r="E2527" s="1">
        <v>2401444.28571429</v>
      </c>
      <c r="F2527" s="1">
        <v>2401444.28571429</v>
      </c>
      <c r="G2527" s="1">
        <v>2401444.28571429</v>
      </c>
      <c r="H2527" s="1">
        <v>2401444.28571429</v>
      </c>
      <c r="I2527" s="1">
        <v>2401444.28571429</v>
      </c>
      <c r="J2527" s="1">
        <v>2401444.28571429</v>
      </c>
      <c r="K2527" s="1">
        <v>2401444.28571429</v>
      </c>
      <c r="L2527" s="1">
        <v>7619531.83483588</v>
      </c>
      <c r="M2527" s="1">
        <v>2401444.28571429</v>
      </c>
      <c r="N2527" s="1">
        <v>2401444.28571429</v>
      </c>
      <c r="O2527" s="1">
        <v>16944975.2598594</v>
      </c>
      <c r="P2527" s="1">
        <v>7685815.61502594</v>
      </c>
      <c r="Q2527" s="1">
        <v>2401444.28571429</v>
      </c>
    </row>
    <row r="2528" spans="1:17">
      <c r="A2528" s="1" t="s">
        <v>9165</v>
      </c>
      <c r="B2528" s="1" t="s">
        <v>9166</v>
      </c>
      <c r="C2528" s="1" t="s">
        <v>9167</v>
      </c>
      <c r="D2528" s="1">
        <v>4700690162.37903</v>
      </c>
      <c r="E2528" s="1">
        <v>1910433151.8373</v>
      </c>
      <c r="F2528" s="1">
        <v>2569280309.53904</v>
      </c>
      <c r="G2528" s="1">
        <v>4220901782.05493</v>
      </c>
      <c r="H2528" s="1">
        <v>2452106031.32128</v>
      </c>
      <c r="I2528" s="1">
        <v>2083817800.32646</v>
      </c>
      <c r="J2528" s="1">
        <v>2855887534.7672</v>
      </c>
      <c r="K2528" s="1">
        <v>2371863798.58576</v>
      </c>
      <c r="L2528" s="1">
        <v>1796677746.66034</v>
      </c>
      <c r="M2528" s="1">
        <v>2341559277.29513</v>
      </c>
      <c r="N2528" s="1">
        <v>2079589743.32822</v>
      </c>
      <c r="O2528" s="1">
        <v>3161968866.28161</v>
      </c>
      <c r="P2528" s="1">
        <v>2270550890.78073</v>
      </c>
      <c r="Q2528" s="1">
        <v>2600787078.43328</v>
      </c>
    </row>
    <row r="2529" spans="1:17">
      <c r="A2529" s="1" t="s">
        <v>9168</v>
      </c>
      <c r="B2529" s="1" t="s">
        <v>9169</v>
      </c>
      <c r="C2529" s="1" t="s">
        <v>9170</v>
      </c>
      <c r="D2529" s="1">
        <v>100791713.620126</v>
      </c>
      <c r="E2529" s="1">
        <v>56092923.2684241</v>
      </c>
      <c r="F2529" s="1">
        <v>15177784.5950362</v>
      </c>
      <c r="G2529" s="1">
        <v>75385243.7340965</v>
      </c>
      <c r="H2529" s="1">
        <v>31759088.6917547</v>
      </c>
      <c r="I2529" s="1">
        <v>53753232.0666531</v>
      </c>
      <c r="J2529" s="1">
        <v>47393441.5764099</v>
      </c>
      <c r="K2529" s="1">
        <v>36681322.7650978</v>
      </c>
      <c r="L2529" s="1">
        <v>28628403.2365501</v>
      </c>
      <c r="M2529" s="1">
        <v>27961813.9947679</v>
      </c>
      <c r="N2529" s="1">
        <v>59542419.4487674</v>
      </c>
      <c r="O2529" s="1">
        <v>76409279.6436502</v>
      </c>
      <c r="P2529" s="1">
        <v>29459968.8536749</v>
      </c>
      <c r="Q2529" s="1">
        <v>54600789.0455627</v>
      </c>
    </row>
    <row r="2530" spans="1:17">
      <c r="A2530" s="1" t="s">
        <v>9171</v>
      </c>
      <c r="B2530" s="1" t="s">
        <v>9172</v>
      </c>
      <c r="C2530" s="1" t="s">
        <v>9173</v>
      </c>
      <c r="D2530" s="1">
        <v>829174294.56852</v>
      </c>
      <c r="E2530" s="1">
        <v>786840568.512482</v>
      </c>
      <c r="F2530" s="1">
        <v>690539702.356194</v>
      </c>
      <c r="G2530" s="1">
        <v>180990036.257948</v>
      </c>
      <c r="H2530" s="1">
        <v>505809675.347813</v>
      </c>
      <c r="I2530" s="1">
        <v>449610708.309791</v>
      </c>
      <c r="J2530" s="1">
        <v>741659645.490836</v>
      </c>
      <c r="K2530" s="1">
        <v>685573454.215853</v>
      </c>
      <c r="L2530" s="1">
        <v>625976097.434119</v>
      </c>
      <c r="M2530" s="1">
        <v>679423023.0412</v>
      </c>
      <c r="N2530" s="1">
        <v>747282796.657419</v>
      </c>
      <c r="O2530" s="1">
        <v>933591593.267792</v>
      </c>
      <c r="P2530" s="1">
        <v>738774681.220493</v>
      </c>
      <c r="Q2530" s="1">
        <v>803403323.835305</v>
      </c>
    </row>
    <row r="2531" spans="1:17">
      <c r="A2531" s="1" t="s">
        <v>9174</v>
      </c>
      <c r="B2531" s="1" t="s">
        <v>9175</v>
      </c>
      <c r="C2531" s="1" t="s">
        <v>9176</v>
      </c>
      <c r="D2531" s="1">
        <v>285571955.188829</v>
      </c>
      <c r="E2531" s="1">
        <v>85802696.470311</v>
      </c>
      <c r="F2531" s="1">
        <v>107974224.380671</v>
      </c>
      <c r="G2531" s="1">
        <v>222681299.401339</v>
      </c>
      <c r="H2531" s="1">
        <v>132045781.202867</v>
      </c>
      <c r="I2531" s="1">
        <v>160209312.756801</v>
      </c>
      <c r="J2531" s="1">
        <v>143760357.851</v>
      </c>
      <c r="K2531" s="1">
        <v>60486949.4708544</v>
      </c>
      <c r="L2531" s="1">
        <v>56592006.7136896</v>
      </c>
      <c r="M2531" s="1">
        <v>52039697.2769877</v>
      </c>
      <c r="N2531" s="1">
        <v>188156827.369718</v>
      </c>
      <c r="O2531" s="1">
        <v>150619028.236098</v>
      </c>
      <c r="P2531" s="1">
        <v>2401444.28571429</v>
      </c>
      <c r="Q2531" s="1">
        <v>66737181.4220545</v>
      </c>
    </row>
    <row r="2532" spans="1:17">
      <c r="A2532" s="1" t="s">
        <v>9174</v>
      </c>
      <c r="B2532" s="1" t="s">
        <v>9175</v>
      </c>
      <c r="C2532" s="1" t="s">
        <v>9177</v>
      </c>
      <c r="D2532" s="1">
        <v>285571955.188829</v>
      </c>
      <c r="E2532" s="1">
        <v>85802696.470311</v>
      </c>
      <c r="F2532" s="1">
        <v>107974224.380671</v>
      </c>
      <c r="G2532" s="1">
        <v>222681299.401339</v>
      </c>
      <c r="H2532" s="1">
        <v>132045781.202867</v>
      </c>
      <c r="I2532" s="1">
        <v>160209312.756801</v>
      </c>
      <c r="J2532" s="1">
        <v>143760357.851</v>
      </c>
      <c r="K2532" s="1">
        <v>60486949.4708544</v>
      </c>
      <c r="L2532" s="1">
        <v>56592006.7136896</v>
      </c>
      <c r="M2532" s="1">
        <v>52039697.2769877</v>
      </c>
      <c r="N2532" s="1">
        <v>188156827.369718</v>
      </c>
      <c r="O2532" s="1">
        <v>150619028.236098</v>
      </c>
      <c r="P2532" s="1">
        <v>2401444.28571429</v>
      </c>
      <c r="Q2532" s="1">
        <v>66737181.4220545</v>
      </c>
    </row>
    <row r="2533" spans="1:17">
      <c r="A2533" s="1" t="s">
        <v>9174</v>
      </c>
      <c r="B2533" s="1" t="s">
        <v>9175</v>
      </c>
      <c r="C2533" s="1" t="s">
        <v>9178</v>
      </c>
      <c r="D2533" s="1">
        <v>285571955.188829</v>
      </c>
      <c r="E2533" s="1">
        <v>85802696.470311</v>
      </c>
      <c r="F2533" s="1">
        <v>107974224.380671</v>
      </c>
      <c r="G2533" s="1">
        <v>222681299.401339</v>
      </c>
      <c r="H2533" s="1">
        <v>132045781.202867</v>
      </c>
      <c r="I2533" s="1">
        <v>160209312.756801</v>
      </c>
      <c r="J2533" s="1">
        <v>143760357.851</v>
      </c>
      <c r="K2533" s="1">
        <v>60486949.4708544</v>
      </c>
      <c r="L2533" s="1">
        <v>56592006.7136896</v>
      </c>
      <c r="M2533" s="1">
        <v>52039697.2769877</v>
      </c>
      <c r="N2533" s="1">
        <v>188156827.369718</v>
      </c>
      <c r="O2533" s="1">
        <v>150619028.236098</v>
      </c>
      <c r="P2533" s="1">
        <v>2401444.28571429</v>
      </c>
      <c r="Q2533" s="1">
        <v>66737181.4220545</v>
      </c>
    </row>
    <row r="2534" spans="1:17">
      <c r="A2534" s="1" t="s">
        <v>9179</v>
      </c>
      <c r="B2534" s="1" t="s">
        <v>9180</v>
      </c>
      <c r="C2534" s="1" t="s">
        <v>9181</v>
      </c>
      <c r="D2534" s="1">
        <v>6066643981.24594</v>
      </c>
      <c r="E2534" s="1">
        <v>6272257374.87601</v>
      </c>
      <c r="F2534" s="1">
        <v>6104553968.90783</v>
      </c>
      <c r="G2534" s="1">
        <v>5701855122.53945</v>
      </c>
      <c r="H2534" s="1">
        <v>6922859617.90592</v>
      </c>
      <c r="I2534" s="1">
        <v>6503324695.32021</v>
      </c>
      <c r="J2534" s="1">
        <v>6272824338.61074</v>
      </c>
      <c r="K2534" s="1">
        <v>7511147419.81531</v>
      </c>
      <c r="L2534" s="1">
        <v>6131139969.70582</v>
      </c>
      <c r="M2534" s="1">
        <v>7881716085.80274</v>
      </c>
      <c r="N2534" s="1">
        <v>5582355857.09319</v>
      </c>
      <c r="O2534" s="1">
        <v>6324270959.61395</v>
      </c>
      <c r="P2534" s="1">
        <v>6649458797.92505</v>
      </c>
      <c r="Q2534" s="1">
        <v>7961208193.06131</v>
      </c>
    </row>
    <row r="2535" spans="1:17">
      <c r="A2535" s="1" t="s">
        <v>9182</v>
      </c>
      <c r="B2535" s="1" t="s">
        <v>9183</v>
      </c>
      <c r="C2535" s="1" t="s">
        <v>9184</v>
      </c>
      <c r="D2535" s="1">
        <v>21481718.4496801</v>
      </c>
      <c r="E2535" s="1">
        <v>45402910.0754151</v>
      </c>
      <c r="F2535" s="1">
        <v>60744620.4904358</v>
      </c>
      <c r="G2535" s="1">
        <v>2401444.28571429</v>
      </c>
      <c r="H2535" s="1">
        <v>59260920.1775264</v>
      </c>
      <c r="I2535" s="1">
        <v>2401444.28571429</v>
      </c>
      <c r="J2535" s="1">
        <v>2401444.28571429</v>
      </c>
      <c r="K2535" s="1">
        <v>86966212.7876104</v>
      </c>
      <c r="L2535" s="1">
        <v>2401444.28571429</v>
      </c>
      <c r="M2535" s="1">
        <v>70028376.7814008</v>
      </c>
      <c r="N2535" s="1">
        <v>27244168.3055153</v>
      </c>
      <c r="O2535" s="1">
        <v>15425042.5316003</v>
      </c>
      <c r="P2535" s="1">
        <v>24989862.5692137</v>
      </c>
      <c r="Q2535" s="1">
        <v>49198838.6186588</v>
      </c>
    </row>
    <row r="2536" spans="1:17">
      <c r="A2536" s="1" t="s">
        <v>9185</v>
      </c>
      <c r="B2536" s="1" t="s">
        <v>9186</v>
      </c>
      <c r="C2536" s="1" t="s">
        <v>9187</v>
      </c>
      <c r="D2536" s="1">
        <v>2401444.28571429</v>
      </c>
      <c r="E2536" s="1">
        <v>20241766.9797606</v>
      </c>
      <c r="F2536" s="1">
        <v>9212464.95540714</v>
      </c>
      <c r="G2536" s="1">
        <v>2401444.28571429</v>
      </c>
      <c r="H2536" s="1">
        <v>14293268.7569213</v>
      </c>
      <c r="I2536" s="1">
        <v>2401444.28571429</v>
      </c>
      <c r="J2536" s="1">
        <v>31932066.5245485</v>
      </c>
      <c r="K2536" s="1">
        <v>9211869.59664914</v>
      </c>
      <c r="L2536" s="1">
        <v>8796955.64536341</v>
      </c>
      <c r="M2536" s="1">
        <v>2401444.28571429</v>
      </c>
      <c r="N2536" s="1">
        <v>2401444.28571429</v>
      </c>
      <c r="O2536" s="1">
        <v>2401444.28571429</v>
      </c>
      <c r="P2536" s="1">
        <v>2401444.28571429</v>
      </c>
      <c r="Q2536" s="1">
        <v>12805442.3014488</v>
      </c>
    </row>
    <row r="2537" spans="1:17">
      <c r="A2537" s="1" t="s">
        <v>9188</v>
      </c>
      <c r="B2537" s="1" t="s">
        <v>9189</v>
      </c>
      <c r="C2537" s="1" t="s">
        <v>9190</v>
      </c>
      <c r="D2537" s="1">
        <v>19077424.585805</v>
      </c>
      <c r="E2537" s="1">
        <v>22565761.7056236</v>
      </c>
      <c r="F2537" s="1">
        <v>21046232.3761531</v>
      </c>
      <c r="G2537" s="1">
        <v>26606942.500158</v>
      </c>
      <c r="H2537" s="1">
        <v>2401444.28571429</v>
      </c>
      <c r="I2537" s="1">
        <v>12948224.6294502</v>
      </c>
      <c r="J2537" s="1">
        <v>23302007.6320352</v>
      </c>
      <c r="K2537" s="1">
        <v>2401444.28571429</v>
      </c>
      <c r="L2537" s="1">
        <v>14256629.9101212</v>
      </c>
      <c r="M2537" s="1">
        <v>2401444.28571429</v>
      </c>
      <c r="N2537" s="1">
        <v>2401444.28571429</v>
      </c>
      <c r="O2537" s="1">
        <v>2401444.28571429</v>
      </c>
      <c r="P2537" s="1">
        <v>2401444.28571429</v>
      </c>
      <c r="Q2537" s="1">
        <v>30530233.406465</v>
      </c>
    </row>
    <row r="2538" spans="1:17">
      <c r="A2538" s="1" t="s">
        <v>9191</v>
      </c>
      <c r="B2538" s="1" t="s">
        <v>9192</v>
      </c>
      <c r="C2538" s="1" t="s">
        <v>9193</v>
      </c>
      <c r="D2538" s="1">
        <v>888395269.666552</v>
      </c>
      <c r="E2538" s="1">
        <v>1061235611.86198</v>
      </c>
      <c r="F2538" s="1">
        <v>1301169749.80003</v>
      </c>
      <c r="G2538" s="1">
        <v>482331747.994653</v>
      </c>
      <c r="H2538" s="1">
        <v>1101882129.46314</v>
      </c>
      <c r="I2538" s="1">
        <v>337202068.558839</v>
      </c>
      <c r="J2538" s="1">
        <v>1324079756.69747</v>
      </c>
      <c r="K2538" s="1">
        <v>1557785663.94462</v>
      </c>
      <c r="L2538" s="1">
        <v>1094500408.84371</v>
      </c>
      <c r="M2538" s="1">
        <v>1487728314.91645</v>
      </c>
      <c r="N2538" s="1">
        <v>1207127314.5253</v>
      </c>
      <c r="O2538" s="1">
        <v>1583254073.31229</v>
      </c>
      <c r="P2538" s="1">
        <v>1451317222.01434</v>
      </c>
      <c r="Q2538" s="1">
        <v>1458664964.71901</v>
      </c>
    </row>
    <row r="2539" spans="1:17">
      <c r="A2539" s="1" t="s">
        <v>9194</v>
      </c>
      <c r="B2539" s="1" t="s">
        <v>9195</v>
      </c>
      <c r="C2539" s="1" t="s">
        <v>9196</v>
      </c>
      <c r="D2539" s="1">
        <v>406831373.312258</v>
      </c>
      <c r="E2539" s="1">
        <v>992201706.193353</v>
      </c>
      <c r="F2539" s="1">
        <v>765705857.914163</v>
      </c>
      <c r="G2539" s="1">
        <v>347065041.319877</v>
      </c>
      <c r="H2539" s="1">
        <v>1107938716.34698</v>
      </c>
      <c r="I2539" s="1">
        <v>899914617.595199</v>
      </c>
      <c r="J2539" s="1">
        <v>813761954.593411</v>
      </c>
      <c r="K2539" s="1">
        <v>1331304116.17141</v>
      </c>
      <c r="L2539" s="1">
        <v>860641164.628805</v>
      </c>
      <c r="M2539" s="1">
        <v>1200821738.06365</v>
      </c>
      <c r="N2539" s="1">
        <v>1007166356.8957</v>
      </c>
      <c r="O2539" s="1">
        <v>1069860128.11894</v>
      </c>
      <c r="P2539" s="1">
        <v>1034672678.68363</v>
      </c>
      <c r="Q2539" s="1">
        <v>1408914539.1403</v>
      </c>
    </row>
    <row r="2540" spans="1:17">
      <c r="A2540" s="1" t="s">
        <v>9197</v>
      </c>
      <c r="B2540" s="1" t="s">
        <v>9198</v>
      </c>
      <c r="C2540" s="1" t="s">
        <v>9199</v>
      </c>
      <c r="D2540" s="1">
        <v>221162411.156733</v>
      </c>
      <c r="E2540" s="1">
        <v>131432557.753333</v>
      </c>
      <c r="F2540" s="1">
        <v>223958190.658066</v>
      </c>
      <c r="G2540" s="1">
        <v>462097238.963767</v>
      </c>
      <c r="H2540" s="1">
        <v>292495826.124653</v>
      </c>
      <c r="I2540" s="1">
        <v>103934408.038781</v>
      </c>
      <c r="J2540" s="1">
        <v>261519233.379853</v>
      </c>
      <c r="K2540" s="1">
        <v>209286010.823322</v>
      </c>
      <c r="L2540" s="1">
        <v>135016738.365331</v>
      </c>
      <c r="M2540" s="1">
        <v>178143638.732011</v>
      </c>
      <c r="N2540" s="1">
        <v>172148703.553325</v>
      </c>
      <c r="O2540" s="1">
        <v>453004081.532745</v>
      </c>
      <c r="P2540" s="1">
        <v>241960635.714286</v>
      </c>
      <c r="Q2540" s="1">
        <v>292688393.66248</v>
      </c>
    </row>
    <row r="2541" spans="1:17">
      <c r="A2541" s="1" t="s">
        <v>9200</v>
      </c>
      <c r="B2541" s="1" t="s">
        <v>9201</v>
      </c>
      <c r="C2541" s="1" t="s">
        <v>9202</v>
      </c>
      <c r="D2541" s="1">
        <v>489534768.38002</v>
      </c>
      <c r="E2541" s="1">
        <v>230632734.593281</v>
      </c>
      <c r="F2541" s="1">
        <v>490995748.50024</v>
      </c>
      <c r="G2541" s="1">
        <v>700788620.562101</v>
      </c>
      <c r="H2541" s="1">
        <v>91624503.9673547</v>
      </c>
      <c r="I2541" s="1">
        <v>292200159.773197</v>
      </c>
      <c r="J2541" s="1">
        <v>267354057.569546</v>
      </c>
      <c r="K2541" s="1">
        <v>267866804.378302</v>
      </c>
      <c r="L2541" s="1">
        <v>201527533.661824</v>
      </c>
      <c r="M2541" s="1">
        <v>423267881.383322</v>
      </c>
      <c r="N2541" s="1">
        <v>291330067.517015</v>
      </c>
      <c r="O2541" s="1">
        <v>353190816.344591</v>
      </c>
      <c r="P2541" s="1">
        <v>290953474.307863</v>
      </c>
      <c r="Q2541" s="1">
        <v>310664057.164426</v>
      </c>
    </row>
    <row r="2542" spans="1:17">
      <c r="A2542" s="1" t="s">
        <v>9203</v>
      </c>
      <c r="B2542" s="1" t="s">
        <v>9204</v>
      </c>
      <c r="C2542" s="1" t="s">
        <v>9205</v>
      </c>
      <c r="D2542" s="1">
        <v>396013437.531311</v>
      </c>
      <c r="E2542" s="1">
        <v>274483587.996615</v>
      </c>
      <c r="F2542" s="1">
        <v>308267799.446374</v>
      </c>
      <c r="G2542" s="1">
        <v>338271436.156999</v>
      </c>
      <c r="H2542" s="1">
        <v>101444950.875269</v>
      </c>
      <c r="I2542" s="1">
        <v>290347282.303071</v>
      </c>
      <c r="J2542" s="1">
        <v>261014783.687126</v>
      </c>
      <c r="K2542" s="1">
        <v>389760147.566425</v>
      </c>
      <c r="L2542" s="1">
        <v>449674518.666204</v>
      </c>
      <c r="M2542" s="1">
        <v>426009923.1719</v>
      </c>
      <c r="N2542" s="1">
        <v>357028700.680807</v>
      </c>
      <c r="O2542" s="1">
        <v>438355553.936622</v>
      </c>
      <c r="P2542" s="1">
        <v>467607118.762021</v>
      </c>
      <c r="Q2542" s="1">
        <v>451041233.602204</v>
      </c>
    </row>
    <row r="2543" spans="1:17">
      <c r="A2543" s="1" t="s">
        <v>9206</v>
      </c>
      <c r="B2543" s="1" t="s">
        <v>9207</v>
      </c>
      <c r="C2543" s="1" t="s">
        <v>9208</v>
      </c>
      <c r="D2543" s="1">
        <v>1434174964.35089</v>
      </c>
      <c r="E2543" s="1">
        <v>2259299418.13749</v>
      </c>
      <c r="F2543" s="1">
        <v>1996766193.64235</v>
      </c>
      <c r="G2543" s="1">
        <v>3270111798.69316</v>
      </c>
      <c r="H2543" s="1">
        <v>4494992906.54566</v>
      </c>
      <c r="I2543" s="1">
        <v>2811003990.37103</v>
      </c>
      <c r="J2543" s="1">
        <v>1937327066.19736</v>
      </c>
      <c r="K2543" s="1">
        <v>3155721669.99511</v>
      </c>
      <c r="L2543" s="1">
        <v>2928513382.72867</v>
      </c>
      <c r="M2543" s="1">
        <v>2293013352.49889</v>
      </c>
      <c r="N2543" s="1">
        <v>2357790203.82231</v>
      </c>
      <c r="O2543" s="1">
        <v>2716437116.76489</v>
      </c>
      <c r="P2543" s="1">
        <v>2679338232.17346</v>
      </c>
      <c r="Q2543" s="1">
        <v>3076310689.42405</v>
      </c>
    </row>
    <row r="2544" spans="1:17">
      <c r="A2544" s="1" t="s">
        <v>9209</v>
      </c>
      <c r="B2544" s="1" t="s">
        <v>9210</v>
      </c>
      <c r="C2544" s="1" t="s">
        <v>9211</v>
      </c>
      <c r="D2544" s="1">
        <v>675086746.104451</v>
      </c>
      <c r="E2544" s="1">
        <v>2401444.28571429</v>
      </c>
      <c r="F2544" s="1">
        <v>576726004.916356</v>
      </c>
      <c r="G2544" s="1">
        <v>1332732005.79993</v>
      </c>
      <c r="H2544" s="1">
        <v>737939539.36824</v>
      </c>
      <c r="I2544" s="1">
        <v>15783801.5695551</v>
      </c>
      <c r="J2544" s="1">
        <v>31299323.9954905</v>
      </c>
      <c r="K2544" s="1">
        <v>16139293.8030129</v>
      </c>
      <c r="L2544" s="1">
        <v>490921516.439765</v>
      </c>
      <c r="M2544" s="1">
        <v>18570825.7541883</v>
      </c>
      <c r="N2544" s="1">
        <v>578721318.354868</v>
      </c>
      <c r="O2544" s="1">
        <v>27035895.6869398</v>
      </c>
      <c r="P2544" s="1">
        <v>567305816.0197</v>
      </c>
      <c r="Q2544" s="1">
        <v>29315738.7171661</v>
      </c>
    </row>
    <row r="2545" spans="1:17">
      <c r="A2545" s="1" t="s">
        <v>9212</v>
      </c>
      <c r="B2545" s="1" t="s">
        <v>9213</v>
      </c>
      <c r="C2545" s="1" t="s">
        <v>9214</v>
      </c>
      <c r="D2545" s="1">
        <v>2401444.28571429</v>
      </c>
      <c r="E2545" s="1">
        <v>2401444.28571429</v>
      </c>
      <c r="F2545" s="1">
        <v>12276933.5197226</v>
      </c>
      <c r="G2545" s="1">
        <v>17816557.6353269</v>
      </c>
      <c r="H2545" s="1">
        <v>11778431.6359858</v>
      </c>
      <c r="I2545" s="1">
        <v>2401444.28571429</v>
      </c>
      <c r="J2545" s="1">
        <v>2401444.28571429</v>
      </c>
      <c r="K2545" s="1">
        <v>2401444.28571429</v>
      </c>
      <c r="L2545" s="1">
        <v>2401444.28571429</v>
      </c>
      <c r="M2545" s="1">
        <v>2401444.28571429</v>
      </c>
      <c r="N2545" s="1">
        <v>2401444.28571429</v>
      </c>
      <c r="O2545" s="1">
        <v>8071794.49445706</v>
      </c>
      <c r="P2545" s="1">
        <v>2401444.28571429</v>
      </c>
      <c r="Q2545" s="1">
        <v>2401444.28571429</v>
      </c>
    </row>
    <row r="2546" spans="1:17">
      <c r="A2546" s="1" t="s">
        <v>9215</v>
      </c>
      <c r="B2546" s="1" t="s">
        <v>9216</v>
      </c>
      <c r="C2546" s="1" t="s">
        <v>9217</v>
      </c>
      <c r="D2546" s="1">
        <v>92427955.666575</v>
      </c>
      <c r="E2546" s="1">
        <v>30319165.2064451</v>
      </c>
      <c r="F2546" s="1">
        <v>42486524.1934624</v>
      </c>
      <c r="G2546" s="1">
        <v>218620277.522492</v>
      </c>
      <c r="H2546" s="1">
        <v>140551849.660655</v>
      </c>
      <c r="I2546" s="1">
        <v>57874910.8990134</v>
      </c>
      <c r="J2546" s="1">
        <v>64891814.7878577</v>
      </c>
      <c r="K2546" s="1">
        <v>116068313.200706</v>
      </c>
      <c r="L2546" s="1">
        <v>94886388.6086576</v>
      </c>
      <c r="M2546" s="1">
        <v>162251576.66593</v>
      </c>
      <c r="N2546" s="1">
        <v>50504885.6537971</v>
      </c>
      <c r="O2546" s="1">
        <v>456907863.924371</v>
      </c>
      <c r="P2546" s="1">
        <v>125230749.948855</v>
      </c>
      <c r="Q2546" s="1">
        <v>67315990.2939219</v>
      </c>
    </row>
    <row r="2547" spans="1:17">
      <c r="A2547" s="1" t="s">
        <v>9218</v>
      </c>
      <c r="B2547" s="1" t="s">
        <v>9219</v>
      </c>
      <c r="C2547" s="1" t="s">
        <v>9220</v>
      </c>
      <c r="D2547" s="1">
        <v>3713834827.49913</v>
      </c>
      <c r="E2547" s="1">
        <v>3564450998.3891</v>
      </c>
      <c r="F2547" s="1">
        <v>3830244887.33231</v>
      </c>
      <c r="G2547" s="1">
        <v>6622519554.6161</v>
      </c>
      <c r="H2547" s="1">
        <v>3754922257.06066</v>
      </c>
      <c r="I2547" s="1">
        <v>4680864818.17596</v>
      </c>
      <c r="J2547" s="1">
        <v>3677368756.84438</v>
      </c>
      <c r="K2547" s="1">
        <v>3769416876.87757</v>
      </c>
      <c r="L2547" s="1">
        <v>3767112258.43736</v>
      </c>
      <c r="M2547" s="1">
        <v>3837573333.56419</v>
      </c>
      <c r="N2547" s="1">
        <v>3542376033.72126</v>
      </c>
      <c r="O2547" s="1">
        <v>3899952885.84021</v>
      </c>
      <c r="P2547" s="1">
        <v>3718146286.82171</v>
      </c>
      <c r="Q2547" s="1">
        <v>3851956182.02469</v>
      </c>
    </row>
    <row r="2548" spans="1:17">
      <c r="A2548" s="1" t="s">
        <v>9221</v>
      </c>
      <c r="B2548" s="1" t="s">
        <v>9222</v>
      </c>
      <c r="C2548" s="1" t="s">
        <v>9223</v>
      </c>
      <c r="D2548" s="1">
        <v>52303169.9935435</v>
      </c>
      <c r="E2548" s="1">
        <v>61822624.456818</v>
      </c>
      <c r="F2548" s="1">
        <v>67724002.0636698</v>
      </c>
      <c r="G2548" s="1">
        <v>17424045.8683473</v>
      </c>
      <c r="H2548" s="1">
        <v>2401444.28571429</v>
      </c>
      <c r="I2548" s="1">
        <v>26059774.3849158</v>
      </c>
      <c r="J2548" s="1">
        <v>48679790.3613942</v>
      </c>
      <c r="K2548" s="1">
        <v>125861404.055067</v>
      </c>
      <c r="L2548" s="1">
        <v>133216220.85797</v>
      </c>
      <c r="M2548" s="1">
        <v>157662459.183673</v>
      </c>
      <c r="N2548" s="1">
        <v>65249068.7864774</v>
      </c>
      <c r="O2548" s="1">
        <v>187312859.510248</v>
      </c>
      <c r="P2548" s="1">
        <v>66403452.987119</v>
      </c>
      <c r="Q2548" s="1">
        <v>92742173.0254461</v>
      </c>
    </row>
    <row r="2549" spans="1:17">
      <c r="A2549" s="1" t="s">
        <v>9224</v>
      </c>
      <c r="B2549" s="1" t="s">
        <v>9225</v>
      </c>
      <c r="C2549" s="1" t="s">
        <v>9226</v>
      </c>
      <c r="D2549" s="1">
        <v>57644919.785594</v>
      </c>
      <c r="E2549" s="1">
        <v>17879693.9077301</v>
      </c>
      <c r="F2549" s="1">
        <v>2401444.28571429</v>
      </c>
      <c r="G2549" s="1">
        <v>2401444.28571429</v>
      </c>
      <c r="H2549" s="1">
        <v>2401444.28571429</v>
      </c>
      <c r="I2549" s="1">
        <v>2401444.28571429</v>
      </c>
      <c r="J2549" s="1">
        <v>32734020.6076915</v>
      </c>
      <c r="K2549" s="1">
        <v>2401444.28571429</v>
      </c>
      <c r="L2549" s="1">
        <v>2401444.28571429</v>
      </c>
      <c r="M2549" s="1">
        <v>2401444.28571429</v>
      </c>
      <c r="N2549" s="1">
        <v>2401444.28571429</v>
      </c>
      <c r="O2549" s="1">
        <v>7142916.41559857</v>
      </c>
      <c r="P2549" s="1">
        <v>2401444.28571429</v>
      </c>
      <c r="Q2549" s="1">
        <v>2401444.28571429</v>
      </c>
    </row>
    <row r="2550" spans="1:17">
      <c r="A2550" s="1" t="s">
        <v>9227</v>
      </c>
      <c r="B2550" s="1" t="s">
        <v>9228</v>
      </c>
      <c r="C2550" s="1" t="s">
        <v>9229</v>
      </c>
      <c r="D2550" s="1">
        <v>148165470.69639</v>
      </c>
      <c r="E2550" s="1">
        <v>277668731.598634</v>
      </c>
      <c r="F2550" s="1">
        <v>217024768.960776</v>
      </c>
      <c r="G2550" s="1">
        <v>158658893.056505</v>
      </c>
      <c r="H2550" s="1">
        <v>468455464.314216</v>
      </c>
      <c r="I2550" s="1">
        <v>86739735.2073741</v>
      </c>
      <c r="J2550" s="1">
        <v>250490787.392549</v>
      </c>
      <c r="K2550" s="1">
        <v>372084137.47528</v>
      </c>
      <c r="L2550" s="1">
        <v>276459171.235127</v>
      </c>
      <c r="M2550" s="1">
        <v>387032935.312587</v>
      </c>
      <c r="N2550" s="1">
        <v>255473870.445617</v>
      </c>
      <c r="O2550" s="1">
        <v>393694935.489136</v>
      </c>
      <c r="P2550" s="1">
        <v>316622687.025704</v>
      </c>
      <c r="Q2550" s="1">
        <v>567903802.99859</v>
      </c>
    </row>
    <row r="2551" spans="1:17">
      <c r="A2551" s="1" t="s">
        <v>9230</v>
      </c>
      <c r="B2551" s="1" t="s">
        <v>9231</v>
      </c>
      <c r="C2551" s="1" t="s">
        <v>9232</v>
      </c>
      <c r="D2551" s="1">
        <v>1959184922.18325</v>
      </c>
      <c r="E2551" s="1">
        <v>2525004989.49413</v>
      </c>
      <c r="F2551" s="1">
        <v>2252190455.95562</v>
      </c>
      <c r="G2551" s="1">
        <v>702787772.025557</v>
      </c>
      <c r="H2551" s="1">
        <v>2475903926.29552</v>
      </c>
      <c r="I2551" s="1">
        <v>1871475307.5834</v>
      </c>
      <c r="J2551" s="1">
        <v>2637683303.42397</v>
      </c>
      <c r="K2551" s="1">
        <v>2296876197.62819</v>
      </c>
      <c r="L2551" s="1">
        <v>2370788876.56033</v>
      </c>
      <c r="M2551" s="1">
        <v>2356931827.42733</v>
      </c>
      <c r="N2551" s="1">
        <v>2034080044.98152</v>
      </c>
      <c r="O2551" s="1">
        <v>2169936342.34547</v>
      </c>
      <c r="P2551" s="1">
        <v>2290056840.41499</v>
      </c>
      <c r="Q2551" s="1">
        <v>2980930043.71084</v>
      </c>
    </row>
    <row r="2552" spans="1:17">
      <c r="A2552" s="1" t="s">
        <v>9233</v>
      </c>
      <c r="B2552" s="1" t="s">
        <v>9234</v>
      </c>
      <c r="C2552" s="1" t="s">
        <v>9235</v>
      </c>
      <c r="D2552" s="1">
        <v>55694882.509033</v>
      </c>
      <c r="E2552" s="1">
        <v>37053458.6420735</v>
      </c>
      <c r="F2552" s="1">
        <v>2401444.28571429</v>
      </c>
      <c r="G2552" s="1">
        <v>2401444.28571429</v>
      </c>
      <c r="H2552" s="1">
        <v>2401444.28571429</v>
      </c>
      <c r="I2552" s="1">
        <v>7168850.3766833</v>
      </c>
      <c r="J2552" s="1">
        <v>40679045.8971029</v>
      </c>
      <c r="K2552" s="1">
        <v>2401444.28571429</v>
      </c>
      <c r="L2552" s="1">
        <v>6853668.75629608</v>
      </c>
      <c r="M2552" s="1">
        <v>6994238.30396329</v>
      </c>
      <c r="N2552" s="1">
        <v>11090667.4033365</v>
      </c>
      <c r="O2552" s="1">
        <v>11723384.8357749</v>
      </c>
      <c r="P2552" s="1">
        <v>9249658.00002914</v>
      </c>
      <c r="Q2552" s="1">
        <v>10388403.6437485</v>
      </c>
    </row>
    <row r="2553" spans="1:17">
      <c r="A2553" s="1" t="s">
        <v>9236</v>
      </c>
      <c r="B2553" s="1" t="s">
        <v>9237</v>
      </c>
      <c r="C2553" s="1" t="s">
        <v>9238</v>
      </c>
      <c r="D2553" s="1">
        <v>139093210.141549</v>
      </c>
      <c r="E2553" s="1">
        <v>251437524.964223</v>
      </c>
      <c r="F2553" s="1">
        <v>190994464.326089</v>
      </c>
      <c r="G2553" s="1">
        <v>31702520.760936</v>
      </c>
      <c r="H2553" s="1">
        <v>69049341.5186928</v>
      </c>
      <c r="I2553" s="1">
        <v>189535559.684272</v>
      </c>
      <c r="J2553" s="1">
        <v>90136927.0311658</v>
      </c>
      <c r="K2553" s="1">
        <v>54738640.0652635</v>
      </c>
      <c r="L2553" s="1">
        <v>71647753.8987031</v>
      </c>
      <c r="M2553" s="1">
        <v>107707156.727023</v>
      </c>
      <c r="N2553" s="1">
        <v>67440460.973683</v>
      </c>
      <c r="O2553" s="1">
        <v>60598405.9394129</v>
      </c>
      <c r="P2553" s="1">
        <v>117646544.792796</v>
      </c>
      <c r="Q2553" s="1">
        <v>209832195.166742</v>
      </c>
    </row>
    <row r="2554" spans="1:17">
      <c r="A2554" s="1" t="s">
        <v>9239</v>
      </c>
      <c r="B2554" s="1" t="s">
        <v>9240</v>
      </c>
      <c r="C2554" s="1" t="s">
        <v>9241</v>
      </c>
      <c r="D2554" s="1">
        <v>3054254451.58654</v>
      </c>
      <c r="E2554" s="1">
        <v>5237787322.02485</v>
      </c>
      <c r="F2554" s="1">
        <v>4006233904.2896</v>
      </c>
      <c r="G2554" s="1">
        <v>2143648342.53175</v>
      </c>
      <c r="H2554" s="1">
        <v>8171591115.1029</v>
      </c>
      <c r="I2554" s="1">
        <v>4102050127.73777</v>
      </c>
      <c r="J2554" s="1">
        <v>4452966892.41977</v>
      </c>
      <c r="K2554" s="1">
        <v>5596667734.12016</v>
      </c>
      <c r="L2554" s="1">
        <v>4786656122.92259</v>
      </c>
      <c r="M2554" s="1">
        <v>4388206096.56211</v>
      </c>
      <c r="N2554" s="1">
        <v>4550016174.1764</v>
      </c>
      <c r="O2554" s="1">
        <v>4534724664.60212</v>
      </c>
      <c r="P2554" s="1">
        <v>4951865805.09413</v>
      </c>
      <c r="Q2554" s="1">
        <v>6148179374.09842</v>
      </c>
    </row>
    <row r="2555" spans="1:17">
      <c r="A2555" s="1" t="s">
        <v>9242</v>
      </c>
      <c r="B2555" s="1" t="s">
        <v>9243</v>
      </c>
      <c r="C2555" s="1" t="s">
        <v>9244</v>
      </c>
      <c r="D2555" s="1">
        <v>2401444.28571429</v>
      </c>
      <c r="E2555" s="1">
        <v>2401444.28571429</v>
      </c>
      <c r="F2555" s="1">
        <v>2401444.28571429</v>
      </c>
      <c r="G2555" s="1">
        <v>2401444.28571429</v>
      </c>
      <c r="H2555" s="1">
        <v>2401444.28571429</v>
      </c>
      <c r="I2555" s="1">
        <v>10933090.9705357</v>
      </c>
      <c r="J2555" s="1">
        <v>9337522.15173814</v>
      </c>
      <c r="K2555" s="1">
        <v>2401444.28571429</v>
      </c>
      <c r="L2555" s="1">
        <v>13949013.4290824</v>
      </c>
      <c r="M2555" s="1">
        <v>2401444.28571429</v>
      </c>
      <c r="N2555" s="1">
        <v>8977332.80484949</v>
      </c>
      <c r="O2555" s="1">
        <v>2401444.28571429</v>
      </c>
      <c r="P2555" s="1">
        <v>2401444.28571429</v>
      </c>
      <c r="Q2555" s="1">
        <v>2401444.28571429</v>
      </c>
    </row>
    <row r="2556" spans="1:17">
      <c r="A2556" s="1" t="s">
        <v>9245</v>
      </c>
      <c r="B2556" s="1" t="s">
        <v>9246</v>
      </c>
      <c r="C2556" s="1" t="s">
        <v>9247</v>
      </c>
      <c r="D2556" s="1">
        <v>106918281.145224</v>
      </c>
      <c r="E2556" s="1">
        <v>70202844.7516071</v>
      </c>
      <c r="F2556" s="1">
        <v>63451687.4294399</v>
      </c>
      <c r="G2556" s="1">
        <v>58467310.6373889</v>
      </c>
      <c r="H2556" s="1">
        <v>2401444.28571429</v>
      </c>
      <c r="I2556" s="1">
        <v>43269089.535267</v>
      </c>
      <c r="J2556" s="1">
        <v>92357284.7638635</v>
      </c>
      <c r="K2556" s="1">
        <v>53679926.1681379</v>
      </c>
      <c r="L2556" s="1">
        <v>50906332.1455946</v>
      </c>
      <c r="M2556" s="1">
        <v>50654669.1753624</v>
      </c>
      <c r="N2556" s="1">
        <v>91292396.0985745</v>
      </c>
      <c r="O2556" s="1">
        <v>58289435.2382983</v>
      </c>
      <c r="P2556" s="1">
        <v>70929307.5</v>
      </c>
      <c r="Q2556" s="1">
        <v>55016154.5768531</v>
      </c>
    </row>
    <row r="2557" spans="1:17">
      <c r="A2557" s="1" t="s">
        <v>9248</v>
      </c>
      <c r="B2557" s="1" t="s">
        <v>9249</v>
      </c>
      <c r="C2557" s="1" t="s">
        <v>9250</v>
      </c>
      <c r="D2557" s="1">
        <v>8383737.72486612</v>
      </c>
      <c r="E2557" s="1">
        <v>2401444.28571429</v>
      </c>
      <c r="F2557" s="1">
        <v>2401444.28571429</v>
      </c>
      <c r="G2557" s="1">
        <v>2401444.28571429</v>
      </c>
      <c r="H2557" s="1">
        <v>2401444.28571429</v>
      </c>
      <c r="I2557" s="1">
        <v>2401444.28571429</v>
      </c>
      <c r="J2557" s="1">
        <v>2401444.28571429</v>
      </c>
      <c r="K2557" s="1">
        <v>34479370.4741877</v>
      </c>
      <c r="L2557" s="1">
        <v>12302361.9970132</v>
      </c>
      <c r="M2557" s="1">
        <v>16242694.0365417</v>
      </c>
      <c r="N2557" s="1">
        <v>13245540.2321863</v>
      </c>
      <c r="O2557" s="1">
        <v>19739904.7507373</v>
      </c>
      <c r="P2557" s="1">
        <v>42800157.2910474</v>
      </c>
      <c r="Q2557" s="1">
        <v>29506026.721067</v>
      </c>
    </row>
    <row r="2558" spans="1:17">
      <c r="A2558" s="1" t="s">
        <v>9251</v>
      </c>
      <c r="B2558" s="1" t="s">
        <v>9252</v>
      </c>
      <c r="C2558" s="1" t="s">
        <v>9253</v>
      </c>
      <c r="D2558" s="1">
        <v>88854776.9779528</v>
      </c>
      <c r="E2558" s="1">
        <v>131239452.323785</v>
      </c>
      <c r="F2558" s="1">
        <v>292306518.111388</v>
      </c>
      <c r="G2558" s="1">
        <v>133962925.795821</v>
      </c>
      <c r="H2558" s="1">
        <v>194110025.529532</v>
      </c>
      <c r="I2558" s="1">
        <v>176719300.535535</v>
      </c>
      <c r="J2558" s="1">
        <v>113414637.293723</v>
      </c>
      <c r="K2558" s="1">
        <v>232411300.924586</v>
      </c>
      <c r="L2558" s="1">
        <v>281834230.643356</v>
      </c>
      <c r="M2558" s="1">
        <v>479391492.149491</v>
      </c>
      <c r="N2558" s="1">
        <v>103215460.160605</v>
      </c>
      <c r="O2558" s="1">
        <v>332752831.418389</v>
      </c>
      <c r="P2558" s="1">
        <v>137361907.494317</v>
      </c>
      <c r="Q2558" s="1">
        <v>398535064.003701</v>
      </c>
    </row>
    <row r="2559" spans="1:17">
      <c r="A2559" s="1" t="s">
        <v>9254</v>
      </c>
      <c r="B2559" s="1" t="s">
        <v>9255</v>
      </c>
      <c r="C2559" s="1" t="s">
        <v>9256</v>
      </c>
      <c r="D2559" s="1">
        <v>15329583.424447</v>
      </c>
      <c r="E2559" s="1">
        <v>2401444.28571429</v>
      </c>
      <c r="F2559" s="1">
        <v>2401444.28571429</v>
      </c>
      <c r="G2559" s="1">
        <v>2401444.28571429</v>
      </c>
      <c r="H2559" s="1">
        <v>2401444.28571429</v>
      </c>
      <c r="I2559" s="1">
        <v>2401444.28571429</v>
      </c>
      <c r="J2559" s="1">
        <v>3845203.48548992</v>
      </c>
      <c r="K2559" s="1">
        <v>4607154.46284143</v>
      </c>
      <c r="L2559" s="1">
        <v>2401444.28571429</v>
      </c>
      <c r="M2559" s="1">
        <v>2401444.28571429</v>
      </c>
      <c r="N2559" s="1">
        <v>2401444.28571429</v>
      </c>
      <c r="O2559" s="1">
        <v>19702066.0036958</v>
      </c>
      <c r="P2559" s="1">
        <v>2401444.28571429</v>
      </c>
      <c r="Q2559" s="1">
        <v>2401444.28571429</v>
      </c>
    </row>
    <row r="2560" spans="1:17">
      <c r="A2560" s="1" t="s">
        <v>9257</v>
      </c>
      <c r="B2560" s="1" t="s">
        <v>9258</v>
      </c>
      <c r="C2560" s="1" t="s">
        <v>9259</v>
      </c>
      <c r="D2560" s="1">
        <v>2401444.28571429</v>
      </c>
      <c r="E2560" s="1">
        <v>50195031.5880335</v>
      </c>
      <c r="F2560" s="1">
        <v>2401444.28571429</v>
      </c>
      <c r="G2560" s="1">
        <v>2401444.28571429</v>
      </c>
      <c r="H2560" s="1">
        <v>2401444.28571429</v>
      </c>
      <c r="I2560" s="1">
        <v>21424952.3967301</v>
      </c>
      <c r="J2560" s="1">
        <v>23480509.1000147</v>
      </c>
      <c r="K2560" s="1">
        <v>7804319.85252479</v>
      </c>
      <c r="L2560" s="1">
        <v>2401444.28571429</v>
      </c>
      <c r="M2560" s="1">
        <v>2401444.28571429</v>
      </c>
      <c r="N2560" s="1">
        <v>2401444.28571429</v>
      </c>
      <c r="O2560" s="1">
        <v>2401444.28571429</v>
      </c>
      <c r="P2560" s="1">
        <v>11873613.8609605</v>
      </c>
      <c r="Q2560" s="1">
        <v>2401444.28571429</v>
      </c>
    </row>
    <row r="2561" spans="1:17">
      <c r="A2561" s="1" t="s">
        <v>9260</v>
      </c>
      <c r="B2561" s="1" t="s">
        <v>9261</v>
      </c>
      <c r="C2561" s="1" t="s">
        <v>9262</v>
      </c>
      <c r="D2561" s="1">
        <v>63934131.5114343</v>
      </c>
      <c r="E2561" s="1">
        <v>49348329.1756582</v>
      </c>
      <c r="F2561" s="1">
        <v>28717855.0231963</v>
      </c>
      <c r="G2561" s="1">
        <v>2401444.28571429</v>
      </c>
      <c r="H2561" s="1">
        <v>2401444.28571429</v>
      </c>
      <c r="I2561" s="1">
        <v>2401444.28571429</v>
      </c>
      <c r="J2561" s="1">
        <v>17810578.5539559</v>
      </c>
      <c r="K2561" s="1">
        <v>17760789.2766533</v>
      </c>
      <c r="L2561" s="1">
        <v>34664995.6873373</v>
      </c>
      <c r="M2561" s="1">
        <v>23245927.8633721</v>
      </c>
      <c r="N2561" s="1">
        <v>55124819.9812996</v>
      </c>
      <c r="O2561" s="1">
        <v>2401444.28571429</v>
      </c>
      <c r="P2561" s="1">
        <v>52781829.7901731</v>
      </c>
      <c r="Q2561" s="1">
        <v>38554020.786853</v>
      </c>
    </row>
    <row r="2562" spans="1:17">
      <c r="A2562" s="1" t="s">
        <v>9263</v>
      </c>
      <c r="B2562" s="1" t="s">
        <v>9264</v>
      </c>
      <c r="C2562" s="1" t="s">
        <v>9265</v>
      </c>
      <c r="D2562" s="1">
        <v>2401444.28571429</v>
      </c>
      <c r="E2562" s="1">
        <v>2401444.28571429</v>
      </c>
      <c r="F2562" s="1">
        <v>37422870.072217</v>
      </c>
      <c r="G2562" s="1">
        <v>2401444.28571429</v>
      </c>
      <c r="H2562" s="1">
        <v>23798200.6860328</v>
      </c>
      <c r="I2562" s="1">
        <v>2401444.28571429</v>
      </c>
      <c r="J2562" s="1">
        <v>28527723.6488201</v>
      </c>
      <c r="K2562" s="1">
        <v>2401444.28571429</v>
      </c>
      <c r="L2562" s="1">
        <v>2401444.28571429</v>
      </c>
      <c r="M2562" s="1">
        <v>81160825.5720102</v>
      </c>
      <c r="N2562" s="1">
        <v>2401444.28571429</v>
      </c>
      <c r="O2562" s="1">
        <v>60106625.1449857</v>
      </c>
      <c r="P2562" s="1">
        <v>7764146.69726642</v>
      </c>
      <c r="Q2562" s="1">
        <v>2401444.28571429</v>
      </c>
    </row>
    <row r="2563" spans="1:17">
      <c r="A2563" s="1" t="s">
        <v>9266</v>
      </c>
      <c r="B2563" s="1" t="s">
        <v>9267</v>
      </c>
      <c r="C2563" s="1" t="s">
        <v>9268</v>
      </c>
      <c r="D2563" s="1">
        <v>12652407.0834075</v>
      </c>
      <c r="E2563" s="1">
        <v>62744466.4805897</v>
      </c>
      <c r="F2563" s="1">
        <v>46245758.7357451</v>
      </c>
      <c r="G2563" s="1">
        <v>2401444.28571429</v>
      </c>
      <c r="H2563" s="1">
        <v>84210740.4503396</v>
      </c>
      <c r="I2563" s="1">
        <v>83975345.0025649</v>
      </c>
      <c r="J2563" s="1">
        <v>61750841.4536563</v>
      </c>
      <c r="K2563" s="1">
        <v>155445978.092777</v>
      </c>
      <c r="L2563" s="1">
        <v>116491388.373239</v>
      </c>
      <c r="M2563" s="1">
        <v>78841934.4571837</v>
      </c>
      <c r="N2563" s="1">
        <v>67879869.1184157</v>
      </c>
      <c r="O2563" s="1">
        <v>34394185.5881679</v>
      </c>
      <c r="P2563" s="1">
        <v>114101415.379291</v>
      </c>
      <c r="Q2563" s="1">
        <v>103755870.502289</v>
      </c>
    </row>
    <row r="2564" spans="1:17">
      <c r="A2564" s="1" t="s">
        <v>9269</v>
      </c>
      <c r="B2564" s="1" t="s">
        <v>9270</v>
      </c>
      <c r="C2564" s="1" t="s">
        <v>9271</v>
      </c>
      <c r="D2564" s="1">
        <v>914716434.69992</v>
      </c>
      <c r="E2564" s="1">
        <v>1043760753.99223</v>
      </c>
      <c r="F2564" s="1">
        <v>1038334267.75145</v>
      </c>
      <c r="G2564" s="1">
        <v>296648293.57341</v>
      </c>
      <c r="H2564" s="1">
        <v>1270827771.17354</v>
      </c>
      <c r="I2564" s="1">
        <v>670255072.554904</v>
      </c>
      <c r="J2564" s="1">
        <v>794224624.269377</v>
      </c>
      <c r="K2564" s="1">
        <v>1315724731.25257</v>
      </c>
      <c r="L2564" s="1">
        <v>1415661412.48753</v>
      </c>
      <c r="M2564" s="1">
        <v>1309574734.994</v>
      </c>
      <c r="N2564" s="1">
        <v>1132004669.29947</v>
      </c>
      <c r="O2564" s="1">
        <v>1134250363.48246</v>
      </c>
      <c r="P2564" s="1">
        <v>1340841253.71568</v>
      </c>
      <c r="Q2564" s="1">
        <v>1493051046.0219</v>
      </c>
    </row>
    <row r="2565" spans="1:17">
      <c r="A2565" s="1" t="s">
        <v>9272</v>
      </c>
      <c r="B2565" s="1" t="s">
        <v>9273</v>
      </c>
      <c r="C2565" s="1" t="s">
        <v>9274</v>
      </c>
      <c r="D2565" s="1">
        <v>2401444.28571429</v>
      </c>
      <c r="E2565" s="1">
        <v>2401444.28571429</v>
      </c>
      <c r="F2565" s="1">
        <v>2401444.28571429</v>
      </c>
      <c r="G2565" s="1">
        <v>2401444.28571429</v>
      </c>
      <c r="H2565" s="1">
        <v>2401444.28571429</v>
      </c>
      <c r="I2565" s="1">
        <v>2401444.28571429</v>
      </c>
      <c r="J2565" s="1">
        <v>15552698.2175688</v>
      </c>
      <c r="K2565" s="1">
        <v>2401444.28571429</v>
      </c>
      <c r="L2565" s="1">
        <v>24097862.5948974</v>
      </c>
      <c r="M2565" s="1">
        <v>2401444.28571429</v>
      </c>
      <c r="N2565" s="1">
        <v>2401444.28571429</v>
      </c>
      <c r="O2565" s="1">
        <v>2401444.28571429</v>
      </c>
      <c r="P2565" s="1">
        <v>27740164.0613161</v>
      </c>
      <c r="Q2565" s="1">
        <v>2401444.28571429</v>
      </c>
    </row>
    <row r="2566" spans="1:17">
      <c r="A2566" s="1" t="s">
        <v>9275</v>
      </c>
      <c r="B2566" s="1" t="s">
        <v>9276</v>
      </c>
      <c r="C2566" s="1" t="s">
        <v>9277</v>
      </c>
      <c r="D2566" s="1">
        <v>351261264.679836</v>
      </c>
      <c r="E2566" s="1">
        <v>561257348.848897</v>
      </c>
      <c r="F2566" s="1">
        <v>560626446.922778</v>
      </c>
      <c r="G2566" s="1">
        <v>719460809.563059</v>
      </c>
      <c r="H2566" s="1">
        <v>374490693.454316</v>
      </c>
      <c r="I2566" s="1">
        <v>456447751.351847</v>
      </c>
      <c r="J2566" s="1">
        <v>383926785.93631</v>
      </c>
      <c r="K2566" s="1">
        <v>328721221.79843</v>
      </c>
      <c r="L2566" s="1">
        <v>237974278.669976</v>
      </c>
      <c r="M2566" s="1">
        <v>289531447.684337</v>
      </c>
      <c r="N2566" s="1">
        <v>250959062.774406</v>
      </c>
      <c r="O2566" s="1">
        <v>219767746.6193</v>
      </c>
      <c r="P2566" s="1">
        <v>333868247.677333</v>
      </c>
      <c r="Q2566" s="1">
        <v>566714169.613964</v>
      </c>
    </row>
    <row r="2567" spans="1:17">
      <c r="A2567" s="1" t="s">
        <v>9278</v>
      </c>
      <c r="B2567" s="1" t="s">
        <v>9279</v>
      </c>
      <c r="C2567" s="1" t="s">
        <v>9280</v>
      </c>
      <c r="D2567" s="1">
        <v>182472503.130208</v>
      </c>
      <c r="E2567" s="1">
        <v>330613459.199358</v>
      </c>
      <c r="F2567" s="1">
        <v>226218446.563788</v>
      </c>
      <c r="G2567" s="1">
        <v>225418086.706931</v>
      </c>
      <c r="H2567" s="1">
        <v>157272413.921808</v>
      </c>
      <c r="I2567" s="1">
        <v>326267031.497663</v>
      </c>
      <c r="J2567" s="1">
        <v>248053983.767144</v>
      </c>
      <c r="K2567" s="1">
        <v>314871083.47239</v>
      </c>
      <c r="L2567" s="1">
        <v>229784298.69881</v>
      </c>
      <c r="M2567" s="1">
        <v>251923584.576138</v>
      </c>
      <c r="N2567" s="1">
        <v>242421242.185166</v>
      </c>
      <c r="O2567" s="1">
        <v>295144917.50509</v>
      </c>
      <c r="P2567" s="1">
        <v>372503992.635659</v>
      </c>
      <c r="Q2567" s="1">
        <v>395742138.421702</v>
      </c>
    </row>
    <row r="2568" spans="1:17">
      <c r="A2568" s="1" t="s">
        <v>9281</v>
      </c>
      <c r="B2568" s="1" t="s">
        <v>9282</v>
      </c>
      <c r="C2568" s="1" t="s">
        <v>9283</v>
      </c>
      <c r="D2568" s="1">
        <v>94272386.5921177</v>
      </c>
      <c r="E2568" s="1">
        <v>46547398.0141063</v>
      </c>
      <c r="F2568" s="1">
        <v>44101001.3994904</v>
      </c>
      <c r="G2568" s="1">
        <v>2401444.28571429</v>
      </c>
      <c r="H2568" s="1">
        <v>2401444.28571429</v>
      </c>
      <c r="I2568" s="1">
        <v>31198615.9443599</v>
      </c>
      <c r="J2568" s="1">
        <v>23746172.2195142</v>
      </c>
      <c r="K2568" s="1">
        <v>30481854.1205002</v>
      </c>
      <c r="L2568" s="1">
        <v>52283054.8777891</v>
      </c>
      <c r="M2568" s="1">
        <v>30398483.4238959</v>
      </c>
      <c r="N2568" s="1">
        <v>8318837.56826105</v>
      </c>
      <c r="O2568" s="1">
        <v>2401444.28571429</v>
      </c>
      <c r="P2568" s="1">
        <v>48683010.1528531</v>
      </c>
      <c r="Q2568" s="1">
        <v>34238031.2455066</v>
      </c>
    </row>
    <row r="2569" spans="1:17">
      <c r="A2569" s="1" t="s">
        <v>9284</v>
      </c>
      <c r="B2569" s="1" t="s">
        <v>9285</v>
      </c>
      <c r="C2569" s="1" t="s">
        <v>9286</v>
      </c>
      <c r="D2569" s="1">
        <v>38615142.9846032</v>
      </c>
      <c r="E2569" s="1">
        <v>2401444.28571429</v>
      </c>
      <c r="F2569" s="1">
        <v>12717078.7130916</v>
      </c>
      <c r="G2569" s="1">
        <v>2401444.28571429</v>
      </c>
      <c r="H2569" s="1">
        <v>2401444.28571429</v>
      </c>
      <c r="I2569" s="1">
        <v>2401444.28571429</v>
      </c>
      <c r="J2569" s="1">
        <v>28229216.8022743</v>
      </c>
      <c r="K2569" s="1">
        <v>2401444.28571429</v>
      </c>
      <c r="L2569" s="1">
        <v>2401444.28571429</v>
      </c>
      <c r="M2569" s="1">
        <v>2401444.28571429</v>
      </c>
      <c r="N2569" s="1">
        <v>2401444.28571429</v>
      </c>
      <c r="O2569" s="1">
        <v>2401444.28571429</v>
      </c>
      <c r="P2569" s="1">
        <v>2401444.28571429</v>
      </c>
      <c r="Q2569" s="1">
        <v>2401444.28571429</v>
      </c>
    </row>
    <row r="2570" spans="1:17">
      <c r="A2570" s="1" t="s">
        <v>9287</v>
      </c>
      <c r="B2570" s="1" t="s">
        <v>9288</v>
      </c>
      <c r="C2570" s="1" t="s">
        <v>9289</v>
      </c>
      <c r="D2570" s="1">
        <v>226340290.112264</v>
      </c>
      <c r="E2570" s="1">
        <v>87497192.6905633</v>
      </c>
      <c r="F2570" s="1">
        <v>110418216.009438</v>
      </c>
      <c r="G2570" s="1">
        <v>71472884.3865297</v>
      </c>
      <c r="H2570" s="1">
        <v>21819967.9324669</v>
      </c>
      <c r="I2570" s="1">
        <v>69712422.6621886</v>
      </c>
      <c r="J2570" s="1">
        <v>95822617.2897831</v>
      </c>
      <c r="K2570" s="1">
        <v>100714434.398435</v>
      </c>
      <c r="L2570" s="1">
        <v>29851065.5595299</v>
      </c>
      <c r="M2570" s="1">
        <v>118653230.796894</v>
      </c>
      <c r="N2570" s="1">
        <v>97486555.7429276</v>
      </c>
      <c r="O2570" s="1">
        <v>53270495.9183154</v>
      </c>
      <c r="P2570" s="1">
        <v>93067269.244186</v>
      </c>
      <c r="Q2570" s="1">
        <v>78089055.6975412</v>
      </c>
    </row>
    <row r="2571" spans="1:17">
      <c r="A2571" s="1" t="s">
        <v>9290</v>
      </c>
      <c r="B2571" s="1" t="s">
        <v>9291</v>
      </c>
      <c r="C2571" s="1" t="s">
        <v>9292</v>
      </c>
      <c r="D2571" s="1">
        <v>2401444.28571429</v>
      </c>
      <c r="E2571" s="1">
        <v>2401444.28571429</v>
      </c>
      <c r="F2571" s="1">
        <v>2401444.28571429</v>
      </c>
      <c r="G2571" s="1">
        <v>55415385.9543817</v>
      </c>
      <c r="H2571" s="1">
        <v>12247508.7209952</v>
      </c>
      <c r="I2571" s="1">
        <v>2401444.28571429</v>
      </c>
      <c r="J2571" s="1">
        <v>2401444.28571429</v>
      </c>
      <c r="K2571" s="1">
        <v>2401444.28571429</v>
      </c>
      <c r="L2571" s="1">
        <v>2401444.28571429</v>
      </c>
      <c r="M2571" s="1">
        <v>19207282.3844113</v>
      </c>
      <c r="N2571" s="1">
        <v>2401444.28571429</v>
      </c>
      <c r="O2571" s="1">
        <v>2401444.28571429</v>
      </c>
      <c r="P2571" s="1">
        <v>7169799.2192691</v>
      </c>
      <c r="Q2571" s="1">
        <v>2401444.28571429</v>
      </c>
    </row>
    <row r="2572" spans="1:17">
      <c r="A2572" s="1" t="s">
        <v>9293</v>
      </c>
      <c r="B2572" s="1" t="s">
        <v>9294</v>
      </c>
      <c r="C2572" s="1" t="s">
        <v>9295</v>
      </c>
      <c r="D2572" s="1">
        <v>363915120.963784</v>
      </c>
      <c r="E2572" s="1">
        <v>144566672.48143</v>
      </c>
      <c r="F2572" s="1">
        <v>214847302.441133</v>
      </c>
      <c r="G2572" s="1">
        <v>73819868.6698364</v>
      </c>
      <c r="H2572" s="1">
        <v>28868605.8835079</v>
      </c>
      <c r="I2572" s="1">
        <v>80620950.685258</v>
      </c>
      <c r="J2572" s="1">
        <v>223939176.24601</v>
      </c>
      <c r="K2572" s="1">
        <v>142694370.095815</v>
      </c>
      <c r="L2572" s="1">
        <v>92706654.0240164</v>
      </c>
      <c r="M2572" s="1">
        <v>221841614.83723</v>
      </c>
      <c r="N2572" s="1">
        <v>136816534.994956</v>
      </c>
      <c r="O2572" s="1">
        <v>158983239.939845</v>
      </c>
      <c r="P2572" s="1">
        <v>207402596.298887</v>
      </c>
      <c r="Q2572" s="1">
        <v>265691189.962104</v>
      </c>
    </row>
    <row r="2573" spans="1:17">
      <c r="A2573" s="1" t="s">
        <v>9296</v>
      </c>
      <c r="B2573" s="1" t="s">
        <v>9297</v>
      </c>
      <c r="C2573" s="1" t="s">
        <v>9298</v>
      </c>
      <c r="D2573" s="1">
        <v>2968005436.76297</v>
      </c>
      <c r="E2573" s="1">
        <v>1147868756.94807</v>
      </c>
      <c r="F2573" s="1">
        <v>920466874.260119</v>
      </c>
      <c r="G2573" s="1">
        <v>331380441.334428</v>
      </c>
      <c r="H2573" s="1">
        <v>80290382.3958765</v>
      </c>
      <c r="I2573" s="1">
        <v>787506890.843003</v>
      </c>
      <c r="J2573" s="1">
        <v>1445860220.40002</v>
      </c>
      <c r="K2573" s="1">
        <v>984517516.065722</v>
      </c>
      <c r="L2573" s="1">
        <v>923026697.779035</v>
      </c>
      <c r="M2573" s="1">
        <v>622639156.923903</v>
      </c>
      <c r="N2573" s="1">
        <v>1065748181.06074</v>
      </c>
      <c r="O2573" s="1">
        <v>871923294.637542</v>
      </c>
      <c r="P2573" s="1">
        <v>1315729356.90243</v>
      </c>
      <c r="Q2573" s="1">
        <v>906211232.027864</v>
      </c>
    </row>
    <row r="2574" spans="1:17">
      <c r="A2574" s="1" t="s">
        <v>9299</v>
      </c>
      <c r="B2574" s="1" t="s">
        <v>9300</v>
      </c>
      <c r="C2574" s="1" t="s">
        <v>9301</v>
      </c>
      <c r="D2574" s="1">
        <v>186415846.603386</v>
      </c>
      <c r="E2574" s="1">
        <v>44243591.3477046</v>
      </c>
      <c r="F2574" s="1">
        <v>86858421.9952427</v>
      </c>
      <c r="G2574" s="1">
        <v>2401444.28571429</v>
      </c>
      <c r="H2574" s="1">
        <v>26056241.4714013</v>
      </c>
      <c r="I2574" s="1">
        <v>61326799.7198005</v>
      </c>
      <c r="J2574" s="1">
        <v>102099980.246631</v>
      </c>
      <c r="K2574" s="1">
        <v>12961102.7553618</v>
      </c>
      <c r="L2574" s="1">
        <v>62084400.0568776</v>
      </c>
      <c r="M2574" s="1">
        <v>49658794.1847184</v>
      </c>
      <c r="N2574" s="1">
        <v>34489980.5492025</v>
      </c>
      <c r="O2574" s="1">
        <v>13822323.5227322</v>
      </c>
      <c r="P2574" s="1">
        <v>76106226.7758058</v>
      </c>
      <c r="Q2574" s="1">
        <v>20500654.8612432</v>
      </c>
    </row>
    <row r="2575" spans="1:17">
      <c r="A2575" s="1" t="s">
        <v>9302</v>
      </c>
      <c r="B2575" s="1" t="s">
        <v>9303</v>
      </c>
      <c r="C2575" s="1" t="s">
        <v>9304</v>
      </c>
      <c r="D2575" s="1">
        <v>2637049206.09162</v>
      </c>
      <c r="E2575" s="1">
        <v>5624031854.20121</v>
      </c>
      <c r="F2575" s="1">
        <v>4395729594.03638</v>
      </c>
      <c r="G2575" s="1">
        <v>2073537798.55626</v>
      </c>
      <c r="H2575" s="1">
        <v>1880715184.4688</v>
      </c>
      <c r="I2575" s="1">
        <v>3606335798.72349</v>
      </c>
      <c r="J2575" s="1">
        <v>5694349624.70007</v>
      </c>
      <c r="K2575" s="1">
        <v>3908624794.28513</v>
      </c>
      <c r="L2575" s="1">
        <v>4761916678.833</v>
      </c>
      <c r="M2575" s="1">
        <v>3252426408.31636</v>
      </c>
      <c r="N2575" s="1">
        <v>3702354216.95951</v>
      </c>
      <c r="O2575" s="1">
        <v>2919029698.5049</v>
      </c>
      <c r="P2575" s="1">
        <v>3632101259.44221</v>
      </c>
      <c r="Q2575" s="1">
        <v>4384649552.39734</v>
      </c>
    </row>
    <row r="2576" spans="1:17">
      <c r="A2576" s="1" t="s">
        <v>9305</v>
      </c>
      <c r="B2576" s="1" t="s">
        <v>9306</v>
      </c>
      <c r="C2576" s="1" t="s">
        <v>9307</v>
      </c>
      <c r="D2576" s="1">
        <v>9582023.77335949</v>
      </c>
      <c r="E2576" s="1">
        <v>29764948.9962633</v>
      </c>
      <c r="F2576" s="1">
        <v>32672439.5824287</v>
      </c>
      <c r="G2576" s="1">
        <v>2401444.28571429</v>
      </c>
      <c r="H2576" s="1">
        <v>2401444.28571429</v>
      </c>
      <c r="I2576" s="1">
        <v>2401444.28571429</v>
      </c>
      <c r="J2576" s="1">
        <v>20382397.3744307</v>
      </c>
      <c r="K2576" s="1">
        <v>2401444.28571429</v>
      </c>
      <c r="L2576" s="1">
        <v>14693917.5855598</v>
      </c>
      <c r="M2576" s="1">
        <v>23293597.1237685</v>
      </c>
      <c r="N2576" s="1">
        <v>21116497.0409667</v>
      </c>
      <c r="O2576" s="1">
        <v>17371415.733349</v>
      </c>
      <c r="P2576" s="1">
        <v>2401444.28571429</v>
      </c>
      <c r="Q2576" s="1">
        <v>22086958.3970143</v>
      </c>
    </row>
    <row r="2577" spans="1:17">
      <c r="A2577" s="1" t="s">
        <v>9308</v>
      </c>
      <c r="B2577" s="1" t="s">
        <v>9309</v>
      </c>
      <c r="C2577" s="1" t="s">
        <v>9310</v>
      </c>
      <c r="D2577" s="1">
        <v>2401444.28571429</v>
      </c>
      <c r="E2577" s="1">
        <v>2401444.28571429</v>
      </c>
      <c r="F2577" s="1">
        <v>2401444.28571429</v>
      </c>
      <c r="G2577" s="1">
        <v>2401444.28571429</v>
      </c>
      <c r="H2577" s="1">
        <v>6118370.88864524</v>
      </c>
      <c r="I2577" s="1">
        <v>2401444.28571429</v>
      </c>
      <c r="J2577" s="1">
        <v>2401444.28571429</v>
      </c>
      <c r="K2577" s="1">
        <v>7972817.94828486</v>
      </c>
      <c r="L2577" s="1">
        <v>2401444.28571429</v>
      </c>
      <c r="M2577" s="1">
        <v>9842740.57331435</v>
      </c>
      <c r="N2577" s="1">
        <v>2401444.28571429</v>
      </c>
      <c r="O2577" s="1">
        <v>2401444.28571429</v>
      </c>
      <c r="P2577" s="1">
        <v>2401444.28571429</v>
      </c>
      <c r="Q2577" s="1">
        <v>2401444.28571429</v>
      </c>
    </row>
    <row r="2578" spans="1:17">
      <c r="A2578" s="1" t="s">
        <v>9311</v>
      </c>
      <c r="B2578" s="1" t="s">
        <v>9312</v>
      </c>
      <c r="C2578" s="1" t="s">
        <v>9313</v>
      </c>
      <c r="D2578" s="1">
        <v>2401444.28571429</v>
      </c>
      <c r="E2578" s="1">
        <v>2401444.28571429</v>
      </c>
      <c r="F2578" s="1">
        <v>2401444.28571429</v>
      </c>
      <c r="G2578" s="1">
        <v>2401444.28571429</v>
      </c>
      <c r="H2578" s="1">
        <v>2401444.28571429</v>
      </c>
      <c r="I2578" s="1">
        <v>2401444.28571429</v>
      </c>
      <c r="J2578" s="1">
        <v>2401444.28571429</v>
      </c>
      <c r="K2578" s="1">
        <v>28269481.9796174</v>
      </c>
      <c r="L2578" s="1">
        <v>297431617.496411</v>
      </c>
      <c r="M2578" s="1">
        <v>2401444.28571429</v>
      </c>
      <c r="N2578" s="1">
        <v>2401444.28571429</v>
      </c>
      <c r="O2578" s="1">
        <v>2401444.28571429</v>
      </c>
      <c r="P2578" s="1">
        <v>2401444.28571429</v>
      </c>
      <c r="Q2578" s="1">
        <v>256573605.033559</v>
      </c>
    </row>
    <row r="2579" spans="1:17">
      <c r="A2579" s="1" t="s">
        <v>9314</v>
      </c>
      <c r="B2579" s="1" t="s">
        <v>9315</v>
      </c>
      <c r="C2579" s="1" t="s">
        <v>9316</v>
      </c>
      <c r="D2579" s="1">
        <v>2401444.28571429</v>
      </c>
      <c r="E2579" s="1">
        <v>2401444.28571429</v>
      </c>
      <c r="F2579" s="1">
        <v>2401444.28571429</v>
      </c>
      <c r="G2579" s="1">
        <v>56661435.1566943</v>
      </c>
      <c r="H2579" s="1">
        <v>2401444.28571429</v>
      </c>
      <c r="I2579" s="1">
        <v>2401444.28571429</v>
      </c>
      <c r="J2579" s="1">
        <v>7763441.26078963</v>
      </c>
      <c r="K2579" s="1">
        <v>11234943.5671535</v>
      </c>
      <c r="L2579" s="1">
        <v>2401444.28571429</v>
      </c>
      <c r="M2579" s="1">
        <v>2401444.28571429</v>
      </c>
      <c r="N2579" s="1">
        <v>2401444.28571429</v>
      </c>
      <c r="O2579" s="1">
        <v>2401444.28571429</v>
      </c>
      <c r="P2579" s="1">
        <v>20113940.9730722</v>
      </c>
      <c r="Q2579" s="1">
        <v>2401444.28571429</v>
      </c>
    </row>
    <row r="2580" spans="1:17">
      <c r="A2580" s="1" t="s">
        <v>9317</v>
      </c>
      <c r="B2580" s="1" t="s">
        <v>9318</v>
      </c>
      <c r="C2580" s="1" t="s">
        <v>9319</v>
      </c>
      <c r="D2580" s="1">
        <v>106286415.230983</v>
      </c>
      <c r="E2580" s="1">
        <v>16437775.7391023</v>
      </c>
      <c r="F2580" s="1">
        <v>77480377.2556391</v>
      </c>
      <c r="G2580" s="1">
        <v>8559944.1632969</v>
      </c>
      <c r="H2580" s="1">
        <v>5581253.99226726</v>
      </c>
      <c r="I2580" s="1">
        <v>12916569.366664</v>
      </c>
      <c r="J2580" s="1">
        <v>2401444.28571429</v>
      </c>
      <c r="K2580" s="1">
        <v>36551020.2772784</v>
      </c>
      <c r="L2580" s="1">
        <v>37341792.7534248</v>
      </c>
      <c r="M2580" s="1">
        <v>32628099.9168898</v>
      </c>
      <c r="N2580" s="1">
        <v>16833641.4988892</v>
      </c>
      <c r="O2580" s="1">
        <v>13452144.5827654</v>
      </c>
      <c r="P2580" s="1">
        <v>47799178.8745119</v>
      </c>
      <c r="Q2580" s="1">
        <v>13282571.6642238</v>
      </c>
    </row>
    <row r="2581" spans="1:17">
      <c r="A2581" s="1" t="s">
        <v>9320</v>
      </c>
      <c r="B2581" s="1" t="s">
        <v>9321</v>
      </c>
      <c r="C2581" s="1" t="s">
        <v>9322</v>
      </c>
      <c r="D2581" s="1">
        <v>1954606482.18452</v>
      </c>
      <c r="E2581" s="1">
        <v>801555500.54517</v>
      </c>
      <c r="F2581" s="1">
        <v>642858459.346505</v>
      </c>
      <c r="G2581" s="1">
        <v>966495668.228057</v>
      </c>
      <c r="H2581" s="1">
        <v>219757629.34808</v>
      </c>
      <c r="I2581" s="1">
        <v>897709367.295959</v>
      </c>
      <c r="J2581" s="1">
        <v>704498049.088641</v>
      </c>
      <c r="K2581" s="1">
        <v>1007150721.91154</v>
      </c>
      <c r="L2581" s="1">
        <v>719889686.169307</v>
      </c>
      <c r="M2581" s="1">
        <v>798881652.495614</v>
      </c>
      <c r="N2581" s="1">
        <v>939001210.405398</v>
      </c>
      <c r="O2581" s="1">
        <v>1052780985.3549</v>
      </c>
      <c r="P2581" s="1">
        <v>1055113672.81867</v>
      </c>
      <c r="Q2581" s="1">
        <v>644300423.625187</v>
      </c>
    </row>
    <row r="2582" spans="1:17">
      <c r="A2582" s="1" t="s">
        <v>9323</v>
      </c>
      <c r="B2582" s="1" t="s">
        <v>9324</v>
      </c>
      <c r="C2582" s="1" t="s">
        <v>9325</v>
      </c>
      <c r="D2582" s="1">
        <v>1051332648.54157</v>
      </c>
      <c r="E2582" s="1">
        <v>526936425.186834</v>
      </c>
      <c r="F2582" s="1">
        <v>504022726.009553</v>
      </c>
      <c r="G2582" s="1">
        <v>859811508.745125</v>
      </c>
      <c r="H2582" s="1">
        <v>369536595.594776</v>
      </c>
      <c r="I2582" s="1">
        <v>364840213.671745</v>
      </c>
      <c r="J2582" s="1">
        <v>511254708.396213</v>
      </c>
      <c r="K2582" s="1">
        <v>535854125.803023</v>
      </c>
      <c r="L2582" s="1">
        <v>380481306.080736</v>
      </c>
      <c r="M2582" s="1">
        <v>526200184.952928</v>
      </c>
      <c r="N2582" s="1">
        <v>506094104.935881</v>
      </c>
      <c r="O2582" s="1">
        <v>448000934.222977</v>
      </c>
      <c r="P2582" s="1">
        <v>533951105.365157</v>
      </c>
      <c r="Q2582" s="1">
        <v>617699326.760957</v>
      </c>
    </row>
    <row r="2583" spans="1:17">
      <c r="A2583" s="1" t="s">
        <v>9326</v>
      </c>
      <c r="B2583" s="1" t="s">
        <v>9327</v>
      </c>
      <c r="C2583" s="1" t="s">
        <v>9328</v>
      </c>
      <c r="D2583" s="1">
        <v>95549418.3468257</v>
      </c>
      <c r="E2583" s="1">
        <v>42976792.4868819</v>
      </c>
      <c r="F2583" s="1">
        <v>35430664.4651142</v>
      </c>
      <c r="G2583" s="1">
        <v>2401444.28571429</v>
      </c>
      <c r="H2583" s="1">
        <v>2401444.28571429</v>
      </c>
      <c r="I2583" s="1">
        <v>2401444.28571429</v>
      </c>
      <c r="J2583" s="1">
        <v>66867517.1277995</v>
      </c>
      <c r="K2583" s="1">
        <v>20946254.7284379</v>
      </c>
      <c r="L2583" s="1">
        <v>16810588.6469815</v>
      </c>
      <c r="M2583" s="1">
        <v>14739175.6718882</v>
      </c>
      <c r="N2583" s="1">
        <v>32475123.2897043</v>
      </c>
      <c r="O2583" s="1">
        <v>37249530.8107475</v>
      </c>
      <c r="P2583" s="1">
        <v>27266682.947485</v>
      </c>
      <c r="Q2583" s="1">
        <v>17207210.6777199</v>
      </c>
    </row>
    <row r="2584" spans="1:17">
      <c r="A2584" s="1" t="s">
        <v>9329</v>
      </c>
      <c r="B2584" s="1" t="s">
        <v>9330</v>
      </c>
      <c r="C2584" s="1" t="s">
        <v>9331</v>
      </c>
      <c r="D2584" s="1">
        <v>2099885115.93404</v>
      </c>
      <c r="E2584" s="1">
        <v>1590570544.78341</v>
      </c>
      <c r="F2584" s="1">
        <v>988415796.71824</v>
      </c>
      <c r="G2584" s="1">
        <v>1967609918.29626</v>
      </c>
      <c r="H2584" s="1">
        <v>380172793.83408</v>
      </c>
      <c r="I2584" s="1">
        <v>1646131506.61054</v>
      </c>
      <c r="J2584" s="1">
        <v>2189394965.45538</v>
      </c>
      <c r="K2584" s="1">
        <v>1738872568.29797</v>
      </c>
      <c r="L2584" s="1">
        <v>1913816973.24318</v>
      </c>
      <c r="M2584" s="1">
        <v>1614849219.49104</v>
      </c>
      <c r="N2584" s="1">
        <v>1361039723.67771</v>
      </c>
      <c r="O2584" s="1">
        <v>1866683096.88784</v>
      </c>
      <c r="P2584" s="1">
        <v>1854081286.73428</v>
      </c>
      <c r="Q2584" s="1">
        <v>1372921868.9104</v>
      </c>
    </row>
    <row r="2585" spans="1:17">
      <c r="A2585" s="1" t="s">
        <v>9332</v>
      </c>
      <c r="B2585" s="1" t="s">
        <v>9333</v>
      </c>
      <c r="C2585" s="1" t="s">
        <v>9334</v>
      </c>
      <c r="D2585" s="1">
        <v>2401444.28571429</v>
      </c>
      <c r="E2585" s="1">
        <v>2401444.28571429</v>
      </c>
      <c r="F2585" s="1">
        <v>2401444.28571429</v>
      </c>
      <c r="G2585" s="1">
        <v>2401444.28571429</v>
      </c>
      <c r="H2585" s="1">
        <v>2401444.28571429</v>
      </c>
      <c r="I2585" s="1">
        <v>2401444.28571429</v>
      </c>
      <c r="J2585" s="1">
        <v>2401444.28571429</v>
      </c>
      <c r="K2585" s="1">
        <v>2401444.28571429</v>
      </c>
      <c r="L2585" s="1">
        <v>25529474.024868</v>
      </c>
      <c r="M2585" s="1">
        <v>14832459.329663</v>
      </c>
      <c r="N2585" s="1">
        <v>31662879.8473062</v>
      </c>
      <c r="O2585" s="1">
        <v>31385189.6719405</v>
      </c>
      <c r="P2585" s="1">
        <v>2401444.28571429</v>
      </c>
      <c r="Q2585" s="1">
        <v>21020270.3095068</v>
      </c>
    </row>
    <row r="2586" spans="1:17">
      <c r="A2586" s="1" t="s">
        <v>9335</v>
      </c>
      <c r="B2586" s="1" t="s">
        <v>9336</v>
      </c>
      <c r="C2586" s="1" t="s">
        <v>9337</v>
      </c>
      <c r="D2586" s="1">
        <v>45959425.2767662</v>
      </c>
      <c r="E2586" s="1">
        <v>41146756.5656021</v>
      </c>
      <c r="F2586" s="1">
        <v>2401444.28571429</v>
      </c>
      <c r="G2586" s="1">
        <v>16190211.7666445</v>
      </c>
      <c r="H2586" s="1">
        <v>2401444.28571429</v>
      </c>
      <c r="I2586" s="1">
        <v>2401444.28571429</v>
      </c>
      <c r="J2586" s="1">
        <v>2401444.28571429</v>
      </c>
      <c r="K2586" s="1">
        <v>2401444.28571429</v>
      </c>
      <c r="L2586" s="1">
        <v>54678003.3496971</v>
      </c>
      <c r="M2586" s="1">
        <v>2401444.28571429</v>
      </c>
      <c r="N2586" s="1">
        <v>2401444.28571429</v>
      </c>
      <c r="O2586" s="1">
        <v>2401444.28571429</v>
      </c>
      <c r="P2586" s="1">
        <v>8550375.59136213</v>
      </c>
      <c r="Q2586" s="1">
        <v>18528438.8036717</v>
      </c>
    </row>
    <row r="2587" spans="1:17">
      <c r="A2587" s="1" t="s">
        <v>9338</v>
      </c>
      <c r="B2587" s="1" t="s">
        <v>9339</v>
      </c>
      <c r="C2587" s="1" t="s">
        <v>9340</v>
      </c>
      <c r="D2587" s="1">
        <v>340317030.261011</v>
      </c>
      <c r="E2587" s="1">
        <v>289852040.478841</v>
      </c>
      <c r="F2587" s="1">
        <v>203487326.199237</v>
      </c>
      <c r="G2587" s="1">
        <v>2401444.28571429</v>
      </c>
      <c r="H2587" s="1">
        <v>50071075.229526</v>
      </c>
      <c r="I2587" s="1">
        <v>190290504.653567</v>
      </c>
      <c r="J2587" s="1">
        <v>238113545.402694</v>
      </c>
      <c r="K2587" s="1">
        <v>152315052.980336</v>
      </c>
      <c r="L2587" s="1">
        <v>104523635.480692</v>
      </c>
      <c r="M2587" s="1">
        <v>128390365.443424</v>
      </c>
      <c r="N2587" s="1">
        <v>116351932.13115</v>
      </c>
      <c r="O2587" s="1">
        <v>235818343.258597</v>
      </c>
      <c r="P2587" s="1">
        <v>124233793.04657</v>
      </c>
      <c r="Q2587" s="1">
        <v>207794085.313531</v>
      </c>
    </row>
    <row r="2588" spans="1:17">
      <c r="A2588" s="1" t="s">
        <v>9341</v>
      </c>
      <c r="B2588" s="1" t="s">
        <v>9342</v>
      </c>
      <c r="C2588" s="1" t="s">
        <v>9343</v>
      </c>
      <c r="D2588" s="1">
        <v>72123559.5377824</v>
      </c>
      <c r="E2588" s="1">
        <v>210776175.834223</v>
      </c>
      <c r="F2588" s="1">
        <v>237546572.31224</v>
      </c>
      <c r="G2588" s="1">
        <v>2401444.28571429</v>
      </c>
      <c r="H2588" s="1">
        <v>4004231.38229794</v>
      </c>
      <c r="I2588" s="1">
        <v>71871569.3326923</v>
      </c>
      <c r="J2588" s="1">
        <v>2401444.28571429</v>
      </c>
      <c r="K2588" s="1">
        <v>209858136.160727</v>
      </c>
      <c r="L2588" s="1">
        <v>212046315.880721</v>
      </c>
      <c r="M2588" s="1">
        <v>165309662.087912</v>
      </c>
      <c r="N2588" s="1">
        <v>348942296.213166</v>
      </c>
      <c r="O2588" s="1">
        <v>309518798.304995</v>
      </c>
      <c r="P2588" s="1">
        <v>200647069.879932</v>
      </c>
      <c r="Q2588" s="1">
        <v>341974638.500554</v>
      </c>
    </row>
    <row r="2589" spans="1:17">
      <c r="A2589" s="1" t="s">
        <v>9344</v>
      </c>
      <c r="B2589" s="1" t="s">
        <v>9345</v>
      </c>
      <c r="C2589" s="1" t="s">
        <v>9346</v>
      </c>
      <c r="D2589" s="1">
        <v>112563353.898446</v>
      </c>
      <c r="E2589" s="1">
        <v>43387948.4200494</v>
      </c>
      <c r="F2589" s="1">
        <v>69240508.8785794</v>
      </c>
      <c r="G2589" s="1">
        <v>2401444.28571429</v>
      </c>
      <c r="H2589" s="1">
        <v>11923187.0812092</v>
      </c>
      <c r="I2589" s="1">
        <v>20864859.0658006</v>
      </c>
      <c r="J2589" s="1">
        <v>141512475.420901</v>
      </c>
      <c r="K2589" s="1">
        <v>68173367.1715077</v>
      </c>
      <c r="L2589" s="1">
        <v>48583522.2570991</v>
      </c>
      <c r="M2589" s="1">
        <v>83948034.482943</v>
      </c>
      <c r="N2589" s="1">
        <v>52279811.0312447</v>
      </c>
      <c r="O2589" s="1">
        <v>80711045.5950619</v>
      </c>
      <c r="P2589" s="1">
        <v>54716017.1481028</v>
      </c>
      <c r="Q2589" s="1">
        <v>48306470.5130153</v>
      </c>
    </row>
    <row r="2590" spans="1:17">
      <c r="A2590" s="1" t="s">
        <v>9347</v>
      </c>
      <c r="B2590" s="1" t="s">
        <v>9348</v>
      </c>
      <c r="C2590" s="1" t="s">
        <v>9349</v>
      </c>
      <c r="D2590" s="1">
        <v>70877187.0706904</v>
      </c>
      <c r="E2590" s="1">
        <v>67480892.2154329</v>
      </c>
      <c r="F2590" s="1">
        <v>38053752.7304203</v>
      </c>
      <c r="G2590" s="1">
        <v>2401444.28571429</v>
      </c>
      <c r="H2590" s="1">
        <v>2401444.28571429</v>
      </c>
      <c r="I2590" s="1">
        <v>35145987.7379672</v>
      </c>
      <c r="J2590" s="1">
        <v>62501422.2247448</v>
      </c>
      <c r="K2590" s="1">
        <v>29607567.3046455</v>
      </c>
      <c r="L2590" s="1">
        <v>32292092.2366596</v>
      </c>
      <c r="M2590" s="1">
        <v>27346560.1327373</v>
      </c>
      <c r="N2590" s="1">
        <v>34721891.3330432</v>
      </c>
      <c r="O2590" s="1">
        <v>2401444.28571429</v>
      </c>
      <c r="P2590" s="1">
        <v>36649104.8621554</v>
      </c>
      <c r="Q2590" s="1">
        <v>33720782.6292868</v>
      </c>
    </row>
    <row r="2591" spans="1:17">
      <c r="A2591" s="1" t="s">
        <v>9350</v>
      </c>
      <c r="B2591" s="1" t="s">
        <v>9351</v>
      </c>
      <c r="C2591" s="1" t="s">
        <v>9352</v>
      </c>
      <c r="D2591" s="1">
        <v>23522974.7658427</v>
      </c>
      <c r="E2591" s="1">
        <v>24284946.9464825</v>
      </c>
      <c r="F2591" s="1">
        <v>22459623.2694198</v>
      </c>
      <c r="G2591" s="1">
        <v>118761317.827849</v>
      </c>
      <c r="H2591" s="1">
        <v>20115075.8315435</v>
      </c>
      <c r="I2591" s="1">
        <v>2401444.28571429</v>
      </c>
      <c r="J2591" s="1">
        <v>23159219.7200929</v>
      </c>
      <c r="K2591" s="1">
        <v>2401444.28571429</v>
      </c>
      <c r="L2591" s="1">
        <v>10851853.9597781</v>
      </c>
      <c r="M2591" s="1">
        <v>19525765.4853439</v>
      </c>
      <c r="N2591" s="1">
        <v>24306501.4977283</v>
      </c>
      <c r="O2591" s="1">
        <v>15717064.1163603</v>
      </c>
      <c r="P2591" s="1">
        <v>13449968.0685435</v>
      </c>
      <c r="Q2591" s="1">
        <v>19203610.3440858</v>
      </c>
    </row>
    <row r="2592" spans="1:17">
      <c r="A2592" s="1" t="s">
        <v>9353</v>
      </c>
      <c r="B2592" s="1" t="s">
        <v>9354</v>
      </c>
      <c r="C2592" s="1" t="s">
        <v>9355</v>
      </c>
      <c r="D2592" s="1">
        <v>248936691.263275</v>
      </c>
      <c r="E2592" s="1">
        <v>69598138.7893828</v>
      </c>
      <c r="F2592" s="1">
        <v>71694670.4327308</v>
      </c>
      <c r="G2592" s="1">
        <v>137185291.262917</v>
      </c>
      <c r="H2592" s="1">
        <v>84584918.5093021</v>
      </c>
      <c r="I2592" s="1">
        <v>99050735.6206106</v>
      </c>
      <c r="J2592" s="1">
        <v>68396251.5603507</v>
      </c>
      <c r="K2592" s="1">
        <v>71749212.9913306</v>
      </c>
      <c r="L2592" s="1">
        <v>80583320.5167044</v>
      </c>
      <c r="M2592" s="1">
        <v>87738506.8485694</v>
      </c>
      <c r="N2592" s="1">
        <v>83328622.2281975</v>
      </c>
      <c r="O2592" s="1">
        <v>114751713.31535</v>
      </c>
      <c r="P2592" s="1">
        <v>16510814.6325115</v>
      </c>
      <c r="Q2592" s="1">
        <v>79396994.37675</v>
      </c>
    </row>
    <row r="2593" spans="1:17">
      <c r="A2593" s="1" t="s">
        <v>9356</v>
      </c>
      <c r="B2593" s="1" t="s">
        <v>9357</v>
      </c>
      <c r="C2593" s="1" t="s">
        <v>9358</v>
      </c>
      <c r="D2593" s="1">
        <v>10879153.4922685</v>
      </c>
      <c r="E2593" s="1">
        <v>2401444.28571429</v>
      </c>
      <c r="F2593" s="1">
        <v>2401444.28571429</v>
      </c>
      <c r="G2593" s="1">
        <v>2401444.28571429</v>
      </c>
      <c r="H2593" s="1">
        <v>2401444.28571429</v>
      </c>
      <c r="I2593" s="1">
        <v>2401444.28571429</v>
      </c>
      <c r="J2593" s="1">
        <v>2401444.28571429</v>
      </c>
      <c r="K2593" s="1">
        <v>2401444.28571429</v>
      </c>
      <c r="L2593" s="1">
        <v>2401444.28571429</v>
      </c>
      <c r="M2593" s="1">
        <v>22808623.9641606</v>
      </c>
      <c r="N2593" s="1">
        <v>9842411.89396108</v>
      </c>
      <c r="O2593" s="1">
        <v>72774717.7633016</v>
      </c>
      <c r="P2593" s="1">
        <v>11934005.6495891</v>
      </c>
      <c r="Q2593" s="1">
        <v>2401444.28571429</v>
      </c>
    </row>
    <row r="2594" spans="1:17">
      <c r="A2594" s="1" t="s">
        <v>9359</v>
      </c>
      <c r="B2594" s="1" t="s">
        <v>9360</v>
      </c>
      <c r="C2594" s="1" t="s">
        <v>9361</v>
      </c>
      <c r="D2594" s="1">
        <v>643245640.540619</v>
      </c>
      <c r="E2594" s="1">
        <v>242589844.454414</v>
      </c>
      <c r="F2594" s="1">
        <v>200474038.995094</v>
      </c>
      <c r="G2594" s="1">
        <v>177680660.530959</v>
      </c>
      <c r="H2594" s="1">
        <v>182925135.770444</v>
      </c>
      <c r="I2594" s="1">
        <v>412729876.135006</v>
      </c>
      <c r="J2594" s="1">
        <v>375961836.629763</v>
      </c>
      <c r="K2594" s="1">
        <v>195701788.118184</v>
      </c>
      <c r="L2594" s="1">
        <v>226329624.574178</v>
      </c>
      <c r="M2594" s="1">
        <v>159985518.334864</v>
      </c>
      <c r="N2594" s="1">
        <v>208976605.662473</v>
      </c>
      <c r="O2594" s="1">
        <v>106577586.186825</v>
      </c>
      <c r="P2594" s="1">
        <v>227887782.724252</v>
      </c>
      <c r="Q2594" s="1">
        <v>108298534.855028</v>
      </c>
    </row>
    <row r="2595" spans="1:17">
      <c r="A2595" s="1" t="s">
        <v>9362</v>
      </c>
      <c r="B2595" s="1" t="s">
        <v>9363</v>
      </c>
      <c r="C2595" s="1" t="s">
        <v>9364</v>
      </c>
      <c r="D2595" s="1">
        <v>2401444.28571429</v>
      </c>
      <c r="E2595" s="1">
        <v>2401444.28571429</v>
      </c>
      <c r="F2595" s="1">
        <v>15034528.8440707</v>
      </c>
      <c r="G2595" s="1">
        <v>2401444.28571429</v>
      </c>
      <c r="H2595" s="1">
        <v>2401444.28571429</v>
      </c>
      <c r="I2595" s="1">
        <v>2401444.28571429</v>
      </c>
      <c r="J2595" s="1">
        <v>10511786.4037314</v>
      </c>
      <c r="K2595" s="1">
        <v>2401444.28571429</v>
      </c>
      <c r="L2595" s="1">
        <v>19360295.9924082</v>
      </c>
      <c r="M2595" s="1">
        <v>2401444.28571429</v>
      </c>
      <c r="N2595" s="1">
        <v>2401444.28571429</v>
      </c>
      <c r="O2595" s="1">
        <v>2401444.28571429</v>
      </c>
      <c r="P2595" s="1">
        <v>15497446.6149094</v>
      </c>
      <c r="Q2595" s="1">
        <v>2401444.28571429</v>
      </c>
    </row>
    <row r="2596" spans="1:17">
      <c r="A2596" s="1" t="s">
        <v>9365</v>
      </c>
      <c r="B2596" s="1" t="s">
        <v>9366</v>
      </c>
      <c r="C2596" s="1" t="s">
        <v>9367</v>
      </c>
      <c r="D2596" s="1">
        <v>21148909.2828618</v>
      </c>
      <c r="E2596" s="1">
        <v>21887407.7868387</v>
      </c>
      <c r="F2596" s="1">
        <v>21526454.647066</v>
      </c>
      <c r="G2596" s="1">
        <v>12808485.1362531</v>
      </c>
      <c r="H2596" s="1">
        <v>24359408.9501412</v>
      </c>
      <c r="I2596" s="1">
        <v>27933181.9868557</v>
      </c>
      <c r="J2596" s="1">
        <v>15071368.822478</v>
      </c>
      <c r="K2596" s="1">
        <v>51239472.6674337</v>
      </c>
      <c r="L2596" s="1">
        <v>77842231.1628586</v>
      </c>
      <c r="M2596" s="1">
        <v>69164515.4351619</v>
      </c>
      <c r="N2596" s="1">
        <v>84298804.1913923</v>
      </c>
      <c r="O2596" s="1">
        <v>72096263.1499932</v>
      </c>
      <c r="P2596" s="1">
        <v>98414233.6608964</v>
      </c>
      <c r="Q2596" s="1">
        <v>80143530.0541993</v>
      </c>
    </row>
    <row r="2597" spans="1:17">
      <c r="A2597" s="1" t="s">
        <v>9368</v>
      </c>
      <c r="B2597" s="1" t="s">
        <v>9369</v>
      </c>
      <c r="C2597" s="1" t="s">
        <v>9370</v>
      </c>
      <c r="D2597" s="1">
        <v>15845968.1051793</v>
      </c>
      <c r="E2597" s="1">
        <v>30257214.4858937</v>
      </c>
      <c r="F2597" s="1">
        <v>2401444.28571429</v>
      </c>
      <c r="G2597" s="1">
        <v>2401444.28571429</v>
      </c>
      <c r="H2597" s="1">
        <v>2401444.28571429</v>
      </c>
      <c r="I2597" s="1">
        <v>2401444.28571429</v>
      </c>
      <c r="J2597" s="1">
        <v>12721421.0213589</v>
      </c>
      <c r="K2597" s="1">
        <v>14091751.6846143</v>
      </c>
      <c r="L2597" s="1">
        <v>2401444.28571429</v>
      </c>
      <c r="M2597" s="1">
        <v>11205675.0152369</v>
      </c>
      <c r="N2597" s="1">
        <v>14787739.0203568</v>
      </c>
      <c r="O2597" s="1">
        <v>2401444.28571429</v>
      </c>
      <c r="P2597" s="1">
        <v>13806553.1423909</v>
      </c>
      <c r="Q2597" s="1">
        <v>10137460.9773682</v>
      </c>
    </row>
    <row r="2598" spans="1:17">
      <c r="A2598" s="1" t="s">
        <v>9371</v>
      </c>
      <c r="B2598" s="1" t="s">
        <v>9372</v>
      </c>
      <c r="C2598" s="1" t="s">
        <v>9373</v>
      </c>
      <c r="D2598" s="1">
        <v>327442873.439293</v>
      </c>
      <c r="E2598" s="1">
        <v>413584340.876739</v>
      </c>
      <c r="F2598" s="1">
        <v>329040796.099291</v>
      </c>
      <c r="G2598" s="1">
        <v>252250844.610571</v>
      </c>
      <c r="H2598" s="1">
        <v>226774645.69886</v>
      </c>
      <c r="I2598" s="1">
        <v>435996627.848667</v>
      </c>
      <c r="J2598" s="1">
        <v>351320567.890085</v>
      </c>
      <c r="K2598" s="1">
        <v>274704726.338858</v>
      </c>
      <c r="L2598" s="1">
        <v>329948945.050734</v>
      </c>
      <c r="M2598" s="1">
        <v>256259023.034315</v>
      </c>
      <c r="N2598" s="1">
        <v>204177683.63284</v>
      </c>
      <c r="O2598" s="1">
        <v>253622066.027381</v>
      </c>
      <c r="P2598" s="1">
        <v>286280034.200326</v>
      </c>
      <c r="Q2598" s="1">
        <v>397035625.594871</v>
      </c>
    </row>
    <row r="2599" spans="1:17">
      <c r="A2599" s="1" t="s">
        <v>9374</v>
      </c>
      <c r="B2599" s="1" t="s">
        <v>9375</v>
      </c>
      <c r="C2599" s="1" t="s">
        <v>9376</v>
      </c>
      <c r="D2599" s="1">
        <v>1388098695.94523</v>
      </c>
      <c r="E2599" s="1">
        <v>996947726.557709</v>
      </c>
      <c r="F2599" s="1">
        <v>913702216.131133</v>
      </c>
      <c r="G2599" s="1">
        <v>242891608.112144</v>
      </c>
      <c r="H2599" s="1">
        <v>92714697.3390749</v>
      </c>
      <c r="I2599" s="1">
        <v>685485665.004634</v>
      </c>
      <c r="J2599" s="1">
        <v>928704621.560562</v>
      </c>
      <c r="K2599" s="1">
        <v>1233370204.59289</v>
      </c>
      <c r="L2599" s="1">
        <v>1254576604.10736</v>
      </c>
      <c r="M2599" s="1">
        <v>928743494.566248</v>
      </c>
      <c r="N2599" s="1">
        <v>1677366945.809</v>
      </c>
      <c r="O2599" s="1">
        <v>721495594.763046</v>
      </c>
      <c r="P2599" s="1">
        <v>1383461458.26193</v>
      </c>
      <c r="Q2599" s="1">
        <v>1160314771.92557</v>
      </c>
    </row>
    <row r="2600" spans="1:17">
      <c r="A2600" s="1" t="s">
        <v>9377</v>
      </c>
      <c r="B2600" s="1" t="s">
        <v>9378</v>
      </c>
      <c r="C2600" s="1" t="s">
        <v>9379</v>
      </c>
      <c r="D2600" s="1">
        <v>240108237.468842</v>
      </c>
      <c r="E2600" s="1">
        <v>81362711.0164005</v>
      </c>
      <c r="F2600" s="1">
        <v>61511210.8556916</v>
      </c>
      <c r="G2600" s="1">
        <v>159330925.355932</v>
      </c>
      <c r="H2600" s="1">
        <v>2401444.28571429</v>
      </c>
      <c r="I2600" s="1">
        <v>22383488.5223111</v>
      </c>
      <c r="J2600" s="1">
        <v>88634365.8619239</v>
      </c>
      <c r="K2600" s="1">
        <v>30531166.7946962</v>
      </c>
      <c r="L2600" s="1">
        <v>22707210.8037083</v>
      </c>
      <c r="M2600" s="1">
        <v>28969832.5559779</v>
      </c>
      <c r="N2600" s="1">
        <v>52827546.9537815</v>
      </c>
      <c r="O2600" s="1">
        <v>89210063.5925644</v>
      </c>
      <c r="P2600" s="1">
        <v>33707480.6663461</v>
      </c>
      <c r="Q2600" s="1">
        <v>17606407.358464</v>
      </c>
    </row>
    <row r="2601" spans="1:17">
      <c r="A2601" s="1" t="s">
        <v>9380</v>
      </c>
      <c r="B2601" s="1" t="s">
        <v>9381</v>
      </c>
      <c r="C2601" s="1" t="s">
        <v>9382</v>
      </c>
      <c r="D2601" s="1">
        <v>55290646.5083193</v>
      </c>
      <c r="E2601" s="1">
        <v>38519053.1540331</v>
      </c>
      <c r="F2601" s="1">
        <v>55586072.6498046</v>
      </c>
      <c r="G2601" s="1">
        <v>2401444.28571429</v>
      </c>
      <c r="H2601" s="1">
        <v>2401444.28571429</v>
      </c>
      <c r="I2601" s="1">
        <v>18530726.3346236</v>
      </c>
      <c r="J2601" s="1">
        <v>110498135.519193</v>
      </c>
      <c r="K2601" s="1">
        <v>40369512.6294384</v>
      </c>
      <c r="L2601" s="1">
        <v>60032492.0310485</v>
      </c>
      <c r="M2601" s="1">
        <v>13940060.2670947</v>
      </c>
      <c r="N2601" s="1">
        <v>20786711.8486685</v>
      </c>
      <c r="O2601" s="1">
        <v>34158060.2270925</v>
      </c>
      <c r="P2601" s="1">
        <v>52608873.5902256</v>
      </c>
      <c r="Q2601" s="1">
        <v>46166821.2603532</v>
      </c>
    </row>
    <row r="2602" spans="1:17">
      <c r="A2602" s="1" t="s">
        <v>9383</v>
      </c>
      <c r="B2602" s="1" t="s">
        <v>9384</v>
      </c>
      <c r="C2602" s="1" t="s">
        <v>9385</v>
      </c>
      <c r="D2602" s="1">
        <v>2401444.28571429</v>
      </c>
      <c r="E2602" s="1">
        <v>468589715.350498</v>
      </c>
      <c r="F2602" s="1">
        <v>68198986.6522309</v>
      </c>
      <c r="G2602" s="1">
        <v>2401444.28571429</v>
      </c>
      <c r="H2602" s="1">
        <v>16975871.9906046</v>
      </c>
      <c r="I2602" s="1">
        <v>2401444.28571429</v>
      </c>
      <c r="J2602" s="1">
        <v>77567369.0028246</v>
      </c>
      <c r="K2602" s="1">
        <v>27829645.7986705</v>
      </c>
      <c r="L2602" s="1">
        <v>34793382.1243035</v>
      </c>
      <c r="M2602" s="1">
        <v>16453661.288402</v>
      </c>
      <c r="N2602" s="1">
        <v>19078889.5265846</v>
      </c>
      <c r="O2602" s="1">
        <v>32351132.8902545</v>
      </c>
      <c r="P2602" s="1">
        <v>7577307.63595034</v>
      </c>
      <c r="Q2602" s="1">
        <v>36824845.1874597</v>
      </c>
    </row>
    <row r="2603" spans="1:17">
      <c r="A2603" s="1" t="s">
        <v>9386</v>
      </c>
      <c r="B2603" s="1" t="s">
        <v>9387</v>
      </c>
      <c r="C2603" s="1" t="s">
        <v>9388</v>
      </c>
      <c r="D2603" s="1">
        <v>8816567.61346271</v>
      </c>
      <c r="E2603" s="1">
        <v>39201826.7845785</v>
      </c>
      <c r="F2603" s="1">
        <v>28859753.0138035</v>
      </c>
      <c r="G2603" s="1">
        <v>5615053.64963928</v>
      </c>
      <c r="H2603" s="1">
        <v>27222051.2384129</v>
      </c>
      <c r="I2603" s="1">
        <v>19464222.258679</v>
      </c>
      <c r="J2603" s="1">
        <v>30488134.3667784</v>
      </c>
      <c r="K2603" s="1">
        <v>13214773.1352402</v>
      </c>
      <c r="L2603" s="1">
        <v>19796176.998321</v>
      </c>
      <c r="M2603" s="1">
        <v>15332530.0064155</v>
      </c>
      <c r="N2603" s="1">
        <v>43427445.8724666</v>
      </c>
      <c r="O2603" s="1">
        <v>19065497.2449467</v>
      </c>
      <c r="P2603" s="1">
        <v>2401444.28571429</v>
      </c>
      <c r="Q2603" s="1">
        <v>51268057.7592964</v>
      </c>
    </row>
    <row r="2604" spans="1:17">
      <c r="A2604" s="1" t="s">
        <v>9389</v>
      </c>
      <c r="B2604" s="1" t="s">
        <v>9390</v>
      </c>
      <c r="C2604" s="1" t="s">
        <v>9391</v>
      </c>
      <c r="D2604" s="1">
        <v>94425223.9219207</v>
      </c>
      <c r="E2604" s="1">
        <v>164434573.268519</v>
      </c>
      <c r="F2604" s="1">
        <v>76216262.8907946</v>
      </c>
      <c r="G2604" s="1">
        <v>53365070.8419731</v>
      </c>
      <c r="H2604" s="1">
        <v>386456948.861765</v>
      </c>
      <c r="I2604" s="1">
        <v>162373578.590511</v>
      </c>
      <c r="J2604" s="1">
        <v>245606915.77968</v>
      </c>
      <c r="K2604" s="1">
        <v>139343788.995215</v>
      </c>
      <c r="L2604" s="1">
        <v>142848960.147943</v>
      </c>
      <c r="M2604" s="1">
        <v>111960381.667647</v>
      </c>
      <c r="N2604" s="1">
        <v>158140522.455084</v>
      </c>
      <c r="O2604" s="1">
        <v>121880726.190764</v>
      </c>
      <c r="P2604" s="1">
        <v>154774786.536108</v>
      </c>
      <c r="Q2604" s="1">
        <v>153801741.565318</v>
      </c>
    </row>
    <row r="2605" spans="1:17">
      <c r="A2605" s="1" t="s">
        <v>9392</v>
      </c>
      <c r="B2605" s="1" t="s">
        <v>9393</v>
      </c>
      <c r="C2605" s="1" t="s">
        <v>9394</v>
      </c>
      <c r="D2605" s="1">
        <v>676286974.385839</v>
      </c>
      <c r="E2605" s="1">
        <v>1180715575.03653</v>
      </c>
      <c r="F2605" s="1">
        <v>1452277134.51943</v>
      </c>
      <c r="G2605" s="1">
        <v>426009923.1719</v>
      </c>
      <c r="H2605" s="1">
        <v>1093052100.1399</v>
      </c>
      <c r="I2605" s="1">
        <v>1076929985.94377</v>
      </c>
      <c r="J2605" s="1">
        <v>1216795781.49136</v>
      </c>
      <c r="K2605" s="1">
        <v>1266165033.92337</v>
      </c>
      <c r="L2605" s="1">
        <v>1059725939.16831</v>
      </c>
      <c r="M2605" s="1">
        <v>1980237130.81589</v>
      </c>
      <c r="N2605" s="1">
        <v>1016249317.58462</v>
      </c>
      <c r="O2605" s="1">
        <v>640053924.178185</v>
      </c>
      <c r="P2605" s="1">
        <v>1291216188.66935</v>
      </c>
      <c r="Q2605" s="1">
        <v>1017770353.27755</v>
      </c>
    </row>
    <row r="2606" spans="1:17">
      <c r="A2606" s="1" t="s">
        <v>9395</v>
      </c>
      <c r="B2606" s="1" t="s">
        <v>9396</v>
      </c>
      <c r="C2606" s="1" t="s">
        <v>9397</v>
      </c>
      <c r="D2606" s="1">
        <v>233555508.178932</v>
      </c>
      <c r="E2606" s="1">
        <v>366917341.551575</v>
      </c>
      <c r="F2606" s="1">
        <v>397063460.323491</v>
      </c>
      <c r="G2606" s="1">
        <v>37282703.4347232</v>
      </c>
      <c r="H2606" s="1">
        <v>122250832.027091</v>
      </c>
      <c r="I2606" s="1">
        <v>169546578.257133</v>
      </c>
      <c r="J2606" s="1">
        <v>299620668.76227</v>
      </c>
      <c r="K2606" s="1">
        <v>231325388.591788</v>
      </c>
      <c r="L2606" s="1">
        <v>344158147.261357</v>
      </c>
      <c r="M2606" s="1">
        <v>191141556.172266</v>
      </c>
      <c r="N2606" s="1">
        <v>438901000.618091</v>
      </c>
      <c r="O2606" s="1">
        <v>288446728.343233</v>
      </c>
      <c r="P2606" s="1">
        <v>349055404.397622</v>
      </c>
      <c r="Q2606" s="1">
        <v>445684628.930438</v>
      </c>
    </row>
    <row r="2607" spans="1:17">
      <c r="A2607" s="1" t="s">
        <v>9398</v>
      </c>
      <c r="B2607" s="1" t="s">
        <v>9399</v>
      </c>
      <c r="C2607" s="1" t="s">
        <v>9400</v>
      </c>
      <c r="D2607" s="1">
        <v>25740670.1065964</v>
      </c>
      <c r="E2607" s="1">
        <v>146364559.882334</v>
      </c>
      <c r="F2607" s="1">
        <v>29928712.5819869</v>
      </c>
      <c r="G2607" s="1">
        <v>2401444.28571429</v>
      </c>
      <c r="H2607" s="1">
        <v>156954053.953303</v>
      </c>
      <c r="I2607" s="1">
        <v>136924787.24167</v>
      </c>
      <c r="J2607" s="1">
        <v>115618446.178724</v>
      </c>
      <c r="K2607" s="1">
        <v>109337737.49778</v>
      </c>
      <c r="L2607" s="1">
        <v>188109741.319926</v>
      </c>
      <c r="M2607" s="1">
        <v>43021546.4327431</v>
      </c>
      <c r="N2607" s="1">
        <v>61910213.3307869</v>
      </c>
      <c r="O2607" s="1">
        <v>29216068.7425726</v>
      </c>
      <c r="P2607" s="1">
        <v>108301334.496124</v>
      </c>
      <c r="Q2607" s="1">
        <v>216423500.548487</v>
      </c>
    </row>
    <row r="2608" spans="1:17">
      <c r="A2608" s="1" t="s">
        <v>9401</v>
      </c>
      <c r="B2608" s="1" t="s">
        <v>9402</v>
      </c>
      <c r="C2608" s="1" t="s">
        <v>9403</v>
      </c>
      <c r="D2608" s="1">
        <v>96541572.9934198</v>
      </c>
      <c r="E2608" s="1">
        <v>162116235.078255</v>
      </c>
      <c r="F2608" s="1">
        <v>137662635.556597</v>
      </c>
      <c r="G2608" s="1">
        <v>25481468.9395854</v>
      </c>
      <c r="H2608" s="1">
        <v>69308778.077166</v>
      </c>
      <c r="I2608" s="1">
        <v>35625603.5566214</v>
      </c>
      <c r="J2608" s="1">
        <v>151144978.971352</v>
      </c>
      <c r="K2608" s="1">
        <v>308544646.937629</v>
      </c>
      <c r="L2608" s="1">
        <v>246121436.29097</v>
      </c>
      <c r="M2608" s="1">
        <v>148154182.433297</v>
      </c>
      <c r="N2608" s="1">
        <v>255086102.609465</v>
      </c>
      <c r="O2608" s="1">
        <v>221234154.608855</v>
      </c>
      <c r="P2608" s="1">
        <v>296192940.642303</v>
      </c>
      <c r="Q2608" s="1">
        <v>280858441.900943</v>
      </c>
    </row>
    <row r="2609" spans="1:17">
      <c r="A2609" s="1" t="s">
        <v>9404</v>
      </c>
      <c r="B2609" s="1" t="s">
        <v>9405</v>
      </c>
      <c r="C2609" s="1" t="s">
        <v>9406</v>
      </c>
      <c r="D2609" s="1">
        <v>559394768.037854</v>
      </c>
      <c r="E2609" s="1">
        <v>183130821.428571</v>
      </c>
      <c r="F2609" s="1">
        <v>185914402.17051</v>
      </c>
      <c r="G2609" s="1">
        <v>178494897.759104</v>
      </c>
      <c r="H2609" s="1">
        <v>44229194.311781</v>
      </c>
      <c r="I2609" s="1">
        <v>138886150.043244</v>
      </c>
      <c r="J2609" s="1">
        <v>149380505.916211</v>
      </c>
      <c r="K2609" s="1">
        <v>136993839.415751</v>
      </c>
      <c r="L2609" s="1">
        <v>124351458.555369</v>
      </c>
      <c r="M2609" s="1">
        <v>114389913.35036</v>
      </c>
      <c r="N2609" s="1">
        <v>167309539.607965</v>
      </c>
      <c r="O2609" s="1">
        <v>126730134.254928</v>
      </c>
      <c r="P2609" s="1">
        <v>186925068.36335</v>
      </c>
      <c r="Q2609" s="1">
        <v>86715265.3160121</v>
      </c>
    </row>
    <row r="2610" spans="1:17">
      <c r="A2610" s="1" t="s">
        <v>9407</v>
      </c>
      <c r="B2610" s="1" t="s">
        <v>9408</v>
      </c>
      <c r="C2610" s="1" t="s">
        <v>9409</v>
      </c>
      <c r="D2610" s="1">
        <v>4274511362.63882</v>
      </c>
      <c r="E2610" s="1">
        <v>3411583779.72878</v>
      </c>
      <c r="F2610" s="1">
        <v>3663709542.75887</v>
      </c>
      <c r="G2610" s="1">
        <v>2798634561.00143</v>
      </c>
      <c r="H2610" s="1">
        <v>1559077174.46121</v>
      </c>
      <c r="I2610" s="1">
        <v>3024638171.21908</v>
      </c>
      <c r="J2610" s="1">
        <v>3430092534.06607</v>
      </c>
      <c r="K2610" s="1">
        <v>2353372613.70082</v>
      </c>
      <c r="L2610" s="1">
        <v>2182521252.88951</v>
      </c>
      <c r="M2610" s="1">
        <v>2907438126.61704</v>
      </c>
      <c r="N2610" s="1">
        <v>2717131569.85043</v>
      </c>
      <c r="O2610" s="1">
        <v>3124795063.83277</v>
      </c>
      <c r="P2610" s="1">
        <v>2527215056.7844</v>
      </c>
      <c r="Q2610" s="1">
        <v>2655457281.66731</v>
      </c>
    </row>
    <row r="2611" spans="1:17">
      <c r="A2611" s="1" t="s">
        <v>9410</v>
      </c>
      <c r="B2611" s="1" t="s">
        <v>9411</v>
      </c>
      <c r="C2611" s="1" t="s">
        <v>9412</v>
      </c>
      <c r="D2611" s="1">
        <v>182981409.844982</v>
      </c>
      <c r="E2611" s="1">
        <v>64773572.1895373</v>
      </c>
      <c r="F2611" s="1">
        <v>90754978.3768883</v>
      </c>
      <c r="G2611" s="1">
        <v>61800499.6745349</v>
      </c>
      <c r="H2611" s="1">
        <v>9880105.96721118</v>
      </c>
      <c r="I2611" s="1">
        <v>53899901.8273477</v>
      </c>
      <c r="J2611" s="1">
        <v>162732158.759688</v>
      </c>
      <c r="K2611" s="1">
        <v>66158080.990956</v>
      </c>
      <c r="L2611" s="1">
        <v>75065591.4583181</v>
      </c>
      <c r="M2611" s="1">
        <v>83577622.8432669</v>
      </c>
      <c r="N2611" s="1">
        <v>59676629.8831086</v>
      </c>
      <c r="O2611" s="1">
        <v>50302791.7550583</v>
      </c>
      <c r="P2611" s="1">
        <v>101856295.892347</v>
      </c>
      <c r="Q2611" s="1">
        <v>64555077.1637221</v>
      </c>
    </row>
    <row r="2612" spans="1:17">
      <c r="A2612" s="1" t="s">
        <v>9413</v>
      </c>
      <c r="B2612" s="1" t="s">
        <v>9414</v>
      </c>
      <c r="C2612" s="1" t="s">
        <v>9415</v>
      </c>
      <c r="D2612" s="1">
        <v>12885489.7689969</v>
      </c>
      <c r="E2612" s="1">
        <v>24083384.389694</v>
      </c>
      <c r="F2612" s="1">
        <v>26767138.7083781</v>
      </c>
      <c r="G2612" s="1">
        <v>2401444.28571429</v>
      </c>
      <c r="H2612" s="1">
        <v>12428904.5864732</v>
      </c>
      <c r="I2612" s="1">
        <v>21820194.3089431</v>
      </c>
      <c r="J2612" s="1">
        <v>21751317.3358574</v>
      </c>
      <c r="K2612" s="1">
        <v>24188647.3543735</v>
      </c>
      <c r="L2612" s="1">
        <v>20906262.2651897</v>
      </c>
      <c r="M2612" s="1">
        <v>55305652.8181718</v>
      </c>
      <c r="N2612" s="1">
        <v>27436285.2720035</v>
      </c>
      <c r="O2612" s="1">
        <v>34793170.2274354</v>
      </c>
      <c r="P2612" s="1">
        <v>26559181.3516349</v>
      </c>
      <c r="Q2612" s="1">
        <v>41699465.420646</v>
      </c>
    </row>
    <row r="2613" spans="1:17">
      <c r="A2613" s="1" t="s">
        <v>9416</v>
      </c>
      <c r="B2613" s="1" t="s">
        <v>9417</v>
      </c>
      <c r="C2613" s="1" t="s">
        <v>9418</v>
      </c>
      <c r="D2613" s="1">
        <v>2473159768.93042</v>
      </c>
      <c r="E2613" s="1">
        <v>3536891369.71015</v>
      </c>
      <c r="F2613" s="1">
        <v>2507295056.58523</v>
      </c>
      <c r="G2613" s="1">
        <v>1878381433.42648</v>
      </c>
      <c r="H2613" s="1">
        <v>1014439156.14699</v>
      </c>
      <c r="I2613" s="1">
        <v>2801749510.97255</v>
      </c>
      <c r="J2613" s="1">
        <v>2488637120.08707</v>
      </c>
      <c r="K2613" s="1">
        <v>2112014258.71375</v>
      </c>
      <c r="L2613" s="1">
        <v>2376475406.53819</v>
      </c>
      <c r="M2613" s="1">
        <v>2159818618.37853</v>
      </c>
      <c r="N2613" s="1">
        <v>2392436797.10216</v>
      </c>
      <c r="O2613" s="1">
        <v>2489029775.57391</v>
      </c>
      <c r="P2613" s="1">
        <v>2455701116.34901</v>
      </c>
      <c r="Q2613" s="1">
        <v>2367049784.64205</v>
      </c>
    </row>
    <row r="2614" spans="1:17">
      <c r="A2614" s="1" t="s">
        <v>9419</v>
      </c>
      <c r="B2614" s="1" t="s">
        <v>9420</v>
      </c>
      <c r="C2614" s="1" t="s">
        <v>9421</v>
      </c>
      <c r="D2614" s="1">
        <v>2798826652.33249</v>
      </c>
      <c r="E2614" s="1">
        <v>2710897662.53436</v>
      </c>
      <c r="F2614" s="1">
        <v>2352187929.81123</v>
      </c>
      <c r="G2614" s="1">
        <v>5459103649.54594</v>
      </c>
      <c r="H2614" s="1">
        <v>1499236675.12766</v>
      </c>
      <c r="I2614" s="1">
        <v>2657824759.75907</v>
      </c>
      <c r="J2614" s="1">
        <v>2461526542.59984</v>
      </c>
      <c r="K2614" s="1">
        <v>1640348714.87113</v>
      </c>
      <c r="L2614" s="1">
        <v>1567365671.99248</v>
      </c>
      <c r="M2614" s="1">
        <v>2036802449.42309</v>
      </c>
      <c r="N2614" s="1">
        <v>1683445154.63202</v>
      </c>
      <c r="O2614" s="1">
        <v>2002446327.20501</v>
      </c>
      <c r="P2614" s="1">
        <v>1671365323.6405</v>
      </c>
      <c r="Q2614" s="1">
        <v>2061170248.30352</v>
      </c>
    </row>
    <row r="2615" spans="1:17">
      <c r="A2615" s="1" t="s">
        <v>9422</v>
      </c>
      <c r="B2615" s="1" t="s">
        <v>9423</v>
      </c>
      <c r="C2615" s="1" t="s">
        <v>9424</v>
      </c>
      <c r="D2615" s="1">
        <v>2865555208.64985</v>
      </c>
      <c r="E2615" s="1">
        <v>2275075684.46986</v>
      </c>
      <c r="F2615" s="1">
        <v>2856382387.90365</v>
      </c>
      <c r="G2615" s="1">
        <v>6981179639.22411</v>
      </c>
      <c r="H2615" s="1">
        <v>3143287614.82398</v>
      </c>
      <c r="I2615" s="1">
        <v>2783927545.86697</v>
      </c>
      <c r="J2615" s="1">
        <v>1527772257.03468</v>
      </c>
      <c r="K2615" s="1">
        <v>1406666588.66756</v>
      </c>
      <c r="L2615" s="1">
        <v>1619892217.01097</v>
      </c>
      <c r="M2615" s="1">
        <v>2398439375.38376</v>
      </c>
      <c r="N2615" s="1">
        <v>1593082391.20332</v>
      </c>
      <c r="O2615" s="1">
        <v>1690610447.32934</v>
      </c>
      <c r="P2615" s="1">
        <v>1697584125.74751</v>
      </c>
      <c r="Q2615" s="1">
        <v>1940033168.44799</v>
      </c>
    </row>
    <row r="2616" spans="1:17">
      <c r="A2616" s="1" t="s">
        <v>9425</v>
      </c>
      <c r="B2616" s="1" t="s">
        <v>9426</v>
      </c>
      <c r="C2616" s="1" t="s">
        <v>9427</v>
      </c>
      <c r="D2616" s="1">
        <v>208307389.625563</v>
      </c>
      <c r="E2616" s="1">
        <v>57808775.439543</v>
      </c>
      <c r="F2616" s="1">
        <v>30810509.150155</v>
      </c>
      <c r="G2616" s="1">
        <v>19869520.2512823</v>
      </c>
      <c r="H2616" s="1">
        <v>8147330.95526161</v>
      </c>
      <c r="I2616" s="1">
        <v>125351378.291952</v>
      </c>
      <c r="J2616" s="1">
        <v>32193796.7088013</v>
      </c>
      <c r="K2616" s="1">
        <v>2401444.28571429</v>
      </c>
      <c r="L2616" s="1">
        <v>39785670.2523907</v>
      </c>
      <c r="M2616" s="1">
        <v>18046599.9491902</v>
      </c>
      <c r="N2616" s="1">
        <v>75176000.9403029</v>
      </c>
      <c r="O2616" s="1">
        <v>118955299.303172</v>
      </c>
      <c r="P2616" s="1">
        <v>16335826.8317596</v>
      </c>
      <c r="Q2616" s="1">
        <v>70668673.7898494</v>
      </c>
    </row>
    <row r="2617" spans="1:17">
      <c r="A2617" s="1" t="s">
        <v>9428</v>
      </c>
      <c r="B2617" s="1" t="s">
        <v>9429</v>
      </c>
      <c r="C2617" s="1" t="s">
        <v>9430</v>
      </c>
      <c r="D2617" s="1">
        <v>2401444.28571429</v>
      </c>
      <c r="E2617" s="1">
        <v>2401444.28571429</v>
      </c>
      <c r="F2617" s="1">
        <v>2401444.28571429</v>
      </c>
      <c r="G2617" s="1">
        <v>2401444.28571429</v>
      </c>
      <c r="H2617" s="1">
        <v>2401444.28571429</v>
      </c>
      <c r="I2617" s="1">
        <v>2401444.28571429</v>
      </c>
      <c r="J2617" s="1">
        <v>2401444.28571429</v>
      </c>
      <c r="K2617" s="1">
        <v>15070084.3696511</v>
      </c>
      <c r="L2617" s="1">
        <v>2401444.28571429</v>
      </c>
      <c r="M2617" s="1">
        <v>18793661.4967849</v>
      </c>
      <c r="N2617" s="1">
        <v>2401444.28571429</v>
      </c>
      <c r="O2617" s="1">
        <v>2401444.28571429</v>
      </c>
      <c r="P2617" s="1">
        <v>15416208.1619747</v>
      </c>
      <c r="Q2617" s="1">
        <v>22687226.1604041</v>
      </c>
    </row>
    <row r="2618" spans="1:17">
      <c r="A2618" s="1" t="s">
        <v>9431</v>
      </c>
      <c r="B2618" s="1" t="s">
        <v>9432</v>
      </c>
      <c r="C2618" s="1" t="s">
        <v>9433</v>
      </c>
      <c r="D2618" s="1">
        <v>2401444.28571429</v>
      </c>
      <c r="E2618" s="1">
        <v>22969931.8352528</v>
      </c>
      <c r="F2618" s="1">
        <v>2401444.28571429</v>
      </c>
      <c r="G2618" s="1">
        <v>2401444.28571429</v>
      </c>
      <c r="H2618" s="1">
        <v>2401444.28571429</v>
      </c>
      <c r="I2618" s="1">
        <v>2401444.28571429</v>
      </c>
      <c r="J2618" s="1">
        <v>2401444.28571429</v>
      </c>
      <c r="K2618" s="1">
        <v>33073443.1391687</v>
      </c>
      <c r="L2618" s="1">
        <v>41957681.405577</v>
      </c>
      <c r="M2618" s="1">
        <v>2401444.28571429</v>
      </c>
      <c r="N2618" s="1">
        <v>53667857.929268</v>
      </c>
      <c r="O2618" s="1">
        <v>18072517.4155198</v>
      </c>
      <c r="P2618" s="1">
        <v>53052827.0991432</v>
      </c>
      <c r="Q2618" s="1">
        <v>26933531.6298148</v>
      </c>
    </row>
    <row r="2619" spans="1:17">
      <c r="A2619" s="1" t="s">
        <v>9434</v>
      </c>
      <c r="B2619" s="1" t="s">
        <v>9435</v>
      </c>
      <c r="C2619" s="1" t="s">
        <v>9436</v>
      </c>
      <c r="D2619" s="1">
        <v>196810906.854095</v>
      </c>
      <c r="E2619" s="1">
        <v>164183880.855462</v>
      </c>
      <c r="F2619" s="1">
        <v>204614482.222844</v>
      </c>
      <c r="G2619" s="1">
        <v>2252006103.03882</v>
      </c>
      <c r="H2619" s="1">
        <v>151924608.154817</v>
      </c>
      <c r="I2619" s="1">
        <v>532759039.518498</v>
      </c>
      <c r="J2619" s="1">
        <v>235787224.972956</v>
      </c>
      <c r="K2619" s="1">
        <v>190567782.146749</v>
      </c>
      <c r="L2619" s="1">
        <v>50777194.0518773</v>
      </c>
      <c r="M2619" s="1">
        <v>180675860.786015</v>
      </c>
      <c r="N2619" s="1">
        <v>81010730.6573094</v>
      </c>
      <c r="O2619" s="1">
        <v>170159870.397103</v>
      </c>
      <c r="P2619" s="1">
        <v>55894916.8161683</v>
      </c>
      <c r="Q2619" s="1">
        <v>83158912.9679535</v>
      </c>
    </row>
    <row r="2620" spans="1:17">
      <c r="A2620" s="1" t="s">
        <v>9437</v>
      </c>
      <c r="B2620" s="1" t="s">
        <v>9438</v>
      </c>
      <c r="C2620" s="1" t="s">
        <v>9439</v>
      </c>
      <c r="D2620" s="1">
        <v>6316807.18314006</v>
      </c>
      <c r="E2620" s="1">
        <v>7601714.48735131</v>
      </c>
      <c r="F2620" s="1">
        <v>7131831.32093151</v>
      </c>
      <c r="G2620" s="1">
        <v>2401444.28571429</v>
      </c>
      <c r="H2620" s="1">
        <v>2401444.28571429</v>
      </c>
      <c r="I2620" s="1">
        <v>2401444.28571429</v>
      </c>
      <c r="J2620" s="1">
        <v>12594965.387464</v>
      </c>
      <c r="K2620" s="1">
        <v>20409547.5793171</v>
      </c>
      <c r="L2620" s="1">
        <v>2401444.28571429</v>
      </c>
      <c r="M2620" s="1">
        <v>2401444.28571429</v>
      </c>
      <c r="N2620" s="1">
        <v>2401444.28571429</v>
      </c>
      <c r="O2620" s="1">
        <v>15324867.4778939</v>
      </c>
      <c r="P2620" s="1">
        <v>6907091.24115521</v>
      </c>
      <c r="Q2620" s="1">
        <v>2401444.28571429</v>
      </c>
    </row>
    <row r="2621" spans="1:17">
      <c r="A2621" s="1" t="s">
        <v>9440</v>
      </c>
      <c r="B2621" s="1" t="s">
        <v>9441</v>
      </c>
      <c r="C2621" s="1" t="s">
        <v>9442</v>
      </c>
      <c r="D2621" s="1">
        <v>374313286.631813</v>
      </c>
      <c r="E2621" s="1">
        <v>348430783.160696</v>
      </c>
      <c r="F2621" s="1">
        <v>316422129.053637</v>
      </c>
      <c r="G2621" s="1">
        <v>247459173.077126</v>
      </c>
      <c r="H2621" s="1">
        <v>288473170.23453</v>
      </c>
      <c r="I2621" s="1">
        <v>395060158.62993</v>
      </c>
      <c r="J2621" s="1">
        <v>405899478.453015</v>
      </c>
      <c r="K2621" s="1">
        <v>275291520.901088</v>
      </c>
      <c r="L2621" s="1">
        <v>360894919.486216</v>
      </c>
      <c r="M2621" s="1">
        <v>208468062.566525</v>
      </c>
      <c r="N2621" s="1">
        <v>244123536.005593</v>
      </c>
      <c r="O2621" s="1">
        <v>239458370.761147</v>
      </c>
      <c r="P2621" s="1">
        <v>366296762.458472</v>
      </c>
      <c r="Q2621" s="1">
        <v>382708082.863312</v>
      </c>
    </row>
    <row r="2622" spans="1:17">
      <c r="A2622" s="1" t="s">
        <v>9443</v>
      </c>
      <c r="B2622" s="1" t="s">
        <v>9444</v>
      </c>
      <c r="C2622" s="1" t="s">
        <v>9445</v>
      </c>
      <c r="D2622" s="1">
        <v>4564264.01359157</v>
      </c>
      <c r="E2622" s="1">
        <v>4140940.15060309</v>
      </c>
      <c r="F2622" s="1">
        <v>2401444.28571429</v>
      </c>
      <c r="G2622" s="1">
        <v>2401444.28571429</v>
      </c>
      <c r="H2622" s="1">
        <v>2401444.28571429</v>
      </c>
      <c r="I2622" s="1">
        <v>2401444.28571429</v>
      </c>
      <c r="J2622" s="1">
        <v>17466108.188099</v>
      </c>
      <c r="K2622" s="1">
        <v>38998352.6877692</v>
      </c>
      <c r="L2622" s="1">
        <v>31825493.3425797</v>
      </c>
      <c r="M2622" s="1">
        <v>37007304.1408061</v>
      </c>
      <c r="N2622" s="1">
        <v>12869437.2740941</v>
      </c>
      <c r="O2622" s="1">
        <v>29097147.3312217</v>
      </c>
      <c r="P2622" s="1">
        <v>30715615.5757125</v>
      </c>
      <c r="Q2622" s="1">
        <v>31977720.4758503</v>
      </c>
    </row>
    <row r="2623" spans="1:17">
      <c r="A2623" s="1" t="s">
        <v>9446</v>
      </c>
      <c r="B2623" s="1" t="s">
        <v>9447</v>
      </c>
      <c r="C2623" s="1" t="s">
        <v>9448</v>
      </c>
      <c r="D2623" s="1">
        <v>348537725.452297</v>
      </c>
      <c r="E2623" s="1">
        <v>17121157.319848</v>
      </c>
      <c r="F2623" s="1">
        <v>2401444.28571429</v>
      </c>
      <c r="G2623" s="1">
        <v>2401444.28571429</v>
      </c>
      <c r="H2623" s="1">
        <v>2401444.28571429</v>
      </c>
      <c r="I2623" s="1">
        <v>2401444.28571429</v>
      </c>
      <c r="J2623" s="1">
        <v>29887867.1171713</v>
      </c>
      <c r="K2623" s="1">
        <v>2401444.28571429</v>
      </c>
      <c r="L2623" s="1">
        <v>2401444.28571429</v>
      </c>
      <c r="M2623" s="1">
        <v>2401444.28571429</v>
      </c>
      <c r="N2623" s="1">
        <v>2401444.28571429</v>
      </c>
      <c r="O2623" s="1">
        <v>2401444.28571429</v>
      </c>
      <c r="P2623" s="1">
        <v>2401444.28571429</v>
      </c>
      <c r="Q2623" s="1">
        <v>2401444.28571429</v>
      </c>
    </row>
    <row r="2624" spans="1:17">
      <c r="A2624" s="1" t="s">
        <v>9449</v>
      </c>
      <c r="B2624" s="1" t="s">
        <v>9450</v>
      </c>
      <c r="C2624" s="1" t="s">
        <v>9451</v>
      </c>
      <c r="D2624" s="1">
        <v>1375945588.27915</v>
      </c>
      <c r="E2624" s="1">
        <v>1319478732.70317</v>
      </c>
      <c r="F2624" s="1">
        <v>1165969028.38403</v>
      </c>
      <c r="G2624" s="1">
        <v>1907363929.22241</v>
      </c>
      <c r="H2624" s="1">
        <v>679082407.390856</v>
      </c>
      <c r="I2624" s="1">
        <v>1201596791.54234</v>
      </c>
      <c r="J2624" s="1">
        <v>1182700085.07058</v>
      </c>
      <c r="K2624" s="1">
        <v>666104847.774159</v>
      </c>
      <c r="L2624" s="1">
        <v>601202837.637175</v>
      </c>
      <c r="M2624" s="1">
        <v>591874744.887834</v>
      </c>
      <c r="N2624" s="1">
        <v>459895311.832684</v>
      </c>
      <c r="O2624" s="1">
        <v>542540804.214756</v>
      </c>
      <c r="P2624" s="1">
        <v>630482027.408638</v>
      </c>
      <c r="Q2624" s="1">
        <v>589170831.267713</v>
      </c>
    </row>
    <row r="2625" spans="1:17">
      <c r="A2625" s="1" t="s">
        <v>9452</v>
      </c>
      <c r="B2625" s="1" t="s">
        <v>9453</v>
      </c>
      <c r="C2625" s="1" t="s">
        <v>9454</v>
      </c>
      <c r="D2625" s="1">
        <v>339592276.428766</v>
      </c>
      <c r="E2625" s="1">
        <v>362793419.003513</v>
      </c>
      <c r="F2625" s="1">
        <v>311091096.715954</v>
      </c>
      <c r="G2625" s="1">
        <v>13318388.5304122</v>
      </c>
      <c r="H2625" s="1">
        <v>53918775.3151012</v>
      </c>
      <c r="I2625" s="1">
        <v>233552887.675682</v>
      </c>
      <c r="J2625" s="1">
        <v>410847060.126449</v>
      </c>
      <c r="K2625" s="1">
        <v>404955587.264627</v>
      </c>
      <c r="L2625" s="1">
        <v>416052025.926467</v>
      </c>
      <c r="M2625" s="1">
        <v>207096005.402161</v>
      </c>
      <c r="N2625" s="1">
        <v>301311519.881904</v>
      </c>
      <c r="O2625" s="1">
        <v>252847642.780139</v>
      </c>
      <c r="P2625" s="1">
        <v>436974975.059742</v>
      </c>
      <c r="Q2625" s="1">
        <v>394531127.301791</v>
      </c>
    </row>
    <row r="2626" spans="1:17">
      <c r="A2626" s="1" t="s">
        <v>9455</v>
      </c>
      <c r="B2626" s="1" t="s">
        <v>9456</v>
      </c>
      <c r="C2626" s="1" t="s">
        <v>9457</v>
      </c>
      <c r="D2626" s="1">
        <v>639540100.389163</v>
      </c>
      <c r="E2626" s="1">
        <v>311878706.570997</v>
      </c>
      <c r="F2626" s="1">
        <v>236990145.362456</v>
      </c>
      <c r="G2626" s="1">
        <v>173287080.602049</v>
      </c>
      <c r="H2626" s="1">
        <v>2401444.28571429</v>
      </c>
      <c r="I2626" s="1">
        <v>355881107.837987</v>
      </c>
      <c r="J2626" s="1">
        <v>312563733.189546</v>
      </c>
      <c r="K2626" s="1">
        <v>27541180.3328485</v>
      </c>
      <c r="L2626" s="1">
        <v>86398376.4274156</v>
      </c>
      <c r="M2626" s="1">
        <v>59412739.6268629</v>
      </c>
      <c r="N2626" s="1">
        <v>60937426.8985613</v>
      </c>
      <c r="O2626" s="1">
        <v>224596337.837007</v>
      </c>
      <c r="P2626" s="1">
        <v>89269242.243982</v>
      </c>
      <c r="Q2626" s="1">
        <v>55546999.8424694</v>
      </c>
    </row>
    <row r="2627" spans="1:17">
      <c r="A2627" s="1" t="s">
        <v>9458</v>
      </c>
      <c r="B2627" s="1" t="s">
        <v>9459</v>
      </c>
      <c r="C2627" s="1" t="s">
        <v>9460</v>
      </c>
      <c r="D2627" s="1">
        <v>77454367.7370098</v>
      </c>
      <c r="E2627" s="1">
        <v>148022407.371999</v>
      </c>
      <c r="F2627" s="1">
        <v>118240616.915198</v>
      </c>
      <c r="G2627" s="1">
        <v>23031820.9056589</v>
      </c>
      <c r="H2627" s="1">
        <v>24749002.886299</v>
      </c>
      <c r="I2627" s="1">
        <v>129182165.580563</v>
      </c>
      <c r="J2627" s="1">
        <v>97016770.8815778</v>
      </c>
      <c r="K2627" s="1">
        <v>63394470.2615889</v>
      </c>
      <c r="L2627" s="1">
        <v>85105968.8553909</v>
      </c>
      <c r="M2627" s="1">
        <v>94627124.5138541</v>
      </c>
      <c r="N2627" s="1">
        <v>158925965.386926</v>
      </c>
      <c r="O2627" s="1">
        <v>119854799.010673</v>
      </c>
      <c r="P2627" s="1">
        <v>94058435.0515824</v>
      </c>
      <c r="Q2627" s="1">
        <v>167462091.473169</v>
      </c>
    </row>
    <row r="2628" spans="1:17">
      <c r="A2628" s="1" t="s">
        <v>9461</v>
      </c>
      <c r="B2628" s="1" t="s">
        <v>9462</v>
      </c>
      <c r="C2628" s="1" t="s">
        <v>9463</v>
      </c>
      <c r="D2628" s="1">
        <v>277046552.937279</v>
      </c>
      <c r="E2628" s="1">
        <v>462126997.788088</v>
      </c>
      <c r="F2628" s="1">
        <v>458683935.050392</v>
      </c>
      <c r="G2628" s="1">
        <v>14752662.289892</v>
      </c>
      <c r="H2628" s="1">
        <v>29885160.250589</v>
      </c>
      <c r="I2628" s="1">
        <v>263639762.628803</v>
      </c>
      <c r="J2628" s="1">
        <v>631455130.766526</v>
      </c>
      <c r="K2628" s="1">
        <v>442502216.932253</v>
      </c>
      <c r="L2628" s="1">
        <v>617918005.848967</v>
      </c>
      <c r="M2628" s="1">
        <v>400482833.715875</v>
      </c>
      <c r="N2628" s="1">
        <v>555637229.252354</v>
      </c>
      <c r="O2628" s="1">
        <v>439102967.380236</v>
      </c>
      <c r="P2628" s="1">
        <v>601102974.504575</v>
      </c>
      <c r="Q2628" s="1">
        <v>489132060.383067</v>
      </c>
    </row>
    <row r="2629" spans="1:17">
      <c r="A2629" s="1" t="s">
        <v>9464</v>
      </c>
      <c r="B2629" s="1" t="s">
        <v>9465</v>
      </c>
      <c r="C2629" s="1" t="s">
        <v>9466</v>
      </c>
      <c r="D2629" s="1">
        <v>488606300.103928</v>
      </c>
      <c r="E2629" s="1">
        <v>167457061.877314</v>
      </c>
      <c r="F2629" s="1">
        <v>229422270.333889</v>
      </c>
      <c r="G2629" s="1">
        <v>109001252.676669</v>
      </c>
      <c r="H2629" s="1">
        <v>270504187.485749</v>
      </c>
      <c r="I2629" s="1">
        <v>43539832.1169602</v>
      </c>
      <c r="J2629" s="1">
        <v>218544341.081389</v>
      </c>
      <c r="K2629" s="1">
        <v>185222214.467664</v>
      </c>
      <c r="L2629" s="1">
        <v>206808477.461859</v>
      </c>
      <c r="M2629" s="1">
        <v>284272841.649615</v>
      </c>
      <c r="N2629" s="1">
        <v>224387974.010601</v>
      </c>
      <c r="O2629" s="1">
        <v>289591442.041361</v>
      </c>
      <c r="P2629" s="1">
        <v>261933588.724719</v>
      </c>
      <c r="Q2629" s="1">
        <v>180148082.290589</v>
      </c>
    </row>
    <row r="2630" spans="1:17">
      <c r="A2630" s="1" t="s">
        <v>9467</v>
      </c>
      <c r="B2630" s="1" t="s">
        <v>9468</v>
      </c>
      <c r="C2630" s="1" t="s">
        <v>9469</v>
      </c>
      <c r="D2630" s="1">
        <v>32448678.1684971</v>
      </c>
      <c r="E2630" s="1">
        <v>23953945.9177589</v>
      </c>
      <c r="F2630" s="1">
        <v>2401444.28571429</v>
      </c>
      <c r="G2630" s="1">
        <v>2401444.28571429</v>
      </c>
      <c r="H2630" s="1">
        <v>2401444.28571429</v>
      </c>
      <c r="I2630" s="1">
        <v>2401444.28571429</v>
      </c>
      <c r="J2630" s="1">
        <v>2401444.28571429</v>
      </c>
      <c r="K2630" s="1">
        <v>5059302.03394891</v>
      </c>
      <c r="L2630" s="1">
        <v>6322138.26787843</v>
      </c>
      <c r="M2630" s="1">
        <v>33182106.7297364</v>
      </c>
      <c r="N2630" s="1">
        <v>48242025.5237812</v>
      </c>
      <c r="O2630" s="1">
        <v>42800496.9829132</v>
      </c>
      <c r="P2630" s="1">
        <v>6862631.42989742</v>
      </c>
      <c r="Q2630" s="1">
        <v>21358409.2239196</v>
      </c>
    </row>
    <row r="2631" spans="1:17">
      <c r="A2631" s="1" t="s">
        <v>9470</v>
      </c>
      <c r="B2631" s="1" t="s">
        <v>9471</v>
      </c>
      <c r="C2631" s="1" t="s">
        <v>9472</v>
      </c>
      <c r="D2631" s="1">
        <v>8729849249.14271</v>
      </c>
      <c r="E2631" s="1">
        <v>13160535369.0117</v>
      </c>
      <c r="F2631" s="1">
        <v>9525474951.42682</v>
      </c>
      <c r="G2631" s="1">
        <v>3488672768.68642</v>
      </c>
      <c r="H2631" s="1">
        <v>11324628862.0395</v>
      </c>
      <c r="I2631" s="1">
        <v>9885656148.71061</v>
      </c>
      <c r="J2631" s="1">
        <v>10843135754.4616</v>
      </c>
      <c r="K2631" s="1">
        <v>11847798880.5725</v>
      </c>
      <c r="L2631" s="1">
        <v>12120347803.4893</v>
      </c>
      <c r="M2631" s="1">
        <v>10098716738.5578</v>
      </c>
      <c r="N2631" s="1">
        <v>11701563335.2806</v>
      </c>
      <c r="O2631" s="1">
        <v>11131583283.4341</v>
      </c>
      <c r="P2631" s="1">
        <v>12478784925.0306</v>
      </c>
      <c r="Q2631" s="1">
        <v>13504751769.1321</v>
      </c>
    </row>
    <row r="2632" spans="1:17">
      <c r="A2632" s="1" t="s">
        <v>9473</v>
      </c>
      <c r="B2632" s="1" t="s">
        <v>9474</v>
      </c>
      <c r="C2632" s="1" t="s">
        <v>9475</v>
      </c>
      <c r="D2632" s="1">
        <v>695930479.897647</v>
      </c>
      <c r="E2632" s="1">
        <v>501876884.867001</v>
      </c>
      <c r="F2632" s="1">
        <v>421401889.229152</v>
      </c>
      <c r="G2632" s="1">
        <v>68143578.7153617</v>
      </c>
      <c r="H2632" s="1">
        <v>15717593.1760056</v>
      </c>
      <c r="I2632" s="1">
        <v>364008246.74202</v>
      </c>
      <c r="J2632" s="1">
        <v>522578045.580203</v>
      </c>
      <c r="K2632" s="1">
        <v>453693265.898287</v>
      </c>
      <c r="L2632" s="1">
        <v>602763764.432319</v>
      </c>
      <c r="M2632" s="1">
        <v>357501295.461504</v>
      </c>
      <c r="N2632" s="1">
        <v>609267660.764841</v>
      </c>
      <c r="O2632" s="1">
        <v>411943695.385284</v>
      </c>
      <c r="P2632" s="1">
        <v>606442389.945794</v>
      </c>
      <c r="Q2632" s="1">
        <v>587213659.777915</v>
      </c>
    </row>
    <row r="2633" spans="1:17">
      <c r="A2633" s="1" t="s">
        <v>9476</v>
      </c>
      <c r="B2633" s="1" t="s">
        <v>9477</v>
      </c>
      <c r="C2633" s="1" t="s">
        <v>9478</v>
      </c>
      <c r="D2633" s="1">
        <v>768914972.578986</v>
      </c>
      <c r="E2633" s="1">
        <v>392115628.722486</v>
      </c>
      <c r="F2633" s="1">
        <v>535385210.777704</v>
      </c>
      <c r="G2633" s="1">
        <v>539290164.793908</v>
      </c>
      <c r="H2633" s="1">
        <v>459670720.439835</v>
      </c>
      <c r="I2633" s="1">
        <v>313207416.879997</v>
      </c>
      <c r="J2633" s="1">
        <v>290807780.766303</v>
      </c>
      <c r="K2633" s="1">
        <v>156300407.51456</v>
      </c>
      <c r="L2633" s="1">
        <v>249997507.591795</v>
      </c>
      <c r="M2633" s="1">
        <v>540821331.870805</v>
      </c>
      <c r="N2633" s="1">
        <v>272844602.166887</v>
      </c>
      <c r="O2633" s="1">
        <v>463390354.106567</v>
      </c>
      <c r="P2633" s="1">
        <v>353126364.574226</v>
      </c>
      <c r="Q2633" s="1">
        <v>385018441.87118</v>
      </c>
    </row>
    <row r="2634" spans="1:17">
      <c r="A2634" s="1" t="s">
        <v>9479</v>
      </c>
      <c r="B2634" s="1" t="s">
        <v>9480</v>
      </c>
      <c r="C2634" s="1" t="s">
        <v>9481</v>
      </c>
      <c r="D2634" s="1">
        <v>2401444.28571429</v>
      </c>
      <c r="E2634" s="1">
        <v>2401444.28571429</v>
      </c>
      <c r="F2634" s="1">
        <v>14239571.575367</v>
      </c>
      <c r="G2634" s="1">
        <v>2401444.28571429</v>
      </c>
      <c r="H2634" s="1">
        <v>2401444.28571429</v>
      </c>
      <c r="I2634" s="1">
        <v>26520533.5049886</v>
      </c>
      <c r="J2634" s="1">
        <v>2401444.28571429</v>
      </c>
      <c r="K2634" s="1">
        <v>19386351.9255414</v>
      </c>
      <c r="L2634" s="1">
        <v>2401444.28571429</v>
      </c>
      <c r="M2634" s="1">
        <v>19058505.0904572</v>
      </c>
      <c r="N2634" s="1">
        <v>2401444.28571429</v>
      </c>
      <c r="O2634" s="1">
        <v>16143884.2006422</v>
      </c>
      <c r="P2634" s="1">
        <v>2401444.28571429</v>
      </c>
      <c r="Q2634" s="1">
        <v>39178364.946508</v>
      </c>
    </row>
    <row r="2635" spans="1:17">
      <c r="A2635" s="1" t="s">
        <v>9482</v>
      </c>
      <c r="B2635" s="1" t="s">
        <v>9483</v>
      </c>
      <c r="C2635" s="1" t="s">
        <v>9484</v>
      </c>
      <c r="D2635" s="1">
        <v>262999040.417879</v>
      </c>
      <c r="E2635" s="1">
        <v>743476153.923328</v>
      </c>
      <c r="F2635" s="1">
        <v>359048968.485042</v>
      </c>
      <c r="G2635" s="1">
        <v>2401444.28571429</v>
      </c>
      <c r="H2635" s="1">
        <v>463084236.523661</v>
      </c>
      <c r="I2635" s="1">
        <v>609393353.658536</v>
      </c>
      <c r="J2635" s="1">
        <v>446442279.382404</v>
      </c>
      <c r="K2635" s="1">
        <v>491365226.450245</v>
      </c>
      <c r="L2635" s="1">
        <v>350921097.504076</v>
      </c>
      <c r="M2635" s="1">
        <v>403943731.401467</v>
      </c>
      <c r="N2635" s="1">
        <v>565308272.895592</v>
      </c>
      <c r="O2635" s="1">
        <v>302868531.376209</v>
      </c>
      <c r="P2635" s="1">
        <v>940797047.181908</v>
      </c>
      <c r="Q2635" s="1">
        <v>741224709.358026</v>
      </c>
    </row>
    <row r="2636" spans="1:17">
      <c r="A2636" s="1" t="s">
        <v>9485</v>
      </c>
      <c r="B2636" s="1" t="s">
        <v>9486</v>
      </c>
      <c r="C2636" s="1" t="s">
        <v>9487</v>
      </c>
      <c r="D2636" s="1">
        <v>1083847703.90928</v>
      </c>
      <c r="E2636" s="1">
        <v>284393856.046839</v>
      </c>
      <c r="F2636" s="1">
        <v>484437184.910414</v>
      </c>
      <c r="G2636" s="1">
        <v>677446631.834552</v>
      </c>
      <c r="H2636" s="1">
        <v>177983478.164876</v>
      </c>
      <c r="I2636" s="1">
        <v>471377095.204227</v>
      </c>
      <c r="J2636" s="1">
        <v>576013952.799405</v>
      </c>
      <c r="K2636" s="1">
        <v>292803502.616437</v>
      </c>
      <c r="L2636" s="1">
        <v>307500346.238777</v>
      </c>
      <c r="M2636" s="1">
        <v>157074008.238721</v>
      </c>
      <c r="N2636" s="1">
        <v>274708690.904873</v>
      </c>
      <c r="O2636" s="1">
        <v>703538423.578244</v>
      </c>
      <c r="P2636" s="1">
        <v>251454272.512677</v>
      </c>
      <c r="Q2636" s="1">
        <v>249617312.949632</v>
      </c>
    </row>
    <row r="2637" spans="1:17">
      <c r="A2637" s="1" t="s">
        <v>9488</v>
      </c>
      <c r="B2637" s="1" t="s">
        <v>9489</v>
      </c>
      <c r="C2637" s="1" t="s">
        <v>9490</v>
      </c>
      <c r="D2637" s="1">
        <v>2401444.28571429</v>
      </c>
      <c r="E2637" s="1">
        <v>2401444.28571429</v>
      </c>
      <c r="F2637" s="1">
        <v>18133390.1109156</v>
      </c>
      <c r="G2637" s="1">
        <v>2401444.28571429</v>
      </c>
      <c r="H2637" s="1">
        <v>2401444.28571429</v>
      </c>
      <c r="I2637" s="1">
        <v>2401444.28571429</v>
      </c>
      <c r="J2637" s="1">
        <v>2401444.28571429</v>
      </c>
      <c r="K2637" s="1">
        <v>21826356.238542</v>
      </c>
      <c r="L2637" s="1">
        <v>2401444.28571429</v>
      </c>
      <c r="M2637" s="1">
        <v>2401444.28571429</v>
      </c>
      <c r="N2637" s="1">
        <v>21775038.3467812</v>
      </c>
      <c r="O2637" s="1">
        <v>2401444.28571429</v>
      </c>
      <c r="P2637" s="1">
        <v>6455670.12309844</v>
      </c>
      <c r="Q2637" s="1">
        <v>2401444.28571429</v>
      </c>
    </row>
    <row r="2638" spans="1:17">
      <c r="A2638" s="1" t="s">
        <v>9491</v>
      </c>
      <c r="B2638" s="1" t="s">
        <v>9492</v>
      </c>
      <c r="C2638" s="1" t="s">
        <v>9493</v>
      </c>
      <c r="D2638" s="1">
        <v>2401444.28571429</v>
      </c>
      <c r="E2638" s="1">
        <v>2401444.28571429</v>
      </c>
      <c r="F2638" s="1">
        <v>8873761.59718255</v>
      </c>
      <c r="G2638" s="1">
        <v>2401444.28571429</v>
      </c>
      <c r="H2638" s="1">
        <v>2401444.28571429</v>
      </c>
      <c r="I2638" s="1">
        <v>2401444.28571429</v>
      </c>
      <c r="J2638" s="1">
        <v>7013155.60566603</v>
      </c>
      <c r="K2638" s="1">
        <v>2401444.28571429</v>
      </c>
      <c r="L2638" s="1">
        <v>2401444.28571429</v>
      </c>
      <c r="M2638" s="1">
        <v>2401444.28571429</v>
      </c>
      <c r="N2638" s="1">
        <v>2401444.28571429</v>
      </c>
      <c r="O2638" s="1">
        <v>6849819.97733557</v>
      </c>
      <c r="P2638" s="1">
        <v>2401444.28571429</v>
      </c>
      <c r="Q2638" s="1">
        <v>2401444.28571429</v>
      </c>
    </row>
    <row r="2639" spans="1:17">
      <c r="A2639" s="1" t="s">
        <v>9494</v>
      </c>
      <c r="B2639" s="1" t="s">
        <v>9495</v>
      </c>
      <c r="C2639" s="1" t="s">
        <v>9496</v>
      </c>
      <c r="D2639" s="1">
        <v>182693705.728047</v>
      </c>
      <c r="E2639" s="1">
        <v>204793639.898462</v>
      </c>
      <c r="F2639" s="1">
        <v>228954338.245881</v>
      </c>
      <c r="G2639" s="1">
        <v>366061195.187166</v>
      </c>
      <c r="H2639" s="1">
        <v>225799231.511951</v>
      </c>
      <c r="I2639" s="1">
        <v>430323999.521711</v>
      </c>
      <c r="J2639" s="1">
        <v>224523547.9685</v>
      </c>
      <c r="K2639" s="1">
        <v>260859810.290548</v>
      </c>
      <c r="L2639" s="1">
        <v>280061000.170329</v>
      </c>
      <c r="M2639" s="1">
        <v>233718302.904968</v>
      </c>
      <c r="N2639" s="1">
        <v>299855954.397239</v>
      </c>
      <c r="O2639" s="1">
        <v>198990303.591226</v>
      </c>
      <c r="P2639" s="1">
        <v>307889962.207845</v>
      </c>
      <c r="Q2639" s="1">
        <v>305757398.847017</v>
      </c>
    </row>
    <row r="2640" spans="1:17">
      <c r="A2640" s="1" t="s">
        <v>9497</v>
      </c>
      <c r="B2640" s="1" t="s">
        <v>9498</v>
      </c>
      <c r="C2640" s="1" t="s">
        <v>9499</v>
      </c>
      <c r="D2640" s="1">
        <v>6206567056.99522</v>
      </c>
      <c r="E2640" s="1">
        <v>7529012477.17103</v>
      </c>
      <c r="F2640" s="1">
        <v>8322108004.1003</v>
      </c>
      <c r="G2640" s="1">
        <v>2566416639.70756</v>
      </c>
      <c r="H2640" s="1">
        <v>3818784784.10905</v>
      </c>
      <c r="I2640" s="1">
        <v>5820295933.69135</v>
      </c>
      <c r="J2640" s="1">
        <v>8131307989.77907</v>
      </c>
      <c r="K2640" s="1">
        <v>8544006928.98738</v>
      </c>
      <c r="L2640" s="1">
        <v>9108591423.37033</v>
      </c>
      <c r="M2640" s="1">
        <v>7091420994.38156</v>
      </c>
      <c r="N2640" s="1">
        <v>7457176773.91813</v>
      </c>
      <c r="O2640" s="1">
        <v>7805113903.75491</v>
      </c>
      <c r="P2640" s="1">
        <v>9143313138.45661</v>
      </c>
      <c r="Q2640" s="1">
        <v>7990422131.51633</v>
      </c>
    </row>
    <row r="2641" spans="1:17">
      <c r="A2641" s="1" t="s">
        <v>9500</v>
      </c>
      <c r="B2641" s="1" t="s">
        <v>9501</v>
      </c>
      <c r="C2641" s="1" t="s">
        <v>9502</v>
      </c>
      <c r="D2641" s="1">
        <v>2401444.28571429</v>
      </c>
      <c r="E2641" s="1">
        <v>13386053.6447898</v>
      </c>
      <c r="F2641" s="1">
        <v>9328686.62071211</v>
      </c>
      <c r="G2641" s="1">
        <v>2401444.28571429</v>
      </c>
      <c r="H2641" s="1">
        <v>2401444.28571429</v>
      </c>
      <c r="I2641" s="1">
        <v>2401444.28571429</v>
      </c>
      <c r="J2641" s="1">
        <v>76313958.3227607</v>
      </c>
      <c r="K2641" s="1">
        <v>10330405.3933057</v>
      </c>
      <c r="L2641" s="1">
        <v>15866415.3014819</v>
      </c>
      <c r="M2641" s="1">
        <v>2401444.28571429</v>
      </c>
      <c r="N2641" s="1">
        <v>20898589.719275</v>
      </c>
      <c r="O2641" s="1">
        <v>2401444.28571429</v>
      </c>
      <c r="P2641" s="1">
        <v>13493640.106662</v>
      </c>
      <c r="Q2641" s="1">
        <v>11283935.7031594</v>
      </c>
    </row>
    <row r="2642" spans="1:17">
      <c r="A2642" s="1" t="s">
        <v>9503</v>
      </c>
      <c r="B2642" s="1" t="s">
        <v>9504</v>
      </c>
      <c r="C2642" s="1" t="s">
        <v>9505</v>
      </c>
      <c r="D2642" s="1">
        <v>2401444.28571429</v>
      </c>
      <c r="E2642" s="1">
        <v>17545190.8774959</v>
      </c>
      <c r="F2642" s="1">
        <v>2401444.28571429</v>
      </c>
      <c r="G2642" s="1">
        <v>2401444.28571429</v>
      </c>
      <c r="H2642" s="1">
        <v>44656929.2351292</v>
      </c>
      <c r="I2642" s="1">
        <v>15665462.1567969</v>
      </c>
      <c r="J2642" s="1">
        <v>2401444.28571429</v>
      </c>
      <c r="K2642" s="1">
        <v>2401444.28571429</v>
      </c>
      <c r="L2642" s="1">
        <v>2401444.28571429</v>
      </c>
      <c r="M2642" s="1">
        <v>46326167.6215426</v>
      </c>
      <c r="N2642" s="1">
        <v>2401444.28571429</v>
      </c>
      <c r="O2642" s="1">
        <v>65065810.647913</v>
      </c>
      <c r="P2642" s="1">
        <v>19371805.7084572</v>
      </c>
      <c r="Q2642" s="1">
        <v>14726317.8297765</v>
      </c>
    </row>
    <row r="2643" spans="1:17">
      <c r="A2643" s="1" t="s">
        <v>9506</v>
      </c>
      <c r="B2643" s="1" t="s">
        <v>9507</v>
      </c>
      <c r="C2643" s="1" t="s">
        <v>9508</v>
      </c>
      <c r="D2643" s="1">
        <v>2401444.28571429</v>
      </c>
      <c r="E2643" s="1">
        <v>18626067.3545647</v>
      </c>
      <c r="F2643" s="1">
        <v>14177269.7097798</v>
      </c>
      <c r="G2643" s="1">
        <v>2401444.28571429</v>
      </c>
      <c r="H2643" s="1">
        <v>2401444.28571429</v>
      </c>
      <c r="I2643" s="1">
        <v>27530724.4084585</v>
      </c>
      <c r="J2643" s="1">
        <v>2401444.28571429</v>
      </c>
      <c r="K2643" s="1">
        <v>2401444.28571429</v>
      </c>
      <c r="L2643" s="1">
        <v>2401444.28571429</v>
      </c>
      <c r="M2643" s="1">
        <v>2401444.28571429</v>
      </c>
      <c r="N2643" s="1">
        <v>2401444.28571429</v>
      </c>
      <c r="O2643" s="1">
        <v>2401444.28571429</v>
      </c>
      <c r="P2643" s="1">
        <v>2401444.28571429</v>
      </c>
      <c r="Q2643" s="1">
        <v>2401444.28571429</v>
      </c>
    </row>
    <row r="2644" spans="1:17">
      <c r="A2644" s="1" t="s">
        <v>9509</v>
      </c>
      <c r="B2644" s="1" t="s">
        <v>9510</v>
      </c>
      <c r="C2644" s="1" t="s">
        <v>9511</v>
      </c>
      <c r="D2644" s="1">
        <v>171822811.722126</v>
      </c>
      <c r="E2644" s="1">
        <v>184955893.752697</v>
      </c>
      <c r="F2644" s="1">
        <v>205619468.113673</v>
      </c>
      <c r="G2644" s="1">
        <v>2401444.28571429</v>
      </c>
      <c r="H2644" s="1">
        <v>47279966.419465</v>
      </c>
      <c r="I2644" s="1">
        <v>140250566.595481</v>
      </c>
      <c r="J2644" s="1">
        <v>222462229.637148</v>
      </c>
      <c r="K2644" s="1">
        <v>163468238.79113</v>
      </c>
      <c r="L2644" s="1">
        <v>268191924.25542</v>
      </c>
      <c r="M2644" s="1">
        <v>139271271.848496</v>
      </c>
      <c r="N2644" s="1">
        <v>193176546.556703</v>
      </c>
      <c r="O2644" s="1">
        <v>331653161.628563</v>
      </c>
      <c r="P2644" s="1">
        <v>186155997.512677</v>
      </c>
      <c r="Q2644" s="1">
        <v>199333590.925958</v>
      </c>
    </row>
    <row r="2645" spans="1:17">
      <c r="A2645" s="1" t="s">
        <v>9512</v>
      </c>
      <c r="B2645" s="1" t="s">
        <v>9513</v>
      </c>
      <c r="C2645" s="1" t="s">
        <v>9514</v>
      </c>
      <c r="D2645" s="1">
        <v>4334608989.36558</v>
      </c>
      <c r="E2645" s="1">
        <v>5447602667.21373</v>
      </c>
      <c r="F2645" s="1">
        <v>7642615956.56124</v>
      </c>
      <c r="G2645" s="1">
        <v>11177641422.5978</v>
      </c>
      <c r="H2645" s="1">
        <v>1991335766.42256</v>
      </c>
      <c r="I2645" s="1">
        <v>6157763934.55624</v>
      </c>
      <c r="J2645" s="1">
        <v>9671689588.49165</v>
      </c>
      <c r="K2645" s="1">
        <v>5434500564.87973</v>
      </c>
      <c r="L2645" s="1">
        <v>7365785985.47339</v>
      </c>
      <c r="M2645" s="1">
        <v>2822037987.17868</v>
      </c>
      <c r="N2645" s="1">
        <v>4581076529.24384</v>
      </c>
      <c r="O2645" s="1">
        <v>2123531111.31007</v>
      </c>
      <c r="P2645" s="1">
        <v>4423605295.50621</v>
      </c>
      <c r="Q2645" s="1">
        <v>4080351429.73102</v>
      </c>
    </row>
    <row r="2646" spans="1:17">
      <c r="A2646" s="1" t="s">
        <v>9515</v>
      </c>
      <c r="B2646" s="1" t="s">
        <v>9516</v>
      </c>
      <c r="C2646" s="1" t="s">
        <v>9517</v>
      </c>
      <c r="D2646" s="1">
        <v>648209330.054127</v>
      </c>
      <c r="E2646" s="1">
        <v>564919030.184979</v>
      </c>
      <c r="F2646" s="1">
        <v>677762999.348676</v>
      </c>
      <c r="G2646" s="1">
        <v>2401444.28571429</v>
      </c>
      <c r="H2646" s="1">
        <v>354550467.956089</v>
      </c>
      <c r="I2646" s="1">
        <v>904777272.769515</v>
      </c>
      <c r="J2646" s="1">
        <v>686410408.058334</v>
      </c>
      <c r="K2646" s="1">
        <v>941511428.447777</v>
      </c>
      <c r="L2646" s="1">
        <v>26376599.0291262</v>
      </c>
      <c r="M2646" s="1">
        <v>23726349.7243027</v>
      </c>
      <c r="N2646" s="1">
        <v>802317164.845603</v>
      </c>
      <c r="O2646" s="1">
        <v>781749239.80618</v>
      </c>
      <c r="P2646" s="1">
        <v>973257226.467331</v>
      </c>
      <c r="Q2646" s="1">
        <v>2401444.28571429</v>
      </c>
    </row>
    <row r="2647" spans="1:17">
      <c r="A2647" s="1" t="s">
        <v>9518</v>
      </c>
      <c r="B2647" s="1" t="s">
        <v>9519</v>
      </c>
      <c r="C2647" s="1" t="s">
        <v>9520</v>
      </c>
      <c r="D2647" s="1">
        <v>9787094479.68064</v>
      </c>
      <c r="E2647" s="1">
        <v>8326749354.53248</v>
      </c>
      <c r="F2647" s="1">
        <v>7676721063.20132</v>
      </c>
      <c r="G2647" s="1">
        <v>1467503621.23893</v>
      </c>
      <c r="H2647" s="1">
        <v>9926993628.79775</v>
      </c>
      <c r="I2647" s="1">
        <v>6312867031.2895</v>
      </c>
      <c r="J2647" s="1">
        <v>10076651354.6299</v>
      </c>
      <c r="K2647" s="1">
        <v>7638982172.99253</v>
      </c>
      <c r="L2647" s="1">
        <v>8859715037.74607</v>
      </c>
      <c r="M2647" s="1">
        <v>6755814091.79056</v>
      </c>
      <c r="N2647" s="1">
        <v>9380466087.59435</v>
      </c>
      <c r="O2647" s="1">
        <v>10735275798.7142</v>
      </c>
      <c r="P2647" s="1">
        <v>8594567767.675</v>
      </c>
      <c r="Q2647" s="1">
        <v>8336016733.06686</v>
      </c>
    </row>
    <row r="2648" spans="1:17">
      <c r="A2648" s="1" t="s">
        <v>9521</v>
      </c>
      <c r="B2648" s="1" t="s">
        <v>9522</v>
      </c>
      <c r="C2648" s="1" t="s">
        <v>9523</v>
      </c>
      <c r="D2648" s="1">
        <v>65443413.4686986</v>
      </c>
      <c r="E2648" s="1">
        <v>45873171.2681439</v>
      </c>
      <c r="F2648" s="1">
        <v>61673857.066298</v>
      </c>
      <c r="G2648" s="1">
        <v>2401444.28571429</v>
      </c>
      <c r="H2648" s="1">
        <v>2401444.28571429</v>
      </c>
      <c r="I2648" s="1">
        <v>48163414.8657735</v>
      </c>
      <c r="J2648" s="1">
        <v>65511602.3541313</v>
      </c>
      <c r="K2648" s="1">
        <v>2401444.28571429</v>
      </c>
      <c r="L2648" s="1">
        <v>12500858.9302139</v>
      </c>
      <c r="M2648" s="1">
        <v>2401444.28571429</v>
      </c>
      <c r="N2648" s="1">
        <v>11308368.591958</v>
      </c>
      <c r="O2648" s="1">
        <v>164139372.486168</v>
      </c>
      <c r="P2648" s="1">
        <v>24664790.3363059</v>
      </c>
      <c r="Q2648" s="1">
        <v>2401444.28571429</v>
      </c>
    </row>
    <row r="2649" spans="1:17">
      <c r="A2649" s="1" t="s">
        <v>9524</v>
      </c>
      <c r="B2649" s="1" t="s">
        <v>9525</v>
      </c>
      <c r="C2649" s="1" t="s">
        <v>9526</v>
      </c>
      <c r="D2649" s="1">
        <v>1442031138.72968</v>
      </c>
      <c r="E2649" s="1">
        <v>1642992354.86564</v>
      </c>
      <c r="F2649" s="1">
        <v>1900143059.12768</v>
      </c>
      <c r="G2649" s="1">
        <v>485518177.982677</v>
      </c>
      <c r="H2649" s="1">
        <v>1071223698.22136</v>
      </c>
      <c r="I2649" s="1">
        <v>1670987231.06795</v>
      </c>
      <c r="J2649" s="1">
        <v>1485148778.04692</v>
      </c>
      <c r="K2649" s="1">
        <v>1746493821.96189</v>
      </c>
      <c r="L2649" s="1">
        <v>1455291817.96116</v>
      </c>
      <c r="M2649" s="1">
        <v>1522895928.58803</v>
      </c>
      <c r="N2649" s="1">
        <v>1356607537.04557</v>
      </c>
      <c r="O2649" s="1">
        <v>1663357551.4136</v>
      </c>
      <c r="P2649" s="1">
        <v>1425043504.58122</v>
      </c>
      <c r="Q2649" s="1">
        <v>1806485094.99381</v>
      </c>
    </row>
    <row r="2650" spans="1:17">
      <c r="A2650" s="1" t="s">
        <v>9527</v>
      </c>
      <c r="B2650" s="1" t="s">
        <v>9528</v>
      </c>
      <c r="C2650" s="1" t="s">
        <v>9529</v>
      </c>
      <c r="D2650" s="1">
        <v>2401444.28571429</v>
      </c>
      <c r="E2650" s="1">
        <v>2401444.28571429</v>
      </c>
      <c r="F2650" s="1">
        <v>12151724.0409534</v>
      </c>
      <c r="G2650" s="1">
        <v>2401444.28571429</v>
      </c>
      <c r="H2650" s="1">
        <v>2401444.28571429</v>
      </c>
      <c r="I2650" s="1">
        <v>2401444.28571429</v>
      </c>
      <c r="J2650" s="1">
        <v>15260152.8857779</v>
      </c>
      <c r="K2650" s="1">
        <v>2401444.28571429</v>
      </c>
      <c r="L2650" s="1">
        <v>2401444.28571429</v>
      </c>
      <c r="M2650" s="1">
        <v>2401444.28571429</v>
      </c>
      <c r="N2650" s="1">
        <v>2401444.28571429</v>
      </c>
      <c r="O2650" s="1">
        <v>2401444.28571429</v>
      </c>
      <c r="P2650" s="1">
        <v>2401444.28571429</v>
      </c>
      <c r="Q2650" s="1">
        <v>6359930.11654676</v>
      </c>
    </row>
    <row r="2651" spans="1:17">
      <c r="A2651" s="1" t="s">
        <v>9530</v>
      </c>
      <c r="B2651" s="1" t="s">
        <v>9531</v>
      </c>
      <c r="C2651" s="1" t="s">
        <v>9532</v>
      </c>
      <c r="D2651" s="1">
        <v>2011405229.10758</v>
      </c>
      <c r="E2651" s="1">
        <v>1397918082.92824</v>
      </c>
      <c r="F2651" s="1">
        <v>1810128271.8765</v>
      </c>
      <c r="G2651" s="1">
        <v>4153801837.28037</v>
      </c>
      <c r="H2651" s="1">
        <v>891934433.388437</v>
      </c>
      <c r="I2651" s="1">
        <v>867808575.477297</v>
      </c>
      <c r="J2651" s="1">
        <v>1361978874.47304</v>
      </c>
      <c r="K2651" s="1">
        <v>1149543330.16908</v>
      </c>
      <c r="L2651" s="1">
        <v>867939785.102928</v>
      </c>
      <c r="M2651" s="1">
        <v>2024189460.99837</v>
      </c>
      <c r="N2651" s="1">
        <v>1090084360.97912</v>
      </c>
      <c r="O2651" s="1">
        <v>2040467819.14901</v>
      </c>
      <c r="P2651" s="1">
        <v>987412204.056653</v>
      </c>
      <c r="Q2651" s="1">
        <v>1434499346.34763</v>
      </c>
    </row>
    <row r="2652" spans="1:17">
      <c r="A2652" s="1" t="s">
        <v>9533</v>
      </c>
      <c r="B2652" s="1" t="s">
        <v>9534</v>
      </c>
      <c r="C2652" s="1" t="s">
        <v>9535</v>
      </c>
      <c r="D2652" s="1">
        <v>30745983.3148448</v>
      </c>
      <c r="E2652" s="1">
        <v>51740505.1791109</v>
      </c>
      <c r="F2652" s="1">
        <v>49415627.5398793</v>
      </c>
      <c r="G2652" s="1">
        <v>16906686.412723</v>
      </c>
      <c r="H2652" s="1">
        <v>27048229.6324863</v>
      </c>
      <c r="I2652" s="1">
        <v>45001265.2965638</v>
      </c>
      <c r="J2652" s="1">
        <v>14600189.8687271</v>
      </c>
      <c r="K2652" s="1">
        <v>77490690.7464188</v>
      </c>
      <c r="L2652" s="1">
        <v>72741045.2554323</v>
      </c>
      <c r="M2652" s="1">
        <v>76264546.4955213</v>
      </c>
      <c r="N2652" s="1">
        <v>72667051.865666</v>
      </c>
      <c r="O2652" s="1">
        <v>61139152.8764111</v>
      </c>
      <c r="P2652" s="1">
        <v>57124952.0020983</v>
      </c>
      <c r="Q2652" s="1">
        <v>106786464.528069</v>
      </c>
    </row>
    <row r="2653" spans="1:17">
      <c r="A2653" s="1" t="s">
        <v>9536</v>
      </c>
      <c r="B2653" s="1" t="s">
        <v>9537</v>
      </c>
      <c r="C2653" s="1" t="s">
        <v>9538</v>
      </c>
      <c r="D2653" s="1">
        <v>149776857.791627</v>
      </c>
      <c r="E2653" s="1">
        <v>76431075.0780842</v>
      </c>
      <c r="F2653" s="1">
        <v>105313435.286354</v>
      </c>
      <c r="G2653" s="1">
        <v>187197814.927885</v>
      </c>
      <c r="H2653" s="1">
        <v>129017227.935526</v>
      </c>
      <c r="I2653" s="1">
        <v>59741134.3900498</v>
      </c>
      <c r="J2653" s="1">
        <v>54486837.3678423</v>
      </c>
      <c r="K2653" s="1">
        <v>83406356.5017161</v>
      </c>
      <c r="L2653" s="1">
        <v>82337038.6396817</v>
      </c>
      <c r="M2653" s="1">
        <v>123472634.160952</v>
      </c>
      <c r="N2653" s="1">
        <v>75444953.0562703</v>
      </c>
      <c r="O2653" s="1">
        <v>101119384.863249</v>
      </c>
      <c r="P2653" s="1">
        <v>71596744.0959958</v>
      </c>
      <c r="Q2653" s="1">
        <v>88585549.3296396</v>
      </c>
    </row>
    <row r="2654" spans="1:17">
      <c r="A2654" s="1" t="s">
        <v>9539</v>
      </c>
      <c r="B2654" s="1" t="s">
        <v>9540</v>
      </c>
      <c r="C2654" s="1" t="s">
        <v>9541</v>
      </c>
      <c r="D2654" s="1">
        <v>36699970.9449719</v>
      </c>
      <c r="E2654" s="1">
        <v>9306314.28270449</v>
      </c>
      <c r="F2654" s="1">
        <v>4542330.76241135</v>
      </c>
      <c r="G2654" s="1">
        <v>2401444.28571429</v>
      </c>
      <c r="H2654" s="1">
        <v>2401444.28571429</v>
      </c>
      <c r="I2654" s="1">
        <v>4549056.22665348</v>
      </c>
      <c r="J2654" s="1">
        <v>5877966.60639165</v>
      </c>
      <c r="K2654" s="1">
        <v>7618524.75788002</v>
      </c>
      <c r="L2654" s="1">
        <v>2401444.28571429</v>
      </c>
      <c r="M2654" s="1">
        <v>2401444.28571429</v>
      </c>
      <c r="N2654" s="1">
        <v>10116569.9511046</v>
      </c>
      <c r="O2654" s="1">
        <v>26973055.2527566</v>
      </c>
      <c r="P2654" s="1">
        <v>9894602.61327738</v>
      </c>
      <c r="Q2654" s="1">
        <v>12175930.4923165</v>
      </c>
    </row>
    <row r="2655" spans="1:17">
      <c r="A2655" s="1" t="s">
        <v>9542</v>
      </c>
      <c r="B2655" s="1" t="s">
        <v>9543</v>
      </c>
      <c r="C2655" s="1" t="s">
        <v>9544</v>
      </c>
      <c r="D2655" s="1">
        <v>2776442128.44322</v>
      </c>
      <c r="E2655" s="1">
        <v>4202107402.7213</v>
      </c>
      <c r="F2655" s="1">
        <v>3066947581.64408</v>
      </c>
      <c r="G2655" s="1">
        <v>1117092707.13309</v>
      </c>
      <c r="H2655" s="1">
        <v>2039056791.59348</v>
      </c>
      <c r="I2655" s="1">
        <v>2457094874.83706</v>
      </c>
      <c r="J2655" s="1">
        <v>3985886714.14883</v>
      </c>
      <c r="K2655" s="1">
        <v>3316455971.85499</v>
      </c>
      <c r="L2655" s="1">
        <v>3540176653.49661</v>
      </c>
      <c r="M2655" s="1">
        <v>3382394365.26432</v>
      </c>
      <c r="N2655" s="1">
        <v>2655476033.70687</v>
      </c>
      <c r="O2655" s="1">
        <v>4761615306.18812</v>
      </c>
      <c r="P2655" s="1">
        <v>3545470025.52894</v>
      </c>
      <c r="Q2655" s="1">
        <v>4202366400.06865</v>
      </c>
    </row>
    <row r="2656" spans="1:17">
      <c r="A2656" s="1" t="s">
        <v>9545</v>
      </c>
      <c r="B2656" s="1" t="s">
        <v>9546</v>
      </c>
      <c r="C2656" s="1" t="s">
        <v>9547</v>
      </c>
      <c r="D2656" s="1">
        <v>1691509639.74902</v>
      </c>
      <c r="E2656" s="1">
        <v>1791311159.89464</v>
      </c>
      <c r="F2656" s="1">
        <v>1491094476.83799</v>
      </c>
      <c r="G2656" s="1">
        <v>2705882551.1597</v>
      </c>
      <c r="H2656" s="1">
        <v>647971172.850697</v>
      </c>
      <c r="I2656" s="1">
        <v>1476368484.38045</v>
      </c>
      <c r="J2656" s="1">
        <v>1902167909.82786</v>
      </c>
      <c r="K2656" s="1">
        <v>1144159514.81016</v>
      </c>
      <c r="L2656" s="1">
        <v>1084944774.86191</v>
      </c>
      <c r="M2656" s="1">
        <v>1211940925.17189</v>
      </c>
      <c r="N2656" s="1">
        <v>1028707496.66278</v>
      </c>
      <c r="O2656" s="1">
        <v>1175728401.8666</v>
      </c>
      <c r="P2656" s="1">
        <v>920497575.695052</v>
      </c>
      <c r="Q2656" s="1">
        <v>1397068797.24373</v>
      </c>
    </row>
    <row r="2657" spans="1:17">
      <c r="A2657" s="1" t="s">
        <v>9548</v>
      </c>
      <c r="B2657" s="1" t="s">
        <v>9549</v>
      </c>
      <c r="C2657" s="1" t="s">
        <v>9550</v>
      </c>
      <c r="D2657" s="1">
        <v>2199704006.11631</v>
      </c>
      <c r="E2657" s="1">
        <v>2629623995.85065</v>
      </c>
      <c r="F2657" s="1">
        <v>2680955928.10293</v>
      </c>
      <c r="G2657" s="1">
        <v>1317446546.61506</v>
      </c>
      <c r="H2657" s="1">
        <v>6223919700.08558</v>
      </c>
      <c r="I2657" s="1">
        <v>2531596427.55538</v>
      </c>
      <c r="J2657" s="1">
        <v>3028196359.59348</v>
      </c>
      <c r="K2657" s="1">
        <v>2765606675.83813</v>
      </c>
      <c r="L2657" s="1">
        <v>2855519625.45928</v>
      </c>
      <c r="M2657" s="1">
        <v>2349445283.28659</v>
      </c>
      <c r="N2657" s="1">
        <v>3043633050.82461</v>
      </c>
      <c r="O2657" s="1">
        <v>3083786576.41314</v>
      </c>
      <c r="P2657" s="1">
        <v>3163863582.22592</v>
      </c>
      <c r="Q2657" s="1">
        <v>3537645192.93878</v>
      </c>
    </row>
    <row r="2658" spans="1:17">
      <c r="A2658" s="1" t="s">
        <v>9551</v>
      </c>
      <c r="B2658" s="1" t="s">
        <v>9552</v>
      </c>
      <c r="C2658" s="1" t="s">
        <v>9553</v>
      </c>
      <c r="D2658" s="1">
        <v>11127275.0425833</v>
      </c>
      <c r="E2658" s="1">
        <v>2401444.28571429</v>
      </c>
      <c r="F2658" s="1">
        <v>2401444.28571429</v>
      </c>
      <c r="G2658" s="1">
        <v>2401444.28571429</v>
      </c>
      <c r="H2658" s="1">
        <v>2401444.28571429</v>
      </c>
      <c r="I2658" s="1">
        <v>3595281.77668752</v>
      </c>
      <c r="J2658" s="1">
        <v>4910215.51288301</v>
      </c>
      <c r="K2658" s="1">
        <v>10279162.4725039</v>
      </c>
      <c r="L2658" s="1">
        <v>12550495.9932903</v>
      </c>
      <c r="M2658" s="1">
        <v>2401444.28571429</v>
      </c>
      <c r="N2658" s="1">
        <v>2401444.28571429</v>
      </c>
      <c r="O2658" s="1">
        <v>5615832.46296056</v>
      </c>
      <c r="P2658" s="1">
        <v>7387520.55522527</v>
      </c>
      <c r="Q2658" s="1">
        <v>2401444.28571429</v>
      </c>
    </row>
    <row r="2659" spans="1:17">
      <c r="A2659" s="1" t="s">
        <v>9554</v>
      </c>
      <c r="B2659" s="1" t="s">
        <v>9555</v>
      </c>
      <c r="C2659" s="1" t="s">
        <v>9556</v>
      </c>
      <c r="D2659" s="1">
        <v>5837183.93566184</v>
      </c>
      <c r="E2659" s="1">
        <v>2401444.28571429</v>
      </c>
      <c r="F2659" s="1">
        <v>6842910.04433576</v>
      </c>
      <c r="G2659" s="1">
        <v>2401444.28571429</v>
      </c>
      <c r="H2659" s="1">
        <v>2401444.28571429</v>
      </c>
      <c r="I2659" s="1">
        <v>8731743.10895069</v>
      </c>
      <c r="J2659" s="1">
        <v>41306386.752405</v>
      </c>
      <c r="K2659" s="1">
        <v>15035073.6108104</v>
      </c>
      <c r="L2659" s="1">
        <v>3158953.60403436</v>
      </c>
      <c r="M2659" s="1">
        <v>6185085.55995678</v>
      </c>
      <c r="N2659" s="1">
        <v>3750119.44705267</v>
      </c>
      <c r="O2659" s="1">
        <v>24985707.5730445</v>
      </c>
      <c r="P2659" s="1">
        <v>5902668.10857085</v>
      </c>
      <c r="Q2659" s="1">
        <v>3735612.14684614</v>
      </c>
    </row>
    <row r="2660" spans="1:17">
      <c r="A2660" s="1" t="s">
        <v>9557</v>
      </c>
      <c r="B2660" s="1" t="s">
        <v>9558</v>
      </c>
      <c r="C2660" s="1" t="s">
        <v>9559</v>
      </c>
      <c r="D2660" s="1">
        <v>9616342.60021143</v>
      </c>
      <c r="E2660" s="1">
        <v>2401444.28571429</v>
      </c>
      <c r="F2660" s="1">
        <v>2401444.28571429</v>
      </c>
      <c r="G2660" s="1">
        <v>2401444.28571429</v>
      </c>
      <c r="H2660" s="1">
        <v>2401444.28571429</v>
      </c>
      <c r="I2660" s="1">
        <v>2401444.28571429</v>
      </c>
      <c r="J2660" s="1">
        <v>6917035.42503016</v>
      </c>
      <c r="K2660" s="1">
        <v>2401444.28571429</v>
      </c>
      <c r="L2660" s="1">
        <v>2401444.28571429</v>
      </c>
      <c r="M2660" s="1">
        <v>2401444.28571429</v>
      </c>
      <c r="N2660" s="1">
        <v>2401444.28571429</v>
      </c>
      <c r="O2660" s="1">
        <v>8512863.08576106</v>
      </c>
      <c r="P2660" s="1">
        <v>2401444.28571429</v>
      </c>
      <c r="Q2660" s="1">
        <v>2401444.28571429</v>
      </c>
    </row>
    <row r="2661" spans="1:17">
      <c r="A2661" s="1" t="s">
        <v>9560</v>
      </c>
      <c r="B2661" s="1" t="s">
        <v>9561</v>
      </c>
      <c r="C2661" s="1" t="s">
        <v>9562</v>
      </c>
      <c r="D2661" s="1">
        <v>2991159440.41502</v>
      </c>
      <c r="E2661" s="1">
        <v>1519270000</v>
      </c>
      <c r="F2661" s="1">
        <v>2465368114.41598</v>
      </c>
      <c r="G2661" s="1">
        <v>4621547823.99323</v>
      </c>
      <c r="H2661" s="1">
        <v>1895871353.62965</v>
      </c>
      <c r="I2661" s="1">
        <v>1509683974.8948</v>
      </c>
      <c r="J2661" s="1">
        <v>2870684404.50594</v>
      </c>
      <c r="K2661" s="1">
        <v>893029162.981965</v>
      </c>
      <c r="L2661" s="1">
        <v>476316735.668054</v>
      </c>
      <c r="M2661" s="1">
        <v>699622050.975248</v>
      </c>
      <c r="N2661" s="1">
        <v>643753539.775536</v>
      </c>
      <c r="O2661" s="1">
        <v>648489276.961128</v>
      </c>
      <c r="P2661" s="1">
        <v>688041879.501078</v>
      </c>
      <c r="Q2661" s="1">
        <v>618946655.470609</v>
      </c>
    </row>
    <row r="2662" spans="1:17">
      <c r="A2662" s="1" t="s">
        <v>9563</v>
      </c>
      <c r="B2662" s="1" t="s">
        <v>9564</v>
      </c>
      <c r="C2662" s="1" t="s">
        <v>9565</v>
      </c>
      <c r="D2662" s="1">
        <v>4488139267.56653</v>
      </c>
      <c r="E2662" s="1">
        <v>4286008718.36881</v>
      </c>
      <c r="F2662" s="1">
        <v>5200468931.82805</v>
      </c>
      <c r="G2662" s="1">
        <v>4516692010.15334</v>
      </c>
      <c r="H2662" s="1">
        <v>1888001724.60119</v>
      </c>
      <c r="I2662" s="1">
        <v>4426286766.45883</v>
      </c>
      <c r="J2662" s="1">
        <v>5545858362.93665</v>
      </c>
      <c r="K2662" s="1">
        <v>2919096705.02688</v>
      </c>
      <c r="L2662" s="1">
        <v>3033290241.83639</v>
      </c>
      <c r="M2662" s="1">
        <v>3565160074.94698</v>
      </c>
      <c r="N2662" s="1">
        <v>3416796908.93245</v>
      </c>
      <c r="O2662" s="1">
        <v>2594211688.25266</v>
      </c>
      <c r="P2662" s="1">
        <v>3659782664.21869</v>
      </c>
      <c r="Q2662" s="1">
        <v>3044628889.12209</v>
      </c>
    </row>
    <row r="2663" spans="1:17">
      <c r="A2663" s="1" t="s">
        <v>9566</v>
      </c>
      <c r="B2663" s="1" t="s">
        <v>9567</v>
      </c>
      <c r="C2663" s="1" t="s">
        <v>9568</v>
      </c>
      <c r="D2663" s="1">
        <v>8341688598.22081</v>
      </c>
      <c r="E2663" s="1">
        <v>7162105950.66783</v>
      </c>
      <c r="F2663" s="1">
        <v>8131213971.85974</v>
      </c>
      <c r="G2663" s="1">
        <v>5596150908.11444</v>
      </c>
      <c r="H2663" s="1">
        <v>2603006522.13415</v>
      </c>
      <c r="I2663" s="1">
        <v>7906946276.37402</v>
      </c>
      <c r="J2663" s="1">
        <v>7987515517.03415</v>
      </c>
      <c r="K2663" s="1">
        <v>7704766116.11526</v>
      </c>
      <c r="L2663" s="1">
        <v>7434665938.0855</v>
      </c>
      <c r="M2663" s="1">
        <v>8326429222.25367</v>
      </c>
      <c r="N2663" s="1">
        <v>9698265839.83945</v>
      </c>
      <c r="O2663" s="1">
        <v>7150323945.11385</v>
      </c>
      <c r="P2663" s="1">
        <v>8642879929.82456</v>
      </c>
      <c r="Q2663" s="1">
        <v>7231822647.26243</v>
      </c>
    </row>
    <row r="2664" spans="1:17">
      <c r="A2664" s="1" t="s">
        <v>9569</v>
      </c>
      <c r="B2664" s="1" t="s">
        <v>9570</v>
      </c>
      <c r="C2664" s="1" t="s">
        <v>9571</v>
      </c>
      <c r="D2664" s="1">
        <v>71705036.5564953</v>
      </c>
      <c r="E2664" s="1">
        <v>54672214.0260962</v>
      </c>
      <c r="F2664" s="1">
        <v>83807321.5888315</v>
      </c>
      <c r="G2664" s="1">
        <v>2401444.28571429</v>
      </c>
      <c r="H2664" s="1">
        <v>34539682.5804684</v>
      </c>
      <c r="I2664" s="1">
        <v>53554439.9658507</v>
      </c>
      <c r="J2664" s="1">
        <v>181167019.642356</v>
      </c>
      <c r="K2664" s="1">
        <v>179862010.621882</v>
      </c>
      <c r="L2664" s="1">
        <v>213300192.057814</v>
      </c>
      <c r="M2664" s="1">
        <v>110489648.457966</v>
      </c>
      <c r="N2664" s="1">
        <v>151178690.741629</v>
      </c>
      <c r="O2664" s="1">
        <v>135201789.458456</v>
      </c>
      <c r="P2664" s="1">
        <v>160134219.6873</v>
      </c>
      <c r="Q2664" s="1">
        <v>176776837.619438</v>
      </c>
    </row>
    <row r="2665" spans="1:17">
      <c r="A2665" s="1" t="s">
        <v>9572</v>
      </c>
      <c r="B2665" s="1" t="s">
        <v>9573</v>
      </c>
      <c r="C2665" s="1" t="s">
        <v>9574</v>
      </c>
      <c r="D2665" s="1">
        <v>2401444.28571429</v>
      </c>
      <c r="E2665" s="1">
        <v>2401444.28571429</v>
      </c>
      <c r="F2665" s="1">
        <v>14003448.0308579</v>
      </c>
      <c r="G2665" s="1">
        <v>2401444.28571429</v>
      </c>
      <c r="H2665" s="1">
        <v>2401444.28571429</v>
      </c>
      <c r="I2665" s="1">
        <v>2401444.28571429</v>
      </c>
      <c r="J2665" s="1">
        <v>12333950.0745647</v>
      </c>
      <c r="K2665" s="1">
        <v>1029246348.4662</v>
      </c>
      <c r="L2665" s="1">
        <v>2401444.28571429</v>
      </c>
      <c r="M2665" s="1">
        <v>2401444.28571429</v>
      </c>
      <c r="N2665" s="1">
        <v>572632947.363592</v>
      </c>
      <c r="O2665" s="1">
        <v>728669107.552587</v>
      </c>
      <c r="P2665" s="1">
        <v>2401444.28571429</v>
      </c>
      <c r="Q2665" s="1">
        <v>487095452.874939</v>
      </c>
    </row>
    <row r="2666" spans="1:17">
      <c r="A2666" s="1" t="s">
        <v>9575</v>
      </c>
      <c r="B2666" s="1" t="s">
        <v>9576</v>
      </c>
      <c r="C2666" s="1" t="s">
        <v>9577</v>
      </c>
      <c r="D2666" s="1">
        <v>1447211155.48594</v>
      </c>
      <c r="E2666" s="1">
        <v>510960071.439929</v>
      </c>
      <c r="F2666" s="1">
        <v>569894767.157255</v>
      </c>
      <c r="G2666" s="1">
        <v>297845787.991034</v>
      </c>
      <c r="H2666" s="1">
        <v>119965864.757715</v>
      </c>
      <c r="I2666" s="1">
        <v>559877339.874902</v>
      </c>
      <c r="J2666" s="1">
        <v>734937513.805606</v>
      </c>
      <c r="K2666" s="1">
        <v>612772649.618425</v>
      </c>
      <c r="L2666" s="1">
        <v>686189946.437696</v>
      </c>
      <c r="M2666" s="1">
        <v>570367278.178478</v>
      </c>
      <c r="N2666" s="1">
        <v>976931421.920049</v>
      </c>
      <c r="O2666" s="1">
        <v>724201328.970929</v>
      </c>
      <c r="P2666" s="1">
        <v>620431815.050708</v>
      </c>
      <c r="Q2666" s="1">
        <v>676190651.844564</v>
      </c>
    </row>
    <row r="2667" spans="1:17">
      <c r="A2667" s="1" t="s">
        <v>9578</v>
      </c>
      <c r="B2667" s="1" t="s">
        <v>9579</v>
      </c>
      <c r="C2667" s="1" t="s">
        <v>9580</v>
      </c>
      <c r="D2667" s="1">
        <v>30569157.0579716</v>
      </c>
      <c r="E2667" s="1">
        <v>38147626.0771831</v>
      </c>
      <c r="F2667" s="1">
        <v>21195062.3425966</v>
      </c>
      <c r="G2667" s="1">
        <v>2401444.28571429</v>
      </c>
      <c r="H2667" s="1">
        <v>23635250.59966</v>
      </c>
      <c r="I2667" s="1">
        <v>11845099.8179467</v>
      </c>
      <c r="J2667" s="1">
        <v>18331595.703012</v>
      </c>
      <c r="K2667" s="1">
        <v>2401444.28571429</v>
      </c>
      <c r="L2667" s="1">
        <v>2401444.28571429</v>
      </c>
      <c r="M2667" s="1">
        <v>2401444.28571429</v>
      </c>
      <c r="N2667" s="1">
        <v>2401444.28571429</v>
      </c>
      <c r="O2667" s="1">
        <v>2401444.28571429</v>
      </c>
      <c r="P2667" s="1">
        <v>2401444.28571429</v>
      </c>
      <c r="Q2667" s="1">
        <v>24402393.5897733</v>
      </c>
    </row>
    <row r="2668" spans="1:17">
      <c r="A2668" s="1" t="s">
        <v>9581</v>
      </c>
      <c r="B2668" s="1" t="s">
        <v>9582</v>
      </c>
      <c r="C2668" s="1" t="s">
        <v>9583</v>
      </c>
      <c r="D2668" s="1">
        <v>278158831.401662</v>
      </c>
      <c r="E2668" s="1">
        <v>2401444.28571429</v>
      </c>
      <c r="F2668" s="1">
        <v>38673748.0288868</v>
      </c>
      <c r="G2668" s="1">
        <v>2401444.28571429</v>
      </c>
      <c r="H2668" s="1">
        <v>251712444.70569</v>
      </c>
      <c r="I2668" s="1">
        <v>2401444.28571429</v>
      </c>
      <c r="J2668" s="1">
        <v>62225408.1902135</v>
      </c>
      <c r="K2668" s="1">
        <v>2401444.28571429</v>
      </c>
      <c r="L2668" s="1">
        <v>121729943.463026</v>
      </c>
      <c r="M2668" s="1">
        <v>2401444.28571429</v>
      </c>
      <c r="N2668" s="1">
        <v>6398259.54046409</v>
      </c>
      <c r="O2668" s="1">
        <v>208306997.928078</v>
      </c>
      <c r="P2668" s="1">
        <v>19889059.1245556</v>
      </c>
      <c r="Q2668" s="1">
        <v>11200211.8683352</v>
      </c>
    </row>
    <row r="2669" spans="1:17">
      <c r="A2669" s="1" t="s">
        <v>9584</v>
      </c>
      <c r="B2669" s="1" t="s">
        <v>9585</v>
      </c>
      <c r="C2669" s="1" t="s">
        <v>9586</v>
      </c>
      <c r="D2669" s="1">
        <v>9987912.47121748</v>
      </c>
      <c r="E2669" s="1">
        <v>10727511.6848579</v>
      </c>
      <c r="F2669" s="1">
        <v>10154412.9654684</v>
      </c>
      <c r="G2669" s="1">
        <v>2401444.28571429</v>
      </c>
      <c r="H2669" s="1">
        <v>12802198.0261645</v>
      </c>
      <c r="I2669" s="1">
        <v>2401444.28571429</v>
      </c>
      <c r="J2669" s="1">
        <v>2401444.28571429</v>
      </c>
      <c r="K2669" s="1">
        <v>18977714.2814574</v>
      </c>
      <c r="L2669" s="1">
        <v>8374980.0481787</v>
      </c>
      <c r="M2669" s="1">
        <v>2401444.28571429</v>
      </c>
      <c r="N2669" s="1">
        <v>22237162.5901416</v>
      </c>
      <c r="O2669" s="1">
        <v>33637418.7404464</v>
      </c>
      <c r="P2669" s="1">
        <v>16657205.0684852</v>
      </c>
      <c r="Q2669" s="1">
        <v>11615172.9584912</v>
      </c>
    </row>
    <row r="2670" spans="1:17">
      <c r="A2670" s="1" t="s">
        <v>9587</v>
      </c>
      <c r="B2670" s="1" t="s">
        <v>9588</v>
      </c>
      <c r="C2670" s="1" t="s">
        <v>9589</v>
      </c>
      <c r="D2670" s="1">
        <v>14741139.184581</v>
      </c>
      <c r="E2670" s="1">
        <v>9360360.18047384</v>
      </c>
      <c r="F2670" s="1">
        <v>10246564.8746772</v>
      </c>
      <c r="G2670" s="1">
        <v>2401444.28571429</v>
      </c>
      <c r="H2670" s="1">
        <v>2401444.28571429</v>
      </c>
      <c r="I2670" s="1">
        <v>2401444.28571429</v>
      </c>
      <c r="J2670" s="1">
        <v>10732448.4300783</v>
      </c>
      <c r="K2670" s="1">
        <v>2401444.28571429</v>
      </c>
      <c r="L2670" s="1">
        <v>2401444.28571429</v>
      </c>
      <c r="M2670" s="1">
        <v>2401444.28571429</v>
      </c>
      <c r="N2670" s="1">
        <v>2401444.28571429</v>
      </c>
      <c r="O2670" s="1">
        <v>2401444.28571429</v>
      </c>
      <c r="P2670" s="1">
        <v>2401444.28571429</v>
      </c>
      <c r="Q2670" s="1">
        <v>2401444.28571429</v>
      </c>
    </row>
    <row r="2671" spans="1:17">
      <c r="A2671" s="1" t="s">
        <v>9590</v>
      </c>
      <c r="B2671" s="1" t="s">
        <v>9591</v>
      </c>
      <c r="C2671" s="1" t="s">
        <v>9592</v>
      </c>
      <c r="D2671" s="1">
        <v>4418712805.97128</v>
      </c>
      <c r="E2671" s="1">
        <v>5378975287.09424</v>
      </c>
      <c r="F2671" s="1">
        <v>4730792867.42692</v>
      </c>
      <c r="G2671" s="1">
        <v>2586289680.38507</v>
      </c>
      <c r="H2671" s="1">
        <v>6868775656.67492</v>
      </c>
      <c r="I2671" s="1">
        <v>4903212302.24127</v>
      </c>
      <c r="J2671" s="1">
        <v>4638586659.90019</v>
      </c>
      <c r="K2671" s="1">
        <v>5811727660.36127</v>
      </c>
      <c r="L2671" s="1">
        <v>5350521610.45818</v>
      </c>
      <c r="M2671" s="1">
        <v>6541099967.80089</v>
      </c>
      <c r="N2671" s="1">
        <v>5674442070.05797</v>
      </c>
      <c r="O2671" s="1">
        <v>5185183734.36649</v>
      </c>
      <c r="P2671" s="1">
        <v>6172418335.02361</v>
      </c>
      <c r="Q2671" s="1">
        <v>6182641640.45215</v>
      </c>
    </row>
    <row r="2672" spans="1:17">
      <c r="A2672" s="1" t="s">
        <v>9593</v>
      </c>
      <c r="B2672" s="1" t="s">
        <v>9594</v>
      </c>
      <c r="C2672" s="1" t="s">
        <v>9595</v>
      </c>
      <c r="D2672" s="1">
        <v>52211877.5024827</v>
      </c>
      <c r="E2672" s="1">
        <v>31270512.9029144</v>
      </c>
      <c r="F2672" s="1">
        <v>36072320.6601229</v>
      </c>
      <c r="G2672" s="1">
        <v>40326936.2128583</v>
      </c>
      <c r="H2672" s="1">
        <v>32361348.5402246</v>
      </c>
      <c r="I2672" s="1">
        <v>92326022.9946157</v>
      </c>
      <c r="J2672" s="1">
        <v>78827816.9513482</v>
      </c>
      <c r="K2672" s="1">
        <v>48970607.660489</v>
      </c>
      <c r="L2672" s="1">
        <v>73523820.6365428</v>
      </c>
      <c r="M2672" s="1">
        <v>54747113.5340776</v>
      </c>
      <c r="N2672" s="1">
        <v>46540454.7804909</v>
      </c>
      <c r="O2672" s="1">
        <v>36101815.3001542</v>
      </c>
      <c r="P2672" s="1">
        <v>110170953.247654</v>
      </c>
      <c r="Q2672" s="1">
        <v>63148280.4379085</v>
      </c>
    </row>
    <row r="2673" spans="1:17">
      <c r="A2673" s="1" t="s">
        <v>9596</v>
      </c>
      <c r="B2673" s="1" t="s">
        <v>9597</v>
      </c>
      <c r="C2673" s="1" t="s">
        <v>9598</v>
      </c>
      <c r="D2673" s="1">
        <v>80738012.3637384</v>
      </c>
      <c r="E2673" s="1">
        <v>98467905.7697113</v>
      </c>
      <c r="F2673" s="1">
        <v>130697290.059876</v>
      </c>
      <c r="G2673" s="1">
        <v>2401444.28571429</v>
      </c>
      <c r="H2673" s="1">
        <v>49255620.9768736</v>
      </c>
      <c r="I2673" s="1">
        <v>66004704.6252744</v>
      </c>
      <c r="J2673" s="1">
        <v>101768583.543951</v>
      </c>
      <c r="K2673" s="1">
        <v>120345441.224584</v>
      </c>
      <c r="L2673" s="1">
        <v>65649243.4204443</v>
      </c>
      <c r="M2673" s="1">
        <v>108585069.88913</v>
      </c>
      <c r="N2673" s="1">
        <v>159835415.163814</v>
      </c>
      <c r="O2673" s="1">
        <v>188912465.813494</v>
      </c>
      <c r="P2673" s="1">
        <v>140612492.68287</v>
      </c>
      <c r="Q2673" s="1">
        <v>153227115.319143</v>
      </c>
    </row>
    <row r="2674" spans="1:17">
      <c r="A2674" s="1" t="s">
        <v>9599</v>
      </c>
      <c r="B2674" s="1" t="s">
        <v>9600</v>
      </c>
      <c r="C2674" s="1" t="s">
        <v>9601</v>
      </c>
      <c r="D2674" s="1">
        <v>2128595244.88489</v>
      </c>
      <c r="E2674" s="1">
        <v>2071725262.17924</v>
      </c>
      <c r="F2674" s="1">
        <v>2833995706.49649</v>
      </c>
      <c r="G2674" s="1">
        <v>2552331109.34135</v>
      </c>
      <c r="H2674" s="1">
        <v>1380094211.42957</v>
      </c>
      <c r="I2674" s="1">
        <v>1470726469.3474</v>
      </c>
      <c r="J2674" s="1">
        <v>1855588433.51273</v>
      </c>
      <c r="K2674" s="1">
        <v>2712830813.3576</v>
      </c>
      <c r="L2674" s="1">
        <v>2509907713.48274</v>
      </c>
      <c r="M2674" s="1">
        <v>2945250883.26829</v>
      </c>
      <c r="N2674" s="1">
        <v>2956396690.69457</v>
      </c>
      <c r="O2674" s="1">
        <v>1871595980.8609</v>
      </c>
      <c r="P2674" s="1">
        <v>2927936328.37909</v>
      </c>
      <c r="Q2674" s="1">
        <v>2459048565.10184</v>
      </c>
    </row>
    <row r="2675" spans="1:17">
      <c r="A2675" s="1" t="s">
        <v>9602</v>
      </c>
      <c r="B2675" s="1" t="s">
        <v>9603</v>
      </c>
      <c r="C2675" s="1" t="s">
        <v>9604</v>
      </c>
      <c r="D2675" s="1">
        <v>14764525.1518278</v>
      </c>
      <c r="E2675" s="1">
        <v>19801813.1488086</v>
      </c>
      <c r="F2675" s="1">
        <v>9628962.07193516</v>
      </c>
      <c r="G2675" s="1">
        <v>2401444.28571429</v>
      </c>
      <c r="H2675" s="1">
        <v>2401444.28571429</v>
      </c>
      <c r="I2675" s="1">
        <v>2401444.28571429</v>
      </c>
      <c r="J2675" s="1">
        <v>18567888.2296772</v>
      </c>
      <c r="K2675" s="1">
        <v>2401444.28571429</v>
      </c>
      <c r="L2675" s="1">
        <v>2401444.28571429</v>
      </c>
      <c r="M2675" s="1">
        <v>2401444.28571429</v>
      </c>
      <c r="N2675" s="1">
        <v>24519217.2554302</v>
      </c>
      <c r="O2675" s="1">
        <v>2401444.28571429</v>
      </c>
      <c r="P2675" s="1">
        <v>2401444.28571429</v>
      </c>
      <c r="Q2675" s="1">
        <v>2401444.28571429</v>
      </c>
    </row>
    <row r="2676" spans="1:17">
      <c r="A2676" s="1" t="s">
        <v>9605</v>
      </c>
      <c r="B2676" s="1" t="s">
        <v>9606</v>
      </c>
      <c r="C2676" s="1" t="s">
        <v>9607</v>
      </c>
      <c r="D2676" s="1">
        <v>1214088834.05175</v>
      </c>
      <c r="E2676" s="1">
        <v>1526058701.37485</v>
      </c>
      <c r="F2676" s="1">
        <v>1787753323.11402</v>
      </c>
      <c r="G2676" s="1">
        <v>660712738.054074</v>
      </c>
      <c r="H2676" s="1">
        <v>1205723068.80525</v>
      </c>
      <c r="I2676" s="1">
        <v>939813206.15047</v>
      </c>
      <c r="J2676" s="1">
        <v>1753774921.82944</v>
      </c>
      <c r="K2676" s="1">
        <v>2237026147.16284</v>
      </c>
      <c r="L2676" s="1">
        <v>1957335050.14965</v>
      </c>
      <c r="M2676" s="1">
        <v>2046285967.09129</v>
      </c>
      <c r="N2676" s="1">
        <v>1865040599.03366</v>
      </c>
      <c r="O2676" s="1">
        <v>2103447728.06366</v>
      </c>
      <c r="P2676" s="1">
        <v>2041561742.40397</v>
      </c>
      <c r="Q2676" s="1">
        <v>2088015320.34899</v>
      </c>
    </row>
    <row r="2677" spans="1:17">
      <c r="A2677" s="1" t="s">
        <v>9608</v>
      </c>
      <c r="B2677" s="1" t="s">
        <v>9609</v>
      </c>
      <c r="C2677" s="1" t="s">
        <v>9610</v>
      </c>
      <c r="D2677" s="1">
        <v>302076688.518959</v>
      </c>
      <c r="E2677" s="1">
        <v>103417802.165724</v>
      </c>
      <c r="F2677" s="1">
        <v>232609188.876446</v>
      </c>
      <c r="G2677" s="1">
        <v>107219204.852755</v>
      </c>
      <c r="H2677" s="1">
        <v>74808778.0237753</v>
      </c>
      <c r="I2677" s="1">
        <v>83108709.0617116</v>
      </c>
      <c r="J2677" s="1">
        <v>142163933.912713</v>
      </c>
      <c r="K2677" s="1">
        <v>112432878.247706</v>
      </c>
      <c r="L2677" s="1">
        <v>110173340.607587</v>
      </c>
      <c r="M2677" s="1">
        <v>337230459.485009</v>
      </c>
      <c r="N2677" s="1">
        <v>124236467.634405</v>
      </c>
      <c r="O2677" s="1">
        <v>173072087.486754</v>
      </c>
      <c r="P2677" s="1">
        <v>235798660.532144</v>
      </c>
      <c r="Q2677" s="1">
        <v>182797158.135236</v>
      </c>
    </row>
    <row r="2678" spans="1:17">
      <c r="A2678" s="1" t="s">
        <v>9611</v>
      </c>
      <c r="B2678" s="1" t="s">
        <v>9612</v>
      </c>
      <c r="C2678" s="1" t="s">
        <v>9613</v>
      </c>
      <c r="D2678" s="1">
        <v>46963530.7282518</v>
      </c>
      <c r="E2678" s="1">
        <v>22780458.0256343</v>
      </c>
      <c r="F2678" s="1">
        <v>30391299.2446923</v>
      </c>
      <c r="G2678" s="1">
        <v>2401444.28571429</v>
      </c>
      <c r="H2678" s="1">
        <v>2401444.28571429</v>
      </c>
      <c r="I2678" s="1">
        <v>2401444.28571429</v>
      </c>
      <c r="J2678" s="1">
        <v>48126895.6165948</v>
      </c>
      <c r="K2678" s="1">
        <v>2401444.28571429</v>
      </c>
      <c r="L2678" s="1">
        <v>38616964.3891282</v>
      </c>
      <c r="M2678" s="1">
        <v>69278581.7149532</v>
      </c>
      <c r="N2678" s="1">
        <v>26421810.4176669</v>
      </c>
      <c r="O2678" s="1">
        <v>2401444.28571429</v>
      </c>
      <c r="P2678" s="1">
        <v>26825009.407239</v>
      </c>
      <c r="Q2678" s="1">
        <v>2401444.28571429</v>
      </c>
    </row>
    <row r="2679" spans="1:17">
      <c r="A2679" s="1" t="s">
        <v>9614</v>
      </c>
      <c r="B2679" s="1" t="s">
        <v>9615</v>
      </c>
      <c r="C2679" s="1" t="s">
        <v>9616</v>
      </c>
      <c r="D2679" s="1">
        <v>2401444.28571429</v>
      </c>
      <c r="E2679" s="1">
        <v>35721064.9353747</v>
      </c>
      <c r="F2679" s="1">
        <v>34322070.9066549</v>
      </c>
      <c r="G2679" s="1">
        <v>34712634.6999087</v>
      </c>
      <c r="H2679" s="1">
        <v>2401444.28571429</v>
      </c>
      <c r="I2679" s="1">
        <v>11812047.5135928</v>
      </c>
      <c r="J2679" s="1">
        <v>2401444.28571429</v>
      </c>
      <c r="K2679" s="1">
        <v>26302021.3100488</v>
      </c>
      <c r="L2679" s="1">
        <v>2401444.28571429</v>
      </c>
      <c r="M2679" s="1">
        <v>25826220.5673767</v>
      </c>
      <c r="N2679" s="1">
        <v>2401444.28571429</v>
      </c>
      <c r="O2679" s="1">
        <v>38800732.0917128</v>
      </c>
      <c r="P2679" s="1">
        <v>42390180.4745876</v>
      </c>
      <c r="Q2679" s="1">
        <v>40762338.3405305</v>
      </c>
    </row>
    <row r="2680" spans="1:17">
      <c r="A2680" s="1" t="s">
        <v>9617</v>
      </c>
      <c r="B2680" s="1" t="s">
        <v>9618</v>
      </c>
      <c r="C2680" s="1" t="s">
        <v>9619</v>
      </c>
      <c r="D2680" s="1">
        <v>7765874.89193135</v>
      </c>
      <c r="E2680" s="1">
        <v>8345721.37678032</v>
      </c>
      <c r="F2680" s="1">
        <v>12876717.9061731</v>
      </c>
      <c r="G2680" s="1">
        <v>2401444.28571429</v>
      </c>
      <c r="H2680" s="1">
        <v>5646761.03920415</v>
      </c>
      <c r="I2680" s="1">
        <v>9999946.66368459</v>
      </c>
      <c r="J2680" s="1">
        <v>2401444.28571429</v>
      </c>
      <c r="K2680" s="1">
        <v>10390599.844605</v>
      </c>
      <c r="L2680" s="1">
        <v>2401444.28571429</v>
      </c>
      <c r="M2680" s="1">
        <v>9793603.62304436</v>
      </c>
      <c r="N2680" s="1">
        <v>9768501.31286261</v>
      </c>
      <c r="O2680" s="1">
        <v>2401444.28571429</v>
      </c>
      <c r="P2680" s="1">
        <v>2401444.28571429</v>
      </c>
      <c r="Q2680" s="1">
        <v>11805268.6178123</v>
      </c>
    </row>
    <row r="2681" spans="1:17">
      <c r="A2681" s="1" t="s">
        <v>9620</v>
      </c>
      <c r="B2681" s="1" t="s">
        <v>9621</v>
      </c>
      <c r="C2681" s="1" t="s">
        <v>9622</v>
      </c>
      <c r="D2681" s="1">
        <v>13948993.1774432</v>
      </c>
      <c r="E2681" s="1">
        <v>76097247.2681893</v>
      </c>
      <c r="F2681" s="1">
        <v>12197290.4133434</v>
      </c>
      <c r="G2681" s="1">
        <v>2401444.28571429</v>
      </c>
      <c r="H2681" s="1">
        <v>2401444.28571429</v>
      </c>
      <c r="I2681" s="1">
        <v>2401444.28571429</v>
      </c>
      <c r="J2681" s="1">
        <v>28453295.8105744</v>
      </c>
      <c r="K2681" s="1">
        <v>89149861.8418012</v>
      </c>
      <c r="L2681" s="1">
        <v>103836061.946432</v>
      </c>
      <c r="M2681" s="1">
        <v>10702206.2127888</v>
      </c>
      <c r="N2681" s="1">
        <v>45677261.0095544</v>
      </c>
      <c r="O2681" s="1">
        <v>11687520.6104684</v>
      </c>
      <c r="P2681" s="1">
        <v>30966737.164277</v>
      </c>
      <c r="Q2681" s="1">
        <v>34185133.1994777</v>
      </c>
    </row>
    <row r="2682" spans="1:17">
      <c r="A2682" s="1" t="s">
        <v>9623</v>
      </c>
      <c r="B2682" s="1" t="s">
        <v>9624</v>
      </c>
      <c r="C2682" s="1" t="s">
        <v>9625</v>
      </c>
      <c r="D2682" s="1">
        <v>9242367.37487246</v>
      </c>
      <c r="E2682" s="1">
        <v>2401444.28571429</v>
      </c>
      <c r="F2682" s="1">
        <v>2401444.28571429</v>
      </c>
      <c r="G2682" s="1">
        <v>2401444.28571429</v>
      </c>
      <c r="H2682" s="1">
        <v>2401444.28571429</v>
      </c>
      <c r="I2682" s="1">
        <v>10614240.5005799</v>
      </c>
      <c r="J2682" s="1">
        <v>2401444.28571429</v>
      </c>
      <c r="K2682" s="1">
        <v>2401444.28571429</v>
      </c>
      <c r="L2682" s="1">
        <v>9928005.08954425</v>
      </c>
      <c r="M2682" s="1">
        <v>12653573.7872558</v>
      </c>
      <c r="N2682" s="1">
        <v>2401444.28571429</v>
      </c>
      <c r="O2682" s="1">
        <v>2401444.28571429</v>
      </c>
      <c r="P2682" s="1">
        <v>2401444.28571429</v>
      </c>
      <c r="Q2682" s="1">
        <v>13376411.4927297</v>
      </c>
    </row>
    <row r="2683" spans="1:17">
      <c r="A2683" s="1" t="s">
        <v>9626</v>
      </c>
      <c r="B2683" s="1" t="s">
        <v>9627</v>
      </c>
      <c r="C2683" s="1" t="s">
        <v>9628</v>
      </c>
      <c r="D2683" s="1">
        <v>1339614920.53836</v>
      </c>
      <c r="E2683" s="1">
        <v>1735592469.70902</v>
      </c>
      <c r="F2683" s="1">
        <v>1457983329.28065</v>
      </c>
      <c r="G2683" s="1">
        <v>1071777467.72058</v>
      </c>
      <c r="H2683" s="1">
        <v>1826833312.0357</v>
      </c>
      <c r="I2683" s="1">
        <v>1770858202.90674</v>
      </c>
      <c r="J2683" s="1">
        <v>2342730785.99808</v>
      </c>
      <c r="K2683" s="1">
        <v>1324686823.94213</v>
      </c>
      <c r="L2683" s="1">
        <v>1841410922.27231</v>
      </c>
      <c r="M2683" s="1">
        <v>1018189883.64577</v>
      </c>
      <c r="N2683" s="1">
        <v>941001550.47299</v>
      </c>
      <c r="O2683" s="1">
        <v>882051449.057909</v>
      </c>
      <c r="P2683" s="1">
        <v>1760237764.35712</v>
      </c>
      <c r="Q2683" s="1">
        <v>1584442486.46292</v>
      </c>
    </row>
    <row r="2684" spans="1:17">
      <c r="A2684" s="1" t="s">
        <v>9629</v>
      </c>
      <c r="B2684" s="1" t="s">
        <v>9630</v>
      </c>
      <c r="C2684" s="1" t="s">
        <v>9631</v>
      </c>
      <c r="D2684" s="1">
        <v>13820811.6049575</v>
      </c>
      <c r="E2684" s="1">
        <v>2401444.28571429</v>
      </c>
      <c r="F2684" s="1">
        <v>13407863.7380305</v>
      </c>
      <c r="G2684" s="1">
        <v>2401444.28571429</v>
      </c>
      <c r="H2684" s="1">
        <v>2401444.28571429</v>
      </c>
      <c r="I2684" s="1">
        <v>2401444.28571429</v>
      </c>
      <c r="J2684" s="1">
        <v>12509044.8647151</v>
      </c>
      <c r="K2684" s="1">
        <v>10553013.8203747</v>
      </c>
      <c r="L2684" s="1">
        <v>2401444.28571429</v>
      </c>
      <c r="M2684" s="1">
        <v>21333156.9064873</v>
      </c>
      <c r="N2684" s="1">
        <v>2401444.28571429</v>
      </c>
      <c r="O2684" s="1">
        <v>17991859.5545153</v>
      </c>
      <c r="P2684" s="1">
        <v>2401444.28571429</v>
      </c>
      <c r="Q2684" s="1">
        <v>19509229.9825365</v>
      </c>
    </row>
    <row r="2685" spans="1:17">
      <c r="A2685" s="1" t="s">
        <v>9632</v>
      </c>
      <c r="B2685" s="1" t="s">
        <v>9633</v>
      </c>
      <c r="C2685" s="1" t="s">
        <v>9634</v>
      </c>
      <c r="D2685" s="1">
        <v>4241455802.91325</v>
      </c>
      <c r="E2685" s="1">
        <v>1241185409.39774</v>
      </c>
      <c r="F2685" s="1">
        <v>1542228956.38412</v>
      </c>
      <c r="G2685" s="1">
        <v>672572927.219452</v>
      </c>
      <c r="H2685" s="1">
        <v>431270569.680472</v>
      </c>
      <c r="I2685" s="1">
        <v>1088629841.06133</v>
      </c>
      <c r="J2685" s="1">
        <v>1774054541.10131</v>
      </c>
      <c r="K2685" s="1">
        <v>1230639630.84677</v>
      </c>
      <c r="L2685" s="1">
        <v>1182133206.43843</v>
      </c>
      <c r="M2685" s="1">
        <v>1444715021.28726</v>
      </c>
      <c r="N2685" s="1">
        <v>1396368554.30689</v>
      </c>
      <c r="O2685" s="1">
        <v>2571241401.54537</v>
      </c>
      <c r="P2685" s="1">
        <v>1592759253.01043</v>
      </c>
      <c r="Q2685" s="1">
        <v>1128986807.72683</v>
      </c>
    </row>
    <row r="2686" spans="1:17">
      <c r="A2686" s="1" t="s">
        <v>9635</v>
      </c>
      <c r="B2686" s="1" t="s">
        <v>9636</v>
      </c>
      <c r="C2686" s="1" t="s">
        <v>9637</v>
      </c>
      <c r="D2686" s="1">
        <v>34332177.663427</v>
      </c>
      <c r="E2686" s="1">
        <v>73324967.3352566</v>
      </c>
      <c r="F2686" s="1">
        <v>216301291.89044</v>
      </c>
      <c r="G2686" s="1">
        <v>11526831.8575995</v>
      </c>
      <c r="H2686" s="1">
        <v>53747388.8774726</v>
      </c>
      <c r="I2686" s="1">
        <v>179052843.06754</v>
      </c>
      <c r="J2686" s="1">
        <v>179584828.605984</v>
      </c>
      <c r="K2686" s="1">
        <v>234033293.259232</v>
      </c>
      <c r="L2686" s="1">
        <v>230982610.914422</v>
      </c>
      <c r="M2686" s="1">
        <v>103303469.256225</v>
      </c>
      <c r="N2686" s="1">
        <v>220839927.688047</v>
      </c>
      <c r="O2686" s="1">
        <v>293379812.916482</v>
      </c>
      <c r="P2686" s="1">
        <v>214298043.43271</v>
      </c>
      <c r="Q2686" s="1">
        <v>283937660.41801</v>
      </c>
    </row>
    <row r="2687" spans="1:17">
      <c r="A2687" s="1" t="s">
        <v>9638</v>
      </c>
      <c r="B2687" s="1" t="s">
        <v>9639</v>
      </c>
      <c r="C2687" s="1" t="s">
        <v>9640</v>
      </c>
      <c r="D2687" s="1">
        <v>60360233.8747927</v>
      </c>
      <c r="E2687" s="1">
        <v>2401444.28571429</v>
      </c>
      <c r="F2687" s="1">
        <v>37553175.3775586</v>
      </c>
      <c r="G2687" s="1">
        <v>28267230.4495004</v>
      </c>
      <c r="H2687" s="1">
        <v>2401444.28571429</v>
      </c>
      <c r="I2687" s="1">
        <v>23173731.1170766</v>
      </c>
      <c r="J2687" s="1">
        <v>33312207.5049413</v>
      </c>
      <c r="K2687" s="1">
        <v>2401444.28571429</v>
      </c>
      <c r="L2687" s="1">
        <v>2401444.28571429</v>
      </c>
      <c r="M2687" s="1">
        <v>7298618.32757192</v>
      </c>
      <c r="N2687" s="1">
        <v>2401444.28571429</v>
      </c>
      <c r="O2687" s="1">
        <v>7809984.90421062</v>
      </c>
      <c r="P2687" s="1">
        <v>6546207.89072973</v>
      </c>
      <c r="Q2687" s="1">
        <v>2401444.28571429</v>
      </c>
    </row>
    <row r="2688" spans="1:17">
      <c r="A2688" s="1" t="s">
        <v>9641</v>
      </c>
      <c r="B2688" s="1" t="s">
        <v>9642</v>
      </c>
      <c r="C2688" s="1" t="s">
        <v>9643</v>
      </c>
      <c r="D2688" s="1">
        <v>2627497302.82737</v>
      </c>
      <c r="E2688" s="1">
        <v>2328805617.71971</v>
      </c>
      <c r="F2688" s="1">
        <v>2094225335.60059</v>
      </c>
      <c r="G2688" s="1">
        <v>1561914471.81313</v>
      </c>
      <c r="H2688" s="1">
        <v>668467056.314387</v>
      </c>
      <c r="I2688" s="1">
        <v>1888075304.6674</v>
      </c>
      <c r="J2688" s="1">
        <v>2258189339.77929</v>
      </c>
      <c r="K2688" s="1">
        <v>1579707029.09764</v>
      </c>
      <c r="L2688" s="1">
        <v>1543279879.66275</v>
      </c>
      <c r="M2688" s="1">
        <v>1397080199.46845</v>
      </c>
      <c r="N2688" s="1">
        <v>1529084036.27108</v>
      </c>
      <c r="O2688" s="1">
        <v>1462611245.81363</v>
      </c>
      <c r="P2688" s="1">
        <v>1545634834.15516</v>
      </c>
      <c r="Q2688" s="1">
        <v>1564363007.85894</v>
      </c>
    </row>
    <row r="2689" spans="1:17">
      <c r="A2689" s="1" t="s">
        <v>9644</v>
      </c>
      <c r="B2689" s="1" t="s">
        <v>9645</v>
      </c>
      <c r="C2689" s="1" t="s">
        <v>9646</v>
      </c>
      <c r="D2689" s="1">
        <v>16179903.5321169</v>
      </c>
      <c r="E2689" s="1">
        <v>2401444.28571429</v>
      </c>
      <c r="F2689" s="1">
        <v>2401444.28571429</v>
      </c>
      <c r="G2689" s="1">
        <v>2401444.28571429</v>
      </c>
      <c r="H2689" s="1">
        <v>2401444.28571429</v>
      </c>
      <c r="I2689" s="1">
        <v>6853618.12779725</v>
      </c>
      <c r="J2689" s="1">
        <v>11135119.8059536</v>
      </c>
      <c r="K2689" s="1">
        <v>2401444.28571429</v>
      </c>
      <c r="L2689" s="1">
        <v>6288164.94725892</v>
      </c>
      <c r="M2689" s="1">
        <v>2401444.28571429</v>
      </c>
      <c r="N2689" s="1">
        <v>29294764.5725473</v>
      </c>
      <c r="O2689" s="1">
        <v>25515817.4596534</v>
      </c>
      <c r="P2689" s="1">
        <v>14545577.3277962</v>
      </c>
      <c r="Q2689" s="1">
        <v>4696811.98304019</v>
      </c>
    </row>
    <row r="2690" spans="1:17">
      <c r="A2690" s="1" t="s">
        <v>9647</v>
      </c>
      <c r="B2690" s="1" t="s">
        <v>9648</v>
      </c>
      <c r="C2690" s="1" t="s">
        <v>9649</v>
      </c>
      <c r="D2690" s="1">
        <v>23296080.0325279</v>
      </c>
      <c r="E2690" s="1">
        <v>21803279.8014674</v>
      </c>
      <c r="F2690" s="1">
        <v>18421161.5374873</v>
      </c>
      <c r="G2690" s="1">
        <v>26558593.2960744</v>
      </c>
      <c r="H2690" s="1">
        <v>43924856.7457581</v>
      </c>
      <c r="I2690" s="1">
        <v>17272542.5718218</v>
      </c>
      <c r="J2690" s="1">
        <v>2401444.28571429</v>
      </c>
      <c r="K2690" s="1">
        <v>15898426.477215</v>
      </c>
      <c r="L2690" s="1">
        <v>9065938.37150522</v>
      </c>
      <c r="M2690" s="1">
        <v>20098780.9930652</v>
      </c>
      <c r="N2690" s="1">
        <v>2401444.28571429</v>
      </c>
      <c r="O2690" s="1">
        <v>44700247.1134079</v>
      </c>
      <c r="P2690" s="1">
        <v>2401444.28571429</v>
      </c>
      <c r="Q2690" s="1">
        <v>2401444.28571429</v>
      </c>
    </row>
    <row r="2691" spans="1:17">
      <c r="A2691" s="1" t="s">
        <v>9650</v>
      </c>
      <c r="B2691" s="1" t="s">
        <v>9651</v>
      </c>
      <c r="C2691" s="1" t="s">
        <v>9652</v>
      </c>
      <c r="D2691" s="1">
        <v>1450340382.63663</v>
      </c>
      <c r="E2691" s="1">
        <v>1167696596.37008</v>
      </c>
      <c r="F2691" s="1">
        <v>1236943550.39765</v>
      </c>
      <c r="G2691" s="1">
        <v>1199815525.03298</v>
      </c>
      <c r="H2691" s="1">
        <v>1043140027.75846</v>
      </c>
      <c r="I2691" s="1">
        <v>1112364165.97608</v>
      </c>
      <c r="J2691" s="1">
        <v>1174801557.78768</v>
      </c>
      <c r="K2691" s="1">
        <v>1138671284.72427</v>
      </c>
      <c r="L2691" s="1">
        <v>892376939.694503</v>
      </c>
      <c r="M2691" s="1">
        <v>1104856196.64222</v>
      </c>
      <c r="N2691" s="1">
        <v>985447487.974025</v>
      </c>
      <c r="O2691" s="1">
        <v>1577037208.99141</v>
      </c>
      <c r="P2691" s="1">
        <v>1185759813.45806</v>
      </c>
      <c r="Q2691" s="1">
        <v>1339230374.04585</v>
      </c>
    </row>
    <row r="2692" spans="1:17">
      <c r="A2692" s="1" t="s">
        <v>9653</v>
      </c>
      <c r="B2692" s="1" t="s">
        <v>9654</v>
      </c>
      <c r="C2692" s="1" t="s">
        <v>9655</v>
      </c>
      <c r="D2692" s="1">
        <v>39605503.8234269</v>
      </c>
      <c r="E2692" s="1">
        <v>69971524.4133748</v>
      </c>
      <c r="F2692" s="1">
        <v>14990287.1428571</v>
      </c>
      <c r="G2692" s="1">
        <v>2401444.28571429</v>
      </c>
      <c r="H2692" s="1">
        <v>2401444.28571429</v>
      </c>
      <c r="I2692" s="1">
        <v>117514663.153124</v>
      </c>
      <c r="J2692" s="1">
        <v>29309250.8730752</v>
      </c>
      <c r="K2692" s="1">
        <v>2401444.28571429</v>
      </c>
      <c r="L2692" s="1">
        <v>7777368.81995644</v>
      </c>
      <c r="M2692" s="1">
        <v>11683007.4467682</v>
      </c>
      <c r="N2692" s="1">
        <v>10239926.8473086</v>
      </c>
      <c r="O2692" s="1">
        <v>72345776.2107424</v>
      </c>
      <c r="P2692" s="1">
        <v>26890489.9431719</v>
      </c>
      <c r="Q2692" s="1">
        <v>15504932.9035961</v>
      </c>
    </row>
    <row r="2693" spans="1:17">
      <c r="A2693" s="1" t="s">
        <v>9656</v>
      </c>
      <c r="B2693" s="1" t="s">
        <v>9657</v>
      </c>
      <c r="C2693" s="1" t="s">
        <v>9658</v>
      </c>
      <c r="D2693" s="1">
        <v>27419228.7292885</v>
      </c>
      <c r="E2693" s="1">
        <v>62906658.0168321</v>
      </c>
      <c r="F2693" s="1">
        <v>39415694.9988954</v>
      </c>
      <c r="G2693" s="1">
        <v>26086320.6596036</v>
      </c>
      <c r="H2693" s="1">
        <v>40057221.5868668</v>
      </c>
      <c r="I2693" s="1">
        <v>42431109.8176184</v>
      </c>
      <c r="J2693" s="1">
        <v>37807640.2226703</v>
      </c>
      <c r="K2693" s="1">
        <v>61069185.0685635</v>
      </c>
      <c r="L2693" s="1">
        <v>43025189.0709784</v>
      </c>
      <c r="M2693" s="1">
        <v>14646316.0327289</v>
      </c>
      <c r="N2693" s="1">
        <v>55894275.4104316</v>
      </c>
      <c r="O2693" s="1">
        <v>47545154.9795078</v>
      </c>
      <c r="P2693" s="1">
        <v>39508083.0809582</v>
      </c>
      <c r="Q2693" s="1">
        <v>75417904.3876077</v>
      </c>
    </row>
    <row r="2694" spans="1:17">
      <c r="A2694" s="1" t="s">
        <v>9659</v>
      </c>
      <c r="B2694" s="1" t="s">
        <v>9660</v>
      </c>
      <c r="C2694" s="1" t="s">
        <v>9661</v>
      </c>
      <c r="D2694" s="1">
        <v>26105056.3242652</v>
      </c>
      <c r="E2694" s="1">
        <v>2401444.28571429</v>
      </c>
      <c r="F2694" s="1">
        <v>141330634.045219</v>
      </c>
      <c r="G2694" s="1">
        <v>2401444.28571429</v>
      </c>
      <c r="H2694" s="1">
        <v>7869634.74127804</v>
      </c>
      <c r="I2694" s="1">
        <v>2401444.28571429</v>
      </c>
      <c r="J2694" s="1">
        <v>2401444.28571429</v>
      </c>
      <c r="K2694" s="1">
        <v>93732029.1088851</v>
      </c>
      <c r="L2694" s="1">
        <v>88858870.1480643</v>
      </c>
      <c r="M2694" s="1">
        <v>337854907.85221</v>
      </c>
      <c r="N2694" s="1">
        <v>31454241.5934359</v>
      </c>
      <c r="O2694" s="1">
        <v>68112410.5256549</v>
      </c>
      <c r="P2694" s="1">
        <v>291621566.41604</v>
      </c>
      <c r="Q2694" s="1">
        <v>59554670.3748498</v>
      </c>
    </row>
    <row r="2695" spans="1:17">
      <c r="A2695" s="1" t="s">
        <v>9662</v>
      </c>
      <c r="B2695" s="1" t="s">
        <v>9663</v>
      </c>
      <c r="C2695" s="1" t="s">
        <v>9664</v>
      </c>
      <c r="D2695" s="1">
        <v>116697194.71578</v>
      </c>
      <c r="E2695" s="1">
        <v>144130161.45424</v>
      </c>
      <c r="F2695" s="1">
        <v>156244835.174753</v>
      </c>
      <c r="G2695" s="1">
        <v>27689422.9107911</v>
      </c>
      <c r="H2695" s="1">
        <v>35286870.6267259</v>
      </c>
      <c r="I2695" s="1">
        <v>115532517.05985</v>
      </c>
      <c r="J2695" s="1">
        <v>198539991.674902</v>
      </c>
      <c r="K2695" s="1">
        <v>126044890.445186</v>
      </c>
      <c r="L2695" s="1">
        <v>312729850.901526</v>
      </c>
      <c r="M2695" s="1">
        <v>181671509.305544</v>
      </c>
      <c r="N2695" s="1">
        <v>133260097.653303</v>
      </c>
      <c r="O2695" s="1">
        <v>242727030.006229</v>
      </c>
      <c r="P2695" s="1">
        <v>305699445.825319</v>
      </c>
      <c r="Q2695" s="1">
        <v>163206077.227113</v>
      </c>
    </row>
    <row r="2696" spans="1:17">
      <c r="A2696" s="1" t="s">
        <v>9665</v>
      </c>
      <c r="B2696" s="1" t="s">
        <v>9666</v>
      </c>
      <c r="C2696" s="1" t="s">
        <v>9667</v>
      </c>
      <c r="D2696" s="1">
        <v>9437476.96995242</v>
      </c>
      <c r="E2696" s="1">
        <v>20273757.6925698</v>
      </c>
      <c r="F2696" s="1">
        <v>24192242.984551</v>
      </c>
      <c r="G2696" s="1">
        <v>2401444.28571429</v>
      </c>
      <c r="H2696" s="1">
        <v>8504172.60204635</v>
      </c>
      <c r="I2696" s="1">
        <v>6707782.03926923</v>
      </c>
      <c r="J2696" s="1">
        <v>22402920.2713711</v>
      </c>
      <c r="K2696" s="1">
        <v>39834826.1243229</v>
      </c>
      <c r="L2696" s="1">
        <v>43293381.0795192</v>
      </c>
      <c r="M2696" s="1">
        <v>41340916.6810044</v>
      </c>
      <c r="N2696" s="1">
        <v>37326808.6677255</v>
      </c>
      <c r="O2696" s="1">
        <v>32190803.2004308</v>
      </c>
      <c r="P2696" s="1">
        <v>41970983.5556916</v>
      </c>
      <c r="Q2696" s="1">
        <v>64992511.0332896</v>
      </c>
    </row>
    <row r="2697" spans="1:17">
      <c r="A2697" s="1" t="s">
        <v>9668</v>
      </c>
      <c r="B2697" s="1" t="s">
        <v>9669</v>
      </c>
      <c r="C2697" s="1" t="s">
        <v>9670</v>
      </c>
      <c r="D2697" s="1">
        <v>446803284.473337</v>
      </c>
      <c r="E2697" s="1">
        <v>42788030.4573746</v>
      </c>
      <c r="F2697" s="1">
        <v>236163481.471536</v>
      </c>
      <c r="G2697" s="1">
        <v>411196148.97514</v>
      </c>
      <c r="H2697" s="1">
        <v>153370445.635804</v>
      </c>
      <c r="I2697" s="1">
        <v>94111576.8880011</v>
      </c>
      <c r="J2697" s="1">
        <v>118339603.2439</v>
      </c>
      <c r="K2697" s="1">
        <v>43084442.8030506</v>
      </c>
      <c r="L2697" s="1">
        <v>2401444.28571429</v>
      </c>
      <c r="M2697" s="1">
        <v>100921926.667793</v>
      </c>
      <c r="N2697" s="1">
        <v>2401444.28571429</v>
      </c>
      <c r="O2697" s="1">
        <v>244334058.184095</v>
      </c>
      <c r="P2697" s="1">
        <v>77282323.9013231</v>
      </c>
      <c r="Q2697" s="1">
        <v>43568511.6925178</v>
      </c>
    </row>
    <row r="2698" spans="1:17">
      <c r="A2698" s="1" t="s">
        <v>9671</v>
      </c>
      <c r="B2698" s="1" t="s">
        <v>9672</v>
      </c>
      <c r="C2698" s="1" t="s">
        <v>9673</v>
      </c>
      <c r="D2698" s="1">
        <v>88235541.842504</v>
      </c>
      <c r="E2698" s="1">
        <v>29114480.8580174</v>
      </c>
      <c r="F2698" s="1">
        <v>33101033.9981793</v>
      </c>
      <c r="G2698" s="1">
        <v>28501055.1418175</v>
      </c>
      <c r="H2698" s="1">
        <v>27403898.833756</v>
      </c>
      <c r="I2698" s="1">
        <v>27825929.3581473</v>
      </c>
      <c r="J2698" s="1">
        <v>43320679.5916857</v>
      </c>
      <c r="K2698" s="1">
        <v>27886100.1424825</v>
      </c>
      <c r="L2698" s="1">
        <v>22452538.0295399</v>
      </c>
      <c r="M2698" s="1">
        <v>32067821.1767501</v>
      </c>
      <c r="N2698" s="1">
        <v>33355236.9532375</v>
      </c>
      <c r="O2698" s="1">
        <v>33474018.8264436</v>
      </c>
      <c r="P2698" s="1">
        <v>2401444.28571429</v>
      </c>
      <c r="Q2698" s="1">
        <v>26593890.9670073</v>
      </c>
    </row>
    <row r="2699" spans="1:17">
      <c r="A2699" s="1" t="s">
        <v>9674</v>
      </c>
      <c r="B2699" s="1" t="s">
        <v>9675</v>
      </c>
      <c r="C2699" s="1" t="s">
        <v>9676</v>
      </c>
      <c r="D2699" s="1">
        <v>73506441.9508794</v>
      </c>
      <c r="E2699" s="1">
        <v>34224920.4239829</v>
      </c>
      <c r="F2699" s="1">
        <v>2401444.28571429</v>
      </c>
      <c r="G2699" s="1">
        <v>50518500.1744717</v>
      </c>
      <c r="H2699" s="1">
        <v>44025257.9249978</v>
      </c>
      <c r="I2699" s="1">
        <v>45468799.2343664</v>
      </c>
      <c r="J2699" s="1">
        <v>2401444.28571429</v>
      </c>
      <c r="K2699" s="1">
        <v>48038847.7758311</v>
      </c>
      <c r="L2699" s="1">
        <v>2401444.28571429</v>
      </c>
      <c r="M2699" s="1">
        <v>47453453.2023336</v>
      </c>
      <c r="N2699" s="1">
        <v>2401444.28571429</v>
      </c>
      <c r="O2699" s="1">
        <v>53185068.1570845</v>
      </c>
      <c r="P2699" s="1">
        <v>27149022.058635</v>
      </c>
      <c r="Q2699" s="1">
        <v>47826622.0804363</v>
      </c>
    </row>
    <row r="2700" spans="1:17">
      <c r="A2700" s="1" t="s">
        <v>9677</v>
      </c>
      <c r="B2700" s="1" t="s">
        <v>9678</v>
      </c>
      <c r="C2700" s="1" t="s">
        <v>9679</v>
      </c>
      <c r="D2700" s="1">
        <v>530960064.351455</v>
      </c>
      <c r="E2700" s="1">
        <v>570479065.772437</v>
      </c>
      <c r="F2700" s="1">
        <v>313485290.893457</v>
      </c>
      <c r="G2700" s="1">
        <v>106165024.649692</v>
      </c>
      <c r="H2700" s="1">
        <v>49937329.8081642</v>
      </c>
      <c r="I2700" s="1">
        <v>487046447.620369</v>
      </c>
      <c r="J2700" s="1">
        <v>549568092.976669</v>
      </c>
      <c r="K2700" s="1">
        <v>328012053.994072</v>
      </c>
      <c r="L2700" s="1">
        <v>363028533.998832</v>
      </c>
      <c r="M2700" s="1">
        <v>258958666.0401</v>
      </c>
      <c r="N2700" s="1">
        <v>539978126.611157</v>
      </c>
      <c r="O2700" s="1">
        <v>292833778.508389</v>
      </c>
      <c r="P2700" s="1">
        <v>456435217.025121</v>
      </c>
      <c r="Q2700" s="1">
        <v>293250192.964869</v>
      </c>
    </row>
    <row r="2701" spans="1:17">
      <c r="A2701" s="1" t="s">
        <v>9680</v>
      </c>
      <c r="B2701" s="1" t="s">
        <v>9681</v>
      </c>
      <c r="C2701" s="1" t="s">
        <v>9682</v>
      </c>
      <c r="D2701" s="1">
        <v>135713645.685536</v>
      </c>
      <c r="E2701" s="1">
        <v>47297850.6496604</v>
      </c>
      <c r="F2701" s="1">
        <v>107594210.786274</v>
      </c>
      <c r="G2701" s="1">
        <v>159749653.125844</v>
      </c>
      <c r="H2701" s="1">
        <v>60529433.2296954</v>
      </c>
      <c r="I2701" s="1">
        <v>51137826.6058191</v>
      </c>
      <c r="J2701" s="1">
        <v>67374956.6328121</v>
      </c>
      <c r="K2701" s="1">
        <v>50865752.1188425</v>
      </c>
      <c r="L2701" s="1">
        <v>233441108.110081</v>
      </c>
      <c r="M2701" s="1">
        <v>80521061.2193865</v>
      </c>
      <c r="N2701" s="1">
        <v>248782026.240696</v>
      </c>
      <c r="O2701" s="1">
        <v>100490221.9068</v>
      </c>
      <c r="P2701" s="1">
        <v>60691556.4492627</v>
      </c>
      <c r="Q2701" s="1">
        <v>114555549.858858</v>
      </c>
    </row>
    <row r="2702" spans="1:17">
      <c r="A2702" s="1" t="s">
        <v>9683</v>
      </c>
      <c r="B2702" s="1" t="s">
        <v>9684</v>
      </c>
      <c r="C2702" s="1" t="s">
        <v>9685</v>
      </c>
      <c r="D2702" s="1">
        <v>737238713.831168</v>
      </c>
      <c r="E2702" s="1">
        <v>489688996.834988</v>
      </c>
      <c r="F2702" s="1">
        <v>489792359.748155</v>
      </c>
      <c r="G2702" s="1">
        <v>1242589328.00608</v>
      </c>
      <c r="H2702" s="1">
        <v>2401444.28571429</v>
      </c>
      <c r="I2702" s="1">
        <v>306840389.037029</v>
      </c>
      <c r="J2702" s="1">
        <v>666211525.819433</v>
      </c>
      <c r="K2702" s="1">
        <v>117228876.964633</v>
      </c>
      <c r="L2702" s="1">
        <v>83304924.278232</v>
      </c>
      <c r="M2702" s="1">
        <v>160353352.90916</v>
      </c>
      <c r="N2702" s="1">
        <v>88380670.0804386</v>
      </c>
      <c r="O2702" s="1">
        <v>190511537.428915</v>
      </c>
      <c r="P2702" s="1">
        <v>113915013.832401</v>
      </c>
      <c r="Q2702" s="1">
        <v>94130788.7373431</v>
      </c>
    </row>
    <row r="2703" spans="1:17">
      <c r="A2703" s="1" t="s">
        <v>9686</v>
      </c>
      <c r="B2703" s="1" t="s">
        <v>9687</v>
      </c>
      <c r="C2703" s="1" t="s">
        <v>9688</v>
      </c>
      <c r="D2703" s="1">
        <v>5871472.73915684</v>
      </c>
      <c r="E2703" s="1">
        <v>5867317.54230743</v>
      </c>
      <c r="F2703" s="1">
        <v>2401444.28571429</v>
      </c>
      <c r="G2703" s="1">
        <v>15548371.0992028</v>
      </c>
      <c r="H2703" s="1">
        <v>79782650.0539771</v>
      </c>
      <c r="I2703" s="1">
        <v>5014166.40307922</v>
      </c>
      <c r="J2703" s="1">
        <v>2401444.28571429</v>
      </c>
      <c r="K2703" s="1">
        <v>2401444.28571429</v>
      </c>
      <c r="L2703" s="1">
        <v>2401444.28571429</v>
      </c>
      <c r="M2703" s="1">
        <v>2401444.28571429</v>
      </c>
      <c r="N2703" s="1">
        <v>2401444.28571429</v>
      </c>
      <c r="O2703" s="1">
        <v>2401444.28571429</v>
      </c>
      <c r="P2703" s="1">
        <v>2401444.28571429</v>
      </c>
      <c r="Q2703" s="1">
        <v>2401444.28571429</v>
      </c>
    </row>
    <row r="2704" spans="1:17">
      <c r="A2704" s="1" t="s">
        <v>9689</v>
      </c>
      <c r="B2704" s="1" t="s">
        <v>9690</v>
      </c>
      <c r="C2704" s="1" t="s">
        <v>9691</v>
      </c>
      <c r="D2704" s="1">
        <v>2401444.28571429</v>
      </c>
      <c r="E2704" s="1">
        <v>21347793.6154586</v>
      </c>
      <c r="F2704" s="1">
        <v>45602934.5978929</v>
      </c>
      <c r="G2704" s="1">
        <v>6304123.61570705</v>
      </c>
      <c r="H2704" s="1">
        <v>26570379.7260373</v>
      </c>
      <c r="I2704" s="1">
        <v>23047041.8466032</v>
      </c>
      <c r="J2704" s="1">
        <v>15784572.8811928</v>
      </c>
      <c r="K2704" s="1">
        <v>28122090.846941</v>
      </c>
      <c r="L2704" s="1">
        <v>29090159.2975156</v>
      </c>
      <c r="M2704" s="1">
        <v>21850423.3879787</v>
      </c>
      <c r="N2704" s="1">
        <v>25338312.6745773</v>
      </c>
      <c r="O2704" s="1">
        <v>52528076.7399238</v>
      </c>
      <c r="P2704" s="1">
        <v>49932223.6885819</v>
      </c>
      <c r="Q2704" s="1">
        <v>55965685.0376636</v>
      </c>
    </row>
    <row r="2705" spans="1:17">
      <c r="A2705" s="1" t="s">
        <v>9692</v>
      </c>
      <c r="B2705" s="1" t="s">
        <v>9693</v>
      </c>
      <c r="C2705" s="1" t="s">
        <v>9694</v>
      </c>
      <c r="D2705" s="1">
        <v>71862989.6913211</v>
      </c>
      <c r="E2705" s="1">
        <v>120716887.804386</v>
      </c>
      <c r="F2705" s="1">
        <v>117716735.19894</v>
      </c>
      <c r="G2705" s="1">
        <v>20676984.5125131</v>
      </c>
      <c r="H2705" s="1">
        <v>103988627.991086</v>
      </c>
      <c r="I2705" s="1">
        <v>33346945.6595303</v>
      </c>
      <c r="J2705" s="1">
        <v>115979471.975621</v>
      </c>
      <c r="K2705" s="1">
        <v>167926138.106306</v>
      </c>
      <c r="L2705" s="1">
        <v>207125142.163662</v>
      </c>
      <c r="M2705" s="1">
        <v>122987706.131683</v>
      </c>
      <c r="N2705" s="1">
        <v>87568514.3301199</v>
      </c>
      <c r="O2705" s="1">
        <v>225935175.772855</v>
      </c>
      <c r="P2705" s="1">
        <v>100564312.968759</v>
      </c>
      <c r="Q2705" s="1">
        <v>169379604.204856</v>
      </c>
    </row>
    <row r="2706" spans="1:17">
      <c r="A2706" s="1" t="s">
        <v>9695</v>
      </c>
      <c r="B2706" s="1" t="s">
        <v>9696</v>
      </c>
      <c r="C2706" s="1" t="s">
        <v>9697</v>
      </c>
      <c r="D2706" s="1">
        <v>571814506.094581</v>
      </c>
      <c r="E2706" s="1">
        <v>182803747.301411</v>
      </c>
      <c r="F2706" s="1">
        <v>238875033.674612</v>
      </c>
      <c r="G2706" s="1">
        <v>205769897.047336</v>
      </c>
      <c r="H2706" s="1">
        <v>75284034.242054</v>
      </c>
      <c r="I2706" s="1">
        <v>251711644.670757</v>
      </c>
      <c r="J2706" s="1">
        <v>125312773.170994</v>
      </c>
      <c r="K2706" s="1">
        <v>249407822.793193</v>
      </c>
      <c r="L2706" s="1">
        <v>219411710.01533</v>
      </c>
      <c r="M2706" s="1">
        <v>378170014.898267</v>
      </c>
      <c r="N2706" s="1">
        <v>376725917.204836</v>
      </c>
      <c r="O2706" s="1">
        <v>475758032.547932</v>
      </c>
      <c r="P2706" s="1">
        <v>145187354.350702</v>
      </c>
      <c r="Q2706" s="1">
        <v>225156127.979186</v>
      </c>
    </row>
    <row r="2707" spans="1:17">
      <c r="A2707" s="1" t="s">
        <v>9698</v>
      </c>
      <c r="B2707" s="1" t="s">
        <v>9699</v>
      </c>
      <c r="C2707" s="1" t="s">
        <v>9700</v>
      </c>
      <c r="D2707" s="1">
        <v>2656179630.99311</v>
      </c>
      <c r="E2707" s="1">
        <v>1636225356.12918</v>
      </c>
      <c r="F2707" s="1">
        <v>2026297847.0559</v>
      </c>
      <c r="G2707" s="1">
        <v>4174647770.35216</v>
      </c>
      <c r="H2707" s="1">
        <v>830669273.236207</v>
      </c>
      <c r="I2707" s="1">
        <v>2297006823.20398</v>
      </c>
      <c r="J2707" s="1">
        <v>2797103673.31517</v>
      </c>
      <c r="K2707" s="1">
        <v>967874061.674021</v>
      </c>
      <c r="L2707" s="1">
        <v>531296560.296372</v>
      </c>
      <c r="M2707" s="1">
        <v>965369134.906999</v>
      </c>
      <c r="N2707" s="1">
        <v>1021231428.57734</v>
      </c>
      <c r="O2707" s="1">
        <v>997479603.126875</v>
      </c>
      <c r="P2707" s="1">
        <v>1029641218.09757</v>
      </c>
      <c r="Q2707" s="1">
        <v>1044747025.99806</v>
      </c>
    </row>
    <row r="2708" spans="1:17">
      <c r="A2708" s="1" t="s">
        <v>9701</v>
      </c>
      <c r="B2708" s="1" t="s">
        <v>9702</v>
      </c>
      <c r="C2708" s="1" t="s">
        <v>9703</v>
      </c>
      <c r="D2708" s="1">
        <v>806000442.95008</v>
      </c>
      <c r="E2708" s="1">
        <v>415413414.291961</v>
      </c>
      <c r="F2708" s="1">
        <v>705909817.629179</v>
      </c>
      <c r="G2708" s="1">
        <v>634824335.611757</v>
      </c>
      <c r="H2708" s="1">
        <v>158600294.346933</v>
      </c>
      <c r="I2708" s="1">
        <v>342763696.556198</v>
      </c>
      <c r="J2708" s="1">
        <v>426521414.045215</v>
      </c>
      <c r="K2708" s="1">
        <v>432200350.136705</v>
      </c>
      <c r="L2708" s="1">
        <v>383390032.277295</v>
      </c>
      <c r="M2708" s="1">
        <v>662166422.003417</v>
      </c>
      <c r="N2708" s="1">
        <v>274163321.443058</v>
      </c>
      <c r="O2708" s="1">
        <v>655807772.98336</v>
      </c>
      <c r="P2708" s="1">
        <v>438629494.853413</v>
      </c>
      <c r="Q2708" s="1">
        <v>517860284.980844</v>
      </c>
    </row>
    <row r="2709" spans="1:17">
      <c r="A2709" s="1" t="s">
        <v>9704</v>
      </c>
      <c r="B2709" s="1" t="s">
        <v>9705</v>
      </c>
      <c r="C2709" s="1" t="s">
        <v>9706</v>
      </c>
      <c r="D2709" s="1">
        <v>87924635.7393859</v>
      </c>
      <c r="E2709" s="1">
        <v>85247688.7351498</v>
      </c>
      <c r="F2709" s="1">
        <v>112834867.175633</v>
      </c>
      <c r="G2709" s="1">
        <v>71137585.893209</v>
      </c>
      <c r="H2709" s="1">
        <v>2401444.28571429</v>
      </c>
      <c r="I2709" s="1">
        <v>90587163.7473711</v>
      </c>
      <c r="J2709" s="1">
        <v>206816999.809693</v>
      </c>
      <c r="K2709" s="1">
        <v>151979261.671021</v>
      </c>
      <c r="L2709" s="1">
        <v>283319217.190428</v>
      </c>
      <c r="M2709" s="1">
        <v>64921330.5832454</v>
      </c>
      <c r="N2709" s="1">
        <v>28666958.9158489</v>
      </c>
      <c r="O2709" s="1">
        <v>186468529.719208</v>
      </c>
      <c r="P2709" s="1">
        <v>239958010.537973</v>
      </c>
      <c r="Q2709" s="1">
        <v>217160186.312094</v>
      </c>
    </row>
    <row r="2710" spans="1:17">
      <c r="A2710" s="1" t="s">
        <v>9707</v>
      </c>
      <c r="B2710" s="1" t="s">
        <v>9708</v>
      </c>
      <c r="C2710" s="1" t="s">
        <v>9709</v>
      </c>
      <c r="D2710" s="1">
        <v>14353952.4951384</v>
      </c>
      <c r="E2710" s="1">
        <v>2401444.28571429</v>
      </c>
      <c r="F2710" s="1">
        <v>2401444.28571429</v>
      </c>
      <c r="G2710" s="1">
        <v>20090763.2377114</v>
      </c>
      <c r="H2710" s="1">
        <v>2401444.28571429</v>
      </c>
      <c r="I2710" s="1">
        <v>2401444.28571429</v>
      </c>
      <c r="J2710" s="1">
        <v>13122096.7472188</v>
      </c>
      <c r="K2710" s="1">
        <v>2401444.28571429</v>
      </c>
      <c r="L2710" s="1">
        <v>2401444.28571429</v>
      </c>
      <c r="M2710" s="1">
        <v>2401444.28571429</v>
      </c>
      <c r="N2710" s="1">
        <v>2401444.28571429</v>
      </c>
      <c r="O2710" s="1">
        <v>2401444.28571429</v>
      </c>
      <c r="P2710" s="1">
        <v>2401444.28571429</v>
      </c>
      <c r="Q2710" s="1">
        <v>2401444.28571429</v>
      </c>
    </row>
    <row r="2711" spans="1:17">
      <c r="A2711" s="1" t="s">
        <v>9710</v>
      </c>
      <c r="B2711" s="1" t="s">
        <v>9711</v>
      </c>
      <c r="C2711" s="1" t="s">
        <v>9712</v>
      </c>
      <c r="D2711" s="1">
        <v>2401444.28571429</v>
      </c>
      <c r="E2711" s="1">
        <v>2401444.28571429</v>
      </c>
      <c r="F2711" s="1">
        <v>2401444.28571429</v>
      </c>
      <c r="G2711" s="1">
        <v>2401444.28571429</v>
      </c>
      <c r="H2711" s="1">
        <v>2401444.28571429</v>
      </c>
      <c r="I2711" s="1">
        <v>2401444.28571429</v>
      </c>
      <c r="J2711" s="1">
        <v>2401444.28571429</v>
      </c>
      <c r="K2711" s="1">
        <v>2401444.28571429</v>
      </c>
      <c r="L2711" s="1">
        <v>2401444.28571429</v>
      </c>
      <c r="M2711" s="1">
        <v>14246079.8743789</v>
      </c>
      <c r="N2711" s="1">
        <v>9447781.33591095</v>
      </c>
      <c r="O2711" s="1">
        <v>2401444.28571429</v>
      </c>
      <c r="P2711" s="1">
        <v>10278649.5082619</v>
      </c>
      <c r="Q2711" s="1">
        <v>14467826.8139929</v>
      </c>
    </row>
    <row r="2712" spans="1:17">
      <c r="A2712" s="1" t="s">
        <v>9713</v>
      </c>
      <c r="B2712" s="1" t="s">
        <v>9714</v>
      </c>
      <c r="C2712" s="1" t="s">
        <v>9715</v>
      </c>
      <c r="D2712" s="1">
        <v>137783874.091334</v>
      </c>
      <c r="E2712" s="1">
        <v>82372601.3203326</v>
      </c>
      <c r="F2712" s="1">
        <v>56888304.2133259</v>
      </c>
      <c r="G2712" s="1">
        <v>2401444.28571429</v>
      </c>
      <c r="H2712" s="1">
        <v>38863190.1661679</v>
      </c>
      <c r="I2712" s="1">
        <v>165679363.703012</v>
      </c>
      <c r="J2712" s="1">
        <v>670416279.770252</v>
      </c>
      <c r="K2712" s="1">
        <v>451016178.782446</v>
      </c>
      <c r="L2712" s="1">
        <v>481654134.836484</v>
      </c>
      <c r="M2712" s="1">
        <v>133265047.428688</v>
      </c>
      <c r="N2712" s="1">
        <v>113967995.059891</v>
      </c>
      <c r="O2712" s="1">
        <v>121324758.972676</v>
      </c>
      <c r="P2712" s="1">
        <v>240832165.116279</v>
      </c>
      <c r="Q2712" s="1">
        <v>110405522.761059</v>
      </c>
    </row>
    <row r="2713" spans="1:17">
      <c r="A2713" s="1" t="s">
        <v>9716</v>
      </c>
      <c r="B2713" s="1" t="s">
        <v>9717</v>
      </c>
      <c r="C2713" s="1" t="s">
        <v>9718</v>
      </c>
      <c r="D2713" s="1">
        <v>24296338.2369781</v>
      </c>
      <c r="E2713" s="1">
        <v>2401444.28571429</v>
      </c>
      <c r="F2713" s="1">
        <v>21241360.8988276</v>
      </c>
      <c r="G2713" s="1">
        <v>18356785.5111901</v>
      </c>
      <c r="H2713" s="1">
        <v>2401444.28571429</v>
      </c>
      <c r="I2713" s="1">
        <v>2401444.28571429</v>
      </c>
      <c r="J2713" s="1">
        <v>2401444.28571429</v>
      </c>
      <c r="K2713" s="1">
        <v>2401444.28571429</v>
      </c>
      <c r="L2713" s="1">
        <v>2401444.28571429</v>
      </c>
      <c r="M2713" s="1">
        <v>2401444.28571429</v>
      </c>
      <c r="N2713" s="1">
        <v>2401444.28571429</v>
      </c>
      <c r="O2713" s="1">
        <v>2401444.28571429</v>
      </c>
      <c r="P2713" s="1">
        <v>2401444.28571429</v>
      </c>
      <c r="Q2713" s="1">
        <v>2401444.28571429</v>
      </c>
    </row>
    <row r="2714" spans="1:17">
      <c r="A2714" s="1" t="s">
        <v>9719</v>
      </c>
      <c r="B2714" s="1" t="s">
        <v>9720</v>
      </c>
      <c r="C2714" s="1" t="s">
        <v>9721</v>
      </c>
      <c r="D2714" s="1">
        <v>3108166084.27685</v>
      </c>
      <c r="E2714" s="1">
        <v>3601525335.44965</v>
      </c>
      <c r="F2714" s="1">
        <v>3389481357.36377</v>
      </c>
      <c r="G2714" s="1">
        <v>1943608492.21985</v>
      </c>
      <c r="H2714" s="1">
        <v>2865799166.33591</v>
      </c>
      <c r="I2714" s="1">
        <v>2889726012.05139</v>
      </c>
      <c r="J2714" s="1">
        <v>4182794155.29276</v>
      </c>
      <c r="K2714" s="1">
        <v>2800510905.58003</v>
      </c>
      <c r="L2714" s="1">
        <v>2862612298.22128</v>
      </c>
      <c r="M2714" s="1">
        <v>2717684918.09882</v>
      </c>
      <c r="N2714" s="1">
        <v>3156599428.22612</v>
      </c>
      <c r="O2714" s="1">
        <v>2747398919.33537</v>
      </c>
      <c r="P2714" s="1">
        <v>2874113326.63053</v>
      </c>
      <c r="Q2714" s="1">
        <v>3288431506.27958</v>
      </c>
    </row>
    <row r="2715" spans="1:17">
      <c r="A2715" s="1" t="s">
        <v>9722</v>
      </c>
      <c r="B2715" s="1" t="s">
        <v>9723</v>
      </c>
      <c r="C2715" s="1" t="s">
        <v>9724</v>
      </c>
      <c r="D2715" s="1">
        <v>17083839.200292</v>
      </c>
      <c r="E2715" s="1">
        <v>13833298.6411175</v>
      </c>
      <c r="F2715" s="1">
        <v>2401444.28571429</v>
      </c>
      <c r="G2715" s="1">
        <v>2401444.28571429</v>
      </c>
      <c r="H2715" s="1">
        <v>2401444.28571429</v>
      </c>
      <c r="I2715" s="1">
        <v>2401444.28571429</v>
      </c>
      <c r="J2715" s="1">
        <v>13859603.9347926</v>
      </c>
      <c r="K2715" s="1">
        <v>2401444.28571429</v>
      </c>
      <c r="L2715" s="1">
        <v>2401444.28571429</v>
      </c>
      <c r="M2715" s="1">
        <v>2401444.28571429</v>
      </c>
      <c r="N2715" s="1">
        <v>2401444.28571429</v>
      </c>
      <c r="O2715" s="1">
        <v>2401444.28571429</v>
      </c>
      <c r="P2715" s="1">
        <v>2401444.28571429</v>
      </c>
      <c r="Q2715" s="1">
        <v>2401444.28571429</v>
      </c>
    </row>
    <row r="2716" spans="1:17">
      <c r="A2716" s="1" t="s">
        <v>9725</v>
      </c>
      <c r="B2716" s="1" t="s">
        <v>9726</v>
      </c>
      <c r="C2716" s="1" t="s">
        <v>9727</v>
      </c>
      <c r="D2716" s="1">
        <v>653020069.544271</v>
      </c>
      <c r="E2716" s="1">
        <v>350773419.598846</v>
      </c>
      <c r="F2716" s="1">
        <v>396288742.074601</v>
      </c>
      <c r="G2716" s="1">
        <v>604844864.510398</v>
      </c>
      <c r="H2716" s="1">
        <v>127059610.974741</v>
      </c>
      <c r="I2716" s="1">
        <v>350141734.45314</v>
      </c>
      <c r="J2716" s="1">
        <v>372455522.688827</v>
      </c>
      <c r="K2716" s="1">
        <v>226127535.213195</v>
      </c>
      <c r="L2716" s="1">
        <v>142135741.400832</v>
      </c>
      <c r="M2716" s="1">
        <v>388997065.149137</v>
      </c>
      <c r="N2716" s="1">
        <v>265382861.692805</v>
      </c>
      <c r="O2716" s="1">
        <v>403010740.894578</v>
      </c>
      <c r="P2716" s="1">
        <v>248614935.282975</v>
      </c>
      <c r="Q2716" s="1">
        <v>327312695.983288</v>
      </c>
    </row>
    <row r="2717" spans="1:17">
      <c r="A2717" s="1" t="s">
        <v>9728</v>
      </c>
      <c r="B2717" s="1" t="s">
        <v>9729</v>
      </c>
      <c r="C2717" s="1" t="s">
        <v>9730</v>
      </c>
      <c r="D2717" s="1">
        <v>423712063.382722</v>
      </c>
      <c r="E2717" s="1">
        <v>247050466.551575</v>
      </c>
      <c r="F2717" s="1">
        <v>186274253.411454</v>
      </c>
      <c r="G2717" s="1">
        <v>64743576.5779996</v>
      </c>
      <c r="H2717" s="1">
        <v>14858147.5517815</v>
      </c>
      <c r="I2717" s="1">
        <v>619644619.100487</v>
      </c>
      <c r="J2717" s="1">
        <v>641340259.844215</v>
      </c>
      <c r="K2717" s="1">
        <v>240951905.807365</v>
      </c>
      <c r="L2717" s="1">
        <v>290804870.550162</v>
      </c>
      <c r="M2717" s="1">
        <v>338731154.7696</v>
      </c>
      <c r="N2717" s="1">
        <v>435612606.744035</v>
      </c>
      <c r="O2717" s="1">
        <v>185131655.082601</v>
      </c>
      <c r="P2717" s="1">
        <v>430819162.079618</v>
      </c>
      <c r="Q2717" s="1">
        <v>499758642.850765</v>
      </c>
    </row>
    <row r="2718" spans="1:17">
      <c r="A2718" s="1" t="s">
        <v>9731</v>
      </c>
      <c r="B2718" s="1" t="s">
        <v>9732</v>
      </c>
      <c r="C2718" s="1" t="s">
        <v>9733</v>
      </c>
      <c r="D2718" s="1">
        <v>14211476.3120066</v>
      </c>
      <c r="E2718" s="1">
        <v>17799181.9191105</v>
      </c>
      <c r="F2718" s="1">
        <v>18091118.6598716</v>
      </c>
      <c r="G2718" s="1">
        <v>2401444.28571429</v>
      </c>
      <c r="H2718" s="1">
        <v>6647624.12392245</v>
      </c>
      <c r="I2718" s="1">
        <v>14762952.4957747</v>
      </c>
      <c r="J2718" s="1">
        <v>2401444.28571429</v>
      </c>
      <c r="K2718" s="1">
        <v>17573914.3490399</v>
      </c>
      <c r="L2718" s="1">
        <v>21136271.4796701</v>
      </c>
      <c r="M2718" s="1">
        <v>28644756.0239683</v>
      </c>
      <c r="N2718" s="1">
        <v>35599563.8009778</v>
      </c>
      <c r="O2718" s="1">
        <v>32419317.720528</v>
      </c>
      <c r="P2718" s="1">
        <v>22673455.70904</v>
      </c>
      <c r="Q2718" s="1">
        <v>19095203.8725747</v>
      </c>
    </row>
    <row r="2719" spans="1:17">
      <c r="A2719" s="1" t="s">
        <v>9734</v>
      </c>
      <c r="B2719" s="1" t="s">
        <v>9735</v>
      </c>
      <c r="C2719" s="1" t="s">
        <v>9736</v>
      </c>
      <c r="D2719" s="1">
        <v>502389164.241853</v>
      </c>
      <c r="E2719" s="1">
        <v>177160521.113963</v>
      </c>
      <c r="F2719" s="1">
        <v>124172924.780035</v>
      </c>
      <c r="G2719" s="1">
        <v>105897955.083947</v>
      </c>
      <c r="H2719" s="1">
        <v>40191531.7430604</v>
      </c>
      <c r="I2719" s="1">
        <v>75457545.8541913</v>
      </c>
      <c r="J2719" s="1">
        <v>103525125.386401</v>
      </c>
      <c r="K2719" s="1">
        <v>115874625.356206</v>
      </c>
      <c r="L2719" s="1">
        <v>81627260.8487237</v>
      </c>
      <c r="M2719" s="1">
        <v>80863696.181914</v>
      </c>
      <c r="N2719" s="1">
        <v>120191624.394838</v>
      </c>
      <c r="O2719" s="1">
        <v>321382195.691001</v>
      </c>
      <c r="P2719" s="1">
        <v>167175601.637815</v>
      </c>
      <c r="Q2719" s="1">
        <v>109423821.860636</v>
      </c>
    </row>
    <row r="2720" spans="1:17">
      <c r="A2720" s="1" t="s">
        <v>9737</v>
      </c>
      <c r="B2720" s="1" t="s">
        <v>9738</v>
      </c>
      <c r="C2720" s="1" t="s">
        <v>9739</v>
      </c>
      <c r="D2720" s="1">
        <v>25932487.1656978</v>
      </c>
      <c r="E2720" s="1">
        <v>96980999.4145106</v>
      </c>
      <c r="F2720" s="1">
        <v>63705906.7029275</v>
      </c>
      <c r="G2720" s="1">
        <v>12766886.0582463</v>
      </c>
      <c r="H2720" s="1">
        <v>2401444.28571429</v>
      </c>
      <c r="I2720" s="1">
        <v>38596036.8409281</v>
      </c>
      <c r="J2720" s="1">
        <v>49773378.1330547</v>
      </c>
      <c r="K2720" s="1">
        <v>53094551.5360506</v>
      </c>
      <c r="L2720" s="1">
        <v>56682558.1301555</v>
      </c>
      <c r="M2720" s="1">
        <v>69458448.882387</v>
      </c>
      <c r="N2720" s="1">
        <v>62328956.5570106</v>
      </c>
      <c r="O2720" s="1">
        <v>93093027.0695943</v>
      </c>
      <c r="P2720" s="1">
        <v>94617617.8789998</v>
      </c>
      <c r="Q2720" s="1">
        <v>71962036.6556428</v>
      </c>
    </row>
    <row r="2721" spans="1:17">
      <c r="A2721" s="1" t="s">
        <v>9740</v>
      </c>
      <c r="B2721" s="1" t="s">
        <v>9741</v>
      </c>
      <c r="C2721" s="1" t="s">
        <v>9742</v>
      </c>
      <c r="D2721" s="1">
        <v>49348163.7320797</v>
      </c>
      <c r="E2721" s="1">
        <v>115737088.092588</v>
      </c>
      <c r="F2721" s="1">
        <v>34070556.3132756</v>
      </c>
      <c r="G2721" s="1">
        <v>57374197.8368381</v>
      </c>
      <c r="H2721" s="1">
        <v>2401444.28571429</v>
      </c>
      <c r="I2721" s="1">
        <v>103361374.113741</v>
      </c>
      <c r="J2721" s="1">
        <v>42738996.3915116</v>
      </c>
      <c r="K2721" s="1">
        <v>29687328.8222173</v>
      </c>
      <c r="L2721" s="1">
        <v>41342705.9712388</v>
      </c>
      <c r="M2721" s="1">
        <v>19411912.5392465</v>
      </c>
      <c r="N2721" s="1">
        <v>30228625.0317816</v>
      </c>
      <c r="O2721" s="1">
        <v>81228158.0211611</v>
      </c>
      <c r="P2721" s="1">
        <v>29035545.6233607</v>
      </c>
      <c r="Q2721" s="1">
        <v>29078465.7151052</v>
      </c>
    </row>
    <row r="2722" spans="1:17">
      <c r="A2722" s="1" t="s">
        <v>9743</v>
      </c>
      <c r="B2722" s="1" t="s">
        <v>9744</v>
      </c>
      <c r="C2722" s="1" t="s">
        <v>9745</v>
      </c>
      <c r="D2722" s="1">
        <v>11021631025.5837</v>
      </c>
      <c r="E2722" s="1">
        <v>11706889473.457</v>
      </c>
      <c r="F2722" s="1">
        <v>8285719769.8654</v>
      </c>
      <c r="G2722" s="1">
        <v>6408224474.28732</v>
      </c>
      <c r="H2722" s="1">
        <v>6781788148.46457</v>
      </c>
      <c r="I2722" s="1">
        <v>9668087246.6433</v>
      </c>
      <c r="J2722" s="1">
        <v>11084307498.5477</v>
      </c>
      <c r="K2722" s="1">
        <v>5997220601.28483</v>
      </c>
      <c r="L2722" s="1">
        <v>9450287087.92612</v>
      </c>
      <c r="M2722" s="1">
        <v>6177348845.59492</v>
      </c>
      <c r="N2722" s="1">
        <v>6428579295.65085</v>
      </c>
      <c r="O2722" s="1">
        <v>14737377786.1728</v>
      </c>
      <c r="P2722" s="1">
        <v>7576772228.53646</v>
      </c>
      <c r="Q2722" s="1">
        <v>9282737827.26597</v>
      </c>
    </row>
    <row r="2723" spans="1:17">
      <c r="A2723" s="1" t="s">
        <v>9746</v>
      </c>
      <c r="B2723" s="1" t="s">
        <v>9747</v>
      </c>
      <c r="C2723" s="1" t="s">
        <v>9748</v>
      </c>
      <c r="D2723" s="1">
        <v>2401444.28571429</v>
      </c>
      <c r="E2723" s="1">
        <v>2401444.28571429</v>
      </c>
      <c r="F2723" s="1">
        <v>2401444.28571429</v>
      </c>
      <c r="G2723" s="1">
        <v>2401444.28571429</v>
      </c>
      <c r="H2723" s="1">
        <v>2401444.28571429</v>
      </c>
      <c r="I2723" s="1">
        <v>2401444.28571429</v>
      </c>
      <c r="J2723" s="1">
        <v>2401444.28571429</v>
      </c>
      <c r="K2723" s="1">
        <v>2401444.28571429</v>
      </c>
      <c r="L2723" s="1">
        <v>20659511.0573765</v>
      </c>
      <c r="M2723" s="1">
        <v>24216932.4722197</v>
      </c>
      <c r="N2723" s="1">
        <v>15712285.5627715</v>
      </c>
      <c r="O2723" s="1">
        <v>29978714.158428</v>
      </c>
      <c r="P2723" s="1">
        <v>2401444.28571429</v>
      </c>
      <c r="Q2723" s="1">
        <v>31239363.3465991</v>
      </c>
    </row>
    <row r="2724" spans="1:17">
      <c r="A2724" s="1" t="s">
        <v>9749</v>
      </c>
      <c r="B2724" s="1" t="s">
        <v>9750</v>
      </c>
      <c r="C2724" s="1" t="s">
        <v>9751</v>
      </c>
      <c r="D2724" s="1">
        <v>415650613.075131</v>
      </c>
      <c r="E2724" s="1">
        <v>392780137.496309</v>
      </c>
      <c r="F2724" s="1">
        <v>253427510.370722</v>
      </c>
      <c r="G2724" s="1">
        <v>3040558030.12114</v>
      </c>
      <c r="H2724" s="1">
        <v>565727901.38546</v>
      </c>
      <c r="I2724" s="1">
        <v>597680374.906655</v>
      </c>
      <c r="J2724" s="1">
        <v>327377631.316858</v>
      </c>
      <c r="K2724" s="1">
        <v>222085985.872965</v>
      </c>
      <c r="L2724" s="1">
        <v>148868173.34994</v>
      </c>
      <c r="M2724" s="1">
        <v>201505164.709285</v>
      </c>
      <c r="N2724" s="1">
        <v>251892839.858671</v>
      </c>
      <c r="O2724" s="1">
        <v>238576714.940247</v>
      </c>
      <c r="P2724" s="1">
        <v>178511287.464009</v>
      </c>
      <c r="Q2724" s="1">
        <v>199684929.747255</v>
      </c>
    </row>
    <row r="2725" spans="1:17">
      <c r="A2725" s="1" t="s">
        <v>9752</v>
      </c>
      <c r="B2725" s="1" t="s">
        <v>9753</v>
      </c>
      <c r="C2725" s="1" t="s">
        <v>9754</v>
      </c>
      <c r="D2725" s="1">
        <v>90206704.9051102</v>
      </c>
      <c r="E2725" s="1">
        <v>380620580.787316</v>
      </c>
      <c r="F2725" s="1">
        <v>330542211.524251</v>
      </c>
      <c r="G2725" s="1">
        <v>2401444.28571429</v>
      </c>
      <c r="H2725" s="1">
        <v>122494095.139348</v>
      </c>
      <c r="I2725" s="1">
        <v>170800389.243792</v>
      </c>
      <c r="J2725" s="1">
        <v>331031644.375148</v>
      </c>
      <c r="K2725" s="1">
        <v>345254711.580188</v>
      </c>
      <c r="L2725" s="1">
        <v>396941777.21914</v>
      </c>
      <c r="M2725" s="1">
        <v>173709634.125715</v>
      </c>
      <c r="N2725" s="1">
        <v>406541569.447171</v>
      </c>
      <c r="O2725" s="1">
        <v>313018308.345382</v>
      </c>
      <c r="P2725" s="1">
        <v>343322646.4242</v>
      </c>
      <c r="Q2725" s="1">
        <v>379686544.898837</v>
      </c>
    </row>
    <row r="2726" spans="1:17">
      <c r="A2726" s="1" t="s">
        <v>9755</v>
      </c>
      <c r="B2726" s="1" t="s">
        <v>9756</v>
      </c>
      <c r="C2726" s="1" t="s">
        <v>9757</v>
      </c>
      <c r="D2726" s="1">
        <v>11397907.9215061</v>
      </c>
      <c r="E2726" s="1">
        <v>2401444.28571429</v>
      </c>
      <c r="F2726" s="1">
        <v>2401444.28571429</v>
      </c>
      <c r="G2726" s="1">
        <v>2401444.28571429</v>
      </c>
      <c r="H2726" s="1">
        <v>2401444.28571429</v>
      </c>
      <c r="I2726" s="1">
        <v>2401444.28571429</v>
      </c>
      <c r="J2726" s="1">
        <v>2401444.28571429</v>
      </c>
      <c r="K2726" s="1">
        <v>2401444.28571429</v>
      </c>
      <c r="L2726" s="1">
        <v>2401444.28571429</v>
      </c>
      <c r="M2726" s="1">
        <v>2401444.28571429</v>
      </c>
      <c r="N2726" s="1">
        <v>8139314.53880849</v>
      </c>
      <c r="O2726" s="1">
        <v>2401444.28571429</v>
      </c>
      <c r="P2726" s="1">
        <v>2401444.28571429</v>
      </c>
      <c r="Q2726" s="1">
        <v>57924174.9997874</v>
      </c>
    </row>
    <row r="2727" spans="1:17">
      <c r="A2727" s="1" t="s">
        <v>9758</v>
      </c>
      <c r="B2727" s="1" t="s">
        <v>9759</v>
      </c>
      <c r="C2727" s="1" t="s">
        <v>9760</v>
      </c>
      <c r="D2727" s="1">
        <v>2401444.28571429</v>
      </c>
      <c r="E2727" s="1">
        <v>28789379.492538</v>
      </c>
      <c r="F2727" s="1">
        <v>7462928.65421533</v>
      </c>
      <c r="G2727" s="1">
        <v>20335733.7640559</v>
      </c>
      <c r="H2727" s="1">
        <v>2401444.28571429</v>
      </c>
      <c r="I2727" s="1">
        <v>2401444.28571429</v>
      </c>
      <c r="J2727" s="1">
        <v>2401444.28571429</v>
      </c>
      <c r="K2727" s="1">
        <v>2401444.28571429</v>
      </c>
      <c r="L2727" s="1">
        <v>2401444.28571429</v>
      </c>
      <c r="M2727" s="1">
        <v>2401444.28571429</v>
      </c>
      <c r="N2727" s="1">
        <v>2401444.28571429</v>
      </c>
      <c r="O2727" s="1">
        <v>2401444.28571429</v>
      </c>
      <c r="P2727" s="1">
        <v>2401444.28571429</v>
      </c>
      <c r="Q2727" s="1">
        <v>2401444.28571429</v>
      </c>
    </row>
    <row r="2728" spans="1:17">
      <c r="A2728" s="1" t="s">
        <v>9761</v>
      </c>
      <c r="B2728" s="1" t="s">
        <v>9762</v>
      </c>
      <c r="C2728" s="1" t="s">
        <v>9763</v>
      </c>
      <c r="D2728" s="1">
        <v>2401444.28571429</v>
      </c>
      <c r="E2728" s="1">
        <v>2401444.28571429</v>
      </c>
      <c r="F2728" s="1">
        <v>152214724.220125</v>
      </c>
      <c r="G2728" s="1">
        <v>2401444.28571429</v>
      </c>
      <c r="H2728" s="1">
        <v>2401444.28571429</v>
      </c>
      <c r="I2728" s="1">
        <v>2401444.28571429</v>
      </c>
      <c r="J2728" s="1">
        <v>136852857.028172</v>
      </c>
      <c r="K2728" s="1">
        <v>105115678.184492</v>
      </c>
      <c r="L2728" s="1">
        <v>2401444.28571429</v>
      </c>
      <c r="M2728" s="1">
        <v>145767539.996768</v>
      </c>
      <c r="N2728" s="1">
        <v>2401444.28571429</v>
      </c>
      <c r="O2728" s="1">
        <v>2401444.28571429</v>
      </c>
      <c r="P2728" s="1">
        <v>168177648.591828</v>
      </c>
      <c r="Q2728" s="1">
        <v>2401444.28571429</v>
      </c>
    </row>
    <row r="2729" spans="1:17">
      <c r="A2729" s="1" t="s">
        <v>9764</v>
      </c>
      <c r="B2729" s="1" t="s">
        <v>9765</v>
      </c>
      <c r="C2729" s="1" t="s">
        <v>9766</v>
      </c>
      <c r="D2729" s="1">
        <v>58845969.7670032</v>
      </c>
      <c r="E2729" s="1">
        <v>51511786.2077778</v>
      </c>
      <c r="F2729" s="1">
        <v>37208883.7494572</v>
      </c>
      <c r="G2729" s="1">
        <v>2401444.28571429</v>
      </c>
      <c r="H2729" s="1">
        <v>2401444.28571429</v>
      </c>
      <c r="I2729" s="1">
        <v>11113623.2461489</v>
      </c>
      <c r="J2729" s="1">
        <v>34336594.3317441</v>
      </c>
      <c r="K2729" s="1">
        <v>2401444.28571429</v>
      </c>
      <c r="L2729" s="1">
        <v>43702643.442952</v>
      </c>
      <c r="M2729" s="1">
        <v>7100706.93704607</v>
      </c>
      <c r="N2729" s="1">
        <v>48806492.9815495</v>
      </c>
      <c r="O2729" s="1">
        <v>9231894.9991725</v>
      </c>
      <c r="P2729" s="1">
        <v>23727228.627091</v>
      </c>
      <c r="Q2729" s="1">
        <v>14983066.0108399</v>
      </c>
    </row>
    <row r="2730" spans="1:17">
      <c r="A2730" s="1" t="s">
        <v>9767</v>
      </c>
      <c r="B2730" s="1" t="s">
        <v>9768</v>
      </c>
      <c r="C2730" s="1" t="s">
        <v>9769</v>
      </c>
      <c r="D2730" s="1">
        <v>269804081.930673</v>
      </c>
      <c r="E2730" s="1">
        <v>363427943.467051</v>
      </c>
      <c r="F2730" s="1">
        <v>240154652.855543</v>
      </c>
      <c r="G2730" s="1">
        <v>2401444.28571429</v>
      </c>
      <c r="H2730" s="1">
        <v>181277334.897146</v>
      </c>
      <c r="I2730" s="1">
        <v>323562812.080258</v>
      </c>
      <c r="J2730" s="1">
        <v>128781618.602011</v>
      </c>
      <c r="K2730" s="1">
        <v>172796159.368962</v>
      </c>
      <c r="L2730" s="1">
        <v>204217905.960289</v>
      </c>
      <c r="M2730" s="1">
        <v>146023747.2247</v>
      </c>
      <c r="N2730" s="1">
        <v>284861565.147632</v>
      </c>
      <c r="O2730" s="1">
        <v>167018736.568799</v>
      </c>
      <c r="P2730" s="1">
        <v>195494952.549397</v>
      </c>
      <c r="Q2730" s="1">
        <v>158662317.692172</v>
      </c>
    </row>
    <row r="2731" spans="1:17">
      <c r="A2731" s="1" t="s">
        <v>9770</v>
      </c>
      <c r="B2731" s="1" t="s">
        <v>9771</v>
      </c>
      <c r="C2731" s="1" t="s">
        <v>9772</v>
      </c>
      <c r="D2731" s="1">
        <v>405450467.115743</v>
      </c>
      <c r="E2731" s="1">
        <v>298121142.405674</v>
      </c>
      <c r="F2731" s="1">
        <v>187811669.062093</v>
      </c>
      <c r="G2731" s="1">
        <v>154097640.873622</v>
      </c>
      <c r="H2731" s="1">
        <v>74956751.9238592</v>
      </c>
      <c r="I2731" s="1">
        <v>131650841.644322</v>
      </c>
      <c r="J2731" s="1">
        <v>269376626.063382</v>
      </c>
      <c r="K2731" s="1">
        <v>244727658.495863</v>
      </c>
      <c r="L2731" s="1">
        <v>109410411.239263</v>
      </c>
      <c r="M2731" s="1">
        <v>165666047.591911</v>
      </c>
      <c r="N2731" s="1">
        <v>125254815.891027</v>
      </c>
      <c r="O2731" s="1">
        <v>188015692.306852</v>
      </c>
      <c r="P2731" s="1">
        <v>209768784.534009</v>
      </c>
      <c r="Q2731" s="1">
        <v>202543356.250551</v>
      </c>
    </row>
    <row r="2732" spans="1:17">
      <c r="A2732" s="1" t="s">
        <v>9773</v>
      </c>
      <c r="B2732" s="1" t="s">
        <v>9774</v>
      </c>
      <c r="C2732" s="1" t="s">
        <v>9775</v>
      </c>
      <c r="D2732" s="1">
        <v>129323686.52935</v>
      </c>
      <c r="E2732" s="1">
        <v>405600788.616178</v>
      </c>
      <c r="F2732" s="1">
        <v>359628257.064584</v>
      </c>
      <c r="G2732" s="1">
        <v>2401444.28571429</v>
      </c>
      <c r="H2732" s="1">
        <v>2401444.28571429</v>
      </c>
      <c r="I2732" s="1">
        <v>168395310.658403</v>
      </c>
      <c r="J2732" s="1">
        <v>274681153.13261</v>
      </c>
      <c r="K2732" s="1">
        <v>575042000.195207</v>
      </c>
      <c r="L2732" s="1">
        <v>561378992.76407</v>
      </c>
      <c r="M2732" s="1">
        <v>514641828.249923</v>
      </c>
      <c r="N2732" s="1">
        <v>537704206.174448</v>
      </c>
      <c r="O2732" s="1">
        <v>233769207.677172</v>
      </c>
      <c r="P2732" s="1">
        <v>652515469.767442</v>
      </c>
      <c r="Q2732" s="1">
        <v>451998794.366004</v>
      </c>
    </row>
    <row r="2733" spans="1:17">
      <c r="A2733" s="1" t="s">
        <v>9776</v>
      </c>
      <c r="B2733" s="1" t="s">
        <v>9777</v>
      </c>
      <c r="C2733" s="1" t="s">
        <v>9778</v>
      </c>
      <c r="D2733" s="1">
        <v>118831912.359342</v>
      </c>
      <c r="E2733" s="1">
        <v>428499247.569453</v>
      </c>
      <c r="F2733" s="1">
        <v>77771506.9040382</v>
      </c>
      <c r="G2733" s="1">
        <v>2401444.28571429</v>
      </c>
      <c r="H2733" s="1">
        <v>32761888.1290412</v>
      </c>
      <c r="I2733" s="1">
        <v>262515469.466349</v>
      </c>
      <c r="J2733" s="1">
        <v>116454420.867333</v>
      </c>
      <c r="K2733" s="1">
        <v>220753639.294167</v>
      </c>
      <c r="L2733" s="1">
        <v>166354305.640619</v>
      </c>
      <c r="M2733" s="1">
        <v>123699960.092539</v>
      </c>
      <c r="N2733" s="1">
        <v>377764529.951018</v>
      </c>
      <c r="O2733" s="1">
        <v>38923466.2429059</v>
      </c>
      <c r="P2733" s="1">
        <v>286837357.647025</v>
      </c>
      <c r="Q2733" s="1">
        <v>316065099.864096</v>
      </c>
    </row>
    <row r="2734" spans="1:17">
      <c r="A2734" s="1" t="s">
        <v>9779</v>
      </c>
      <c r="B2734" s="1" t="s">
        <v>9780</v>
      </c>
      <c r="C2734" s="1" t="s">
        <v>9781</v>
      </c>
      <c r="D2734" s="1">
        <v>2401444.28571429</v>
      </c>
      <c r="E2734" s="1">
        <v>2401444.28571429</v>
      </c>
      <c r="F2734" s="1">
        <v>2401444.28571429</v>
      </c>
      <c r="G2734" s="1">
        <v>127133852.245587</v>
      </c>
      <c r="H2734" s="1">
        <v>2401444.28571429</v>
      </c>
      <c r="I2734" s="1">
        <v>44285283.8360734</v>
      </c>
      <c r="J2734" s="1">
        <v>2401444.28571429</v>
      </c>
      <c r="K2734" s="1">
        <v>2401444.28571429</v>
      </c>
      <c r="L2734" s="1">
        <v>2401444.28571429</v>
      </c>
      <c r="M2734" s="1">
        <v>20754581.9512015</v>
      </c>
      <c r="N2734" s="1">
        <v>2401444.28571429</v>
      </c>
      <c r="O2734" s="1">
        <v>2401444.28571429</v>
      </c>
      <c r="P2734" s="1">
        <v>2401444.28571429</v>
      </c>
      <c r="Q2734" s="1">
        <v>2401444.28571429</v>
      </c>
    </row>
    <row r="2735" spans="1:17">
      <c r="A2735" s="1" t="s">
        <v>9782</v>
      </c>
      <c r="B2735" s="1" t="s">
        <v>9783</v>
      </c>
      <c r="C2735" s="1" t="s">
        <v>9784</v>
      </c>
      <c r="D2735" s="1">
        <v>596310855.950728</v>
      </c>
      <c r="E2735" s="1">
        <v>257826241.26025</v>
      </c>
      <c r="F2735" s="1">
        <v>176603447.710081</v>
      </c>
      <c r="G2735" s="1">
        <v>103741899.425608</v>
      </c>
      <c r="H2735" s="1">
        <v>2401444.28571429</v>
      </c>
      <c r="I2735" s="1">
        <v>287233550.618058</v>
      </c>
      <c r="J2735" s="1">
        <v>272921994.649701</v>
      </c>
      <c r="K2735" s="1">
        <v>162479483.863685</v>
      </c>
      <c r="L2735" s="1">
        <v>181669502.593255</v>
      </c>
      <c r="M2735" s="1">
        <v>119095964.750921</v>
      </c>
      <c r="N2735" s="1">
        <v>123270933.786121</v>
      </c>
      <c r="O2735" s="1">
        <v>59546418.0376997</v>
      </c>
      <c r="P2735" s="1">
        <v>239493801.003963</v>
      </c>
      <c r="Q2735" s="1">
        <v>98666970.6682074</v>
      </c>
    </row>
    <row r="2736" spans="1:17">
      <c r="A2736" s="1" t="s">
        <v>9785</v>
      </c>
      <c r="B2736" s="1" t="s">
        <v>9786</v>
      </c>
      <c r="C2736" s="1" t="s">
        <v>9787</v>
      </c>
      <c r="D2736" s="1">
        <v>9131495.58991475</v>
      </c>
      <c r="E2736" s="1">
        <v>2401444.28571429</v>
      </c>
      <c r="F2736" s="1">
        <v>2401444.28571429</v>
      </c>
      <c r="G2736" s="1">
        <v>2401444.28571429</v>
      </c>
      <c r="H2736" s="1">
        <v>2401444.28571429</v>
      </c>
      <c r="I2736" s="1">
        <v>10685802.60562</v>
      </c>
      <c r="J2736" s="1">
        <v>8962032.41696604</v>
      </c>
      <c r="K2736" s="1">
        <v>2401444.28571429</v>
      </c>
      <c r="L2736" s="1">
        <v>2401444.28571429</v>
      </c>
      <c r="M2736" s="1">
        <v>2401444.28571429</v>
      </c>
      <c r="N2736" s="1">
        <v>11037569.7161737</v>
      </c>
      <c r="O2736" s="1">
        <v>9404117.79890628</v>
      </c>
      <c r="P2736" s="1">
        <v>2401444.28571429</v>
      </c>
      <c r="Q2736" s="1">
        <v>13346020.4215582</v>
      </c>
    </row>
    <row r="2737" spans="1:17">
      <c r="A2737" s="1" t="s">
        <v>9788</v>
      </c>
      <c r="B2737" s="1" t="s">
        <v>9789</v>
      </c>
      <c r="C2737" s="1" t="s">
        <v>9790</v>
      </c>
      <c r="D2737" s="1">
        <v>1060199829.31901</v>
      </c>
      <c r="E2737" s="1">
        <v>1511354733.08839</v>
      </c>
      <c r="F2737" s="1">
        <v>1354858537.83395</v>
      </c>
      <c r="G2737" s="1">
        <v>1016897847.158</v>
      </c>
      <c r="H2737" s="1">
        <v>2643455120.28245</v>
      </c>
      <c r="I2737" s="1">
        <v>1479803427.14895</v>
      </c>
      <c r="J2737" s="1">
        <v>1576780881.97292</v>
      </c>
      <c r="K2737" s="1">
        <v>2104738497.06764</v>
      </c>
      <c r="L2737" s="1">
        <v>1845915648.63615</v>
      </c>
      <c r="M2737" s="1">
        <v>2041093775.63272</v>
      </c>
      <c r="N2737" s="1">
        <v>1568615989.03519</v>
      </c>
      <c r="O2737" s="1">
        <v>1946101065.90613</v>
      </c>
      <c r="P2737" s="1">
        <v>1850421795.74518</v>
      </c>
      <c r="Q2737" s="1">
        <v>2017468919.37973</v>
      </c>
    </row>
    <row r="2738" spans="1:17">
      <c r="A2738" s="1" t="s">
        <v>9791</v>
      </c>
      <c r="B2738" s="1" t="s">
        <v>9792</v>
      </c>
      <c r="C2738" s="1" t="s">
        <v>9793</v>
      </c>
      <c r="D2738" s="1">
        <v>734789715.271828</v>
      </c>
      <c r="E2738" s="1">
        <v>1157168403.79839</v>
      </c>
      <c r="F2738" s="1">
        <v>926907014.641467</v>
      </c>
      <c r="G2738" s="1">
        <v>221124102.08964</v>
      </c>
      <c r="H2738" s="1">
        <v>2132256494.72685</v>
      </c>
      <c r="I2738" s="1">
        <v>1162939304.32232</v>
      </c>
      <c r="J2738" s="1">
        <v>860167349.203381</v>
      </c>
      <c r="K2738" s="1">
        <v>1478551332.2452</v>
      </c>
      <c r="L2738" s="1">
        <v>1209559805.26863</v>
      </c>
      <c r="M2738" s="1">
        <v>1602920291.49555</v>
      </c>
      <c r="N2738" s="1">
        <v>1026825188.17688</v>
      </c>
      <c r="O2738" s="1">
        <v>1404753728.8701</v>
      </c>
      <c r="P2738" s="1">
        <v>1213484173.95232</v>
      </c>
      <c r="Q2738" s="1">
        <v>1818211864.5312</v>
      </c>
    </row>
    <row r="2739" spans="1:17">
      <c r="A2739" s="1" t="s">
        <v>9794</v>
      </c>
      <c r="B2739" s="1" t="s">
        <v>9795</v>
      </c>
      <c r="C2739" s="1" t="s">
        <v>9796</v>
      </c>
      <c r="D2739" s="1">
        <v>208879874.048052</v>
      </c>
      <c r="E2739" s="1">
        <v>343240632.135475</v>
      </c>
      <c r="F2739" s="1">
        <v>178104516.145988</v>
      </c>
      <c r="G2739" s="1">
        <v>88942983.8885794</v>
      </c>
      <c r="H2739" s="1">
        <v>519729872.639996</v>
      </c>
      <c r="I2739" s="1">
        <v>202932654.857108</v>
      </c>
      <c r="J2739" s="1">
        <v>218853074.21529</v>
      </c>
      <c r="K2739" s="1">
        <v>176941188.229592</v>
      </c>
      <c r="L2739" s="1">
        <v>281238109.807285</v>
      </c>
      <c r="M2739" s="1">
        <v>178494897.759104</v>
      </c>
      <c r="N2739" s="1">
        <v>168010420.945017</v>
      </c>
      <c r="O2739" s="1">
        <v>127468642.77899</v>
      </c>
      <c r="P2739" s="1">
        <v>331889435.543801</v>
      </c>
      <c r="Q2739" s="1">
        <v>187130630.734764</v>
      </c>
    </row>
    <row r="2740" spans="1:17">
      <c r="A2740" s="1" t="s">
        <v>9797</v>
      </c>
      <c r="B2740" s="1" t="s">
        <v>9798</v>
      </c>
      <c r="C2740" s="1" t="s">
        <v>9799</v>
      </c>
      <c r="D2740" s="1">
        <v>1900102412.49149</v>
      </c>
      <c r="E2740" s="1">
        <v>2473208324.34182</v>
      </c>
      <c r="F2740" s="1">
        <v>2076752357.57136</v>
      </c>
      <c r="G2740" s="1">
        <v>584899553.62097</v>
      </c>
      <c r="H2740" s="1">
        <v>1874906994.61495</v>
      </c>
      <c r="I2740" s="1">
        <v>1616847939.09378</v>
      </c>
      <c r="J2740" s="1">
        <v>2059876100.60898</v>
      </c>
      <c r="K2740" s="1">
        <v>2359899014.15825</v>
      </c>
      <c r="L2740" s="1">
        <v>2576084619.39436</v>
      </c>
      <c r="M2740" s="1">
        <v>2580736824.26817</v>
      </c>
      <c r="N2740" s="1">
        <v>2320213703.52982</v>
      </c>
      <c r="O2740" s="1">
        <v>3386165907.72828</v>
      </c>
      <c r="P2740" s="1">
        <v>2398610560.32815</v>
      </c>
      <c r="Q2740" s="1">
        <v>3840982521.44473</v>
      </c>
    </row>
    <row r="2741" spans="1:17">
      <c r="A2741" s="1" t="s">
        <v>9800</v>
      </c>
      <c r="B2741" s="1" t="s">
        <v>9801</v>
      </c>
      <c r="C2741" s="1" t="s">
        <v>9802</v>
      </c>
      <c r="D2741" s="1">
        <v>18962960.9925344</v>
      </c>
      <c r="E2741" s="1">
        <v>2808857.4252228</v>
      </c>
      <c r="F2741" s="1">
        <v>2811097.3613917</v>
      </c>
      <c r="G2741" s="1">
        <v>2401444.28571429</v>
      </c>
      <c r="H2741" s="1">
        <v>2401444.28571429</v>
      </c>
      <c r="I2741" s="1">
        <v>2401444.28571429</v>
      </c>
      <c r="J2741" s="1">
        <v>4794971.59984775</v>
      </c>
      <c r="K2741" s="1">
        <v>2401444.28571429</v>
      </c>
      <c r="L2741" s="1">
        <v>2401444.28571429</v>
      </c>
      <c r="M2741" s="1">
        <v>2401444.28571429</v>
      </c>
      <c r="N2741" s="1">
        <v>2401444.28571429</v>
      </c>
      <c r="O2741" s="1">
        <v>2401444.28571429</v>
      </c>
      <c r="P2741" s="1">
        <v>2401444.28571429</v>
      </c>
      <c r="Q2741" s="1">
        <v>3353188.93451241</v>
      </c>
    </row>
    <row r="2742" spans="1:17">
      <c r="A2742" s="1" t="s">
        <v>9803</v>
      </c>
      <c r="B2742" s="1" t="s">
        <v>9804</v>
      </c>
      <c r="C2742" s="1" t="s">
        <v>9805</v>
      </c>
      <c r="D2742" s="1">
        <v>2084904379.41127</v>
      </c>
      <c r="E2742" s="1">
        <v>1243674345.60344</v>
      </c>
      <c r="F2742" s="1">
        <v>1135805721.2027</v>
      </c>
      <c r="G2742" s="1">
        <v>330248854.479112</v>
      </c>
      <c r="H2742" s="1">
        <v>3598852739.62471</v>
      </c>
      <c r="I2742" s="1">
        <v>993035568.862417</v>
      </c>
      <c r="J2742" s="1">
        <v>1605988204.61456</v>
      </c>
      <c r="K2742" s="1">
        <v>1553531521.78408</v>
      </c>
      <c r="L2742" s="1">
        <v>1636199981.9482</v>
      </c>
      <c r="M2742" s="1">
        <v>1026709354.7419</v>
      </c>
      <c r="N2742" s="1">
        <v>1449910251.61599</v>
      </c>
      <c r="O2742" s="1">
        <v>2136354819.86608</v>
      </c>
      <c r="P2742" s="1">
        <v>1600372405.8839</v>
      </c>
      <c r="Q2742" s="1">
        <v>1566793148.85861</v>
      </c>
    </row>
    <row r="2743" spans="1:17">
      <c r="A2743" s="1" t="s">
        <v>9806</v>
      </c>
      <c r="B2743" s="1" t="s">
        <v>9807</v>
      </c>
      <c r="C2743" s="1" t="s">
        <v>9808</v>
      </c>
      <c r="D2743" s="1">
        <v>34921993.9238223</v>
      </c>
      <c r="E2743" s="1">
        <v>106583035.985167</v>
      </c>
      <c r="F2743" s="1">
        <v>153926416.829498</v>
      </c>
      <c r="G2743" s="1">
        <v>61166490.504934</v>
      </c>
      <c r="H2743" s="1">
        <v>55836252.4903728</v>
      </c>
      <c r="I2743" s="1">
        <v>54848822.0451425</v>
      </c>
      <c r="J2743" s="1">
        <v>168602183.624581</v>
      </c>
      <c r="K2743" s="1">
        <v>133353752.655052</v>
      </c>
      <c r="L2743" s="1">
        <v>161687665.892279</v>
      </c>
      <c r="M2743" s="1">
        <v>110672898.312766</v>
      </c>
      <c r="N2743" s="1">
        <v>81854061.7192557</v>
      </c>
      <c r="O2743" s="1">
        <v>77340885.7189404</v>
      </c>
      <c r="P2743" s="1">
        <v>116667800.624818</v>
      </c>
      <c r="Q2743" s="1">
        <v>201396695.126929</v>
      </c>
    </row>
    <row r="2744" spans="1:17">
      <c r="A2744" s="1" t="s">
        <v>9809</v>
      </c>
      <c r="B2744" s="1" t="s">
        <v>9810</v>
      </c>
      <c r="C2744" s="1" t="s">
        <v>9811</v>
      </c>
      <c r="D2744" s="1">
        <v>367626207.751497</v>
      </c>
      <c r="E2744" s="1">
        <v>681100600.986038</v>
      </c>
      <c r="F2744" s="1">
        <v>611206444.891674</v>
      </c>
      <c r="G2744" s="1">
        <v>94307713.6810466</v>
      </c>
      <c r="H2744" s="1">
        <v>349900915.46479</v>
      </c>
      <c r="I2744" s="1">
        <v>169150733.702252</v>
      </c>
      <c r="J2744" s="1">
        <v>577362544.389393</v>
      </c>
      <c r="K2744" s="1">
        <v>573391053.427608</v>
      </c>
      <c r="L2744" s="1">
        <v>705671240.406842</v>
      </c>
      <c r="M2744" s="1">
        <v>753085698.423094</v>
      </c>
      <c r="N2744" s="1">
        <v>548852701.062975</v>
      </c>
      <c r="O2744" s="1">
        <v>789959937.3855</v>
      </c>
      <c r="P2744" s="1">
        <v>707026921.90651</v>
      </c>
      <c r="Q2744" s="1">
        <v>659038501.313818</v>
      </c>
    </row>
    <row r="2745" spans="1:17">
      <c r="A2745" s="1" t="s">
        <v>9812</v>
      </c>
      <c r="B2745" s="1" t="s">
        <v>9813</v>
      </c>
      <c r="C2745" s="1" t="s">
        <v>9814</v>
      </c>
      <c r="D2745" s="1">
        <v>1483316244.66984</v>
      </c>
      <c r="E2745" s="1">
        <v>2048894543.64764</v>
      </c>
      <c r="F2745" s="1">
        <v>2222402453.24748</v>
      </c>
      <c r="G2745" s="1">
        <v>676120469.497608</v>
      </c>
      <c r="H2745" s="1">
        <v>1209367691.0013</v>
      </c>
      <c r="I2745" s="1">
        <v>1958970169.03374</v>
      </c>
      <c r="J2745" s="1">
        <v>2074639175.18151</v>
      </c>
      <c r="K2745" s="1">
        <v>2177392896.51965</v>
      </c>
      <c r="L2745" s="1">
        <v>2527390187.51369</v>
      </c>
      <c r="M2745" s="1">
        <v>2251053950.61142</v>
      </c>
      <c r="N2745" s="1">
        <v>2313012440.52251</v>
      </c>
      <c r="O2745" s="1">
        <v>2363994191.05697</v>
      </c>
      <c r="P2745" s="1">
        <v>2297586907.42117</v>
      </c>
      <c r="Q2745" s="1">
        <v>2276931773.45701</v>
      </c>
    </row>
    <row r="2746" spans="1:17">
      <c r="A2746" s="1" t="s">
        <v>9815</v>
      </c>
      <c r="B2746" s="1" t="s">
        <v>9816</v>
      </c>
      <c r="C2746" s="1" t="s">
        <v>9817</v>
      </c>
      <c r="D2746" s="1">
        <v>1784220953.26363</v>
      </c>
      <c r="E2746" s="1">
        <v>4083702977.64805</v>
      </c>
      <c r="F2746" s="1">
        <v>4649211190.0953</v>
      </c>
      <c r="G2746" s="1">
        <v>1268298294.91342</v>
      </c>
      <c r="H2746" s="1">
        <v>925609637.567337</v>
      </c>
      <c r="I2746" s="1">
        <v>3203676070.01601</v>
      </c>
      <c r="J2746" s="1">
        <v>2979348642.61008</v>
      </c>
      <c r="K2746" s="1">
        <v>3114266801.53757</v>
      </c>
      <c r="L2746" s="1">
        <v>3232323573.61851</v>
      </c>
      <c r="M2746" s="1">
        <v>3322167312.18803</v>
      </c>
      <c r="N2746" s="1">
        <v>3827965180.44876</v>
      </c>
      <c r="O2746" s="1">
        <v>2633900599.69551</v>
      </c>
      <c r="P2746" s="1">
        <v>4308215493.67605</v>
      </c>
      <c r="Q2746" s="1">
        <v>2807441293.07306</v>
      </c>
    </row>
    <row r="2747" spans="1:17">
      <c r="A2747" s="1" t="s">
        <v>9818</v>
      </c>
      <c r="B2747" s="1" t="s">
        <v>9819</v>
      </c>
      <c r="C2747" s="1" t="s">
        <v>9820</v>
      </c>
      <c r="D2747" s="1">
        <v>926744159.450162</v>
      </c>
      <c r="E2747" s="1">
        <v>724852676.97094</v>
      </c>
      <c r="F2747" s="1">
        <v>741048392.55243</v>
      </c>
      <c r="G2747" s="1">
        <v>145285765.154626</v>
      </c>
      <c r="H2747" s="1">
        <v>220448890.541709</v>
      </c>
      <c r="I2747" s="1">
        <v>648674178.223244</v>
      </c>
      <c r="J2747" s="1">
        <v>753565442.634673</v>
      </c>
      <c r="K2747" s="1">
        <v>633573541.380445</v>
      </c>
      <c r="L2747" s="1">
        <v>521210158.302309</v>
      </c>
      <c r="M2747" s="1">
        <v>583793357.442977</v>
      </c>
      <c r="N2747" s="1">
        <v>556876168.37233</v>
      </c>
      <c r="O2747" s="1">
        <v>583770367.111412</v>
      </c>
      <c r="P2747" s="1">
        <v>599317105.403043</v>
      </c>
      <c r="Q2747" s="1">
        <v>595143885.295441</v>
      </c>
    </row>
    <row r="2748" spans="1:17">
      <c r="A2748" s="1" t="s">
        <v>9821</v>
      </c>
      <c r="B2748" s="1" t="s">
        <v>9822</v>
      </c>
      <c r="C2748" s="1" t="s">
        <v>9823</v>
      </c>
      <c r="D2748" s="1">
        <v>85766169.9431898</v>
      </c>
      <c r="E2748" s="1">
        <v>54343882.9608954</v>
      </c>
      <c r="F2748" s="1">
        <v>965461823.108302</v>
      </c>
      <c r="G2748" s="1">
        <v>2401444.28571429</v>
      </c>
      <c r="H2748" s="1">
        <v>2401444.28571429</v>
      </c>
      <c r="I2748" s="1">
        <v>20041202.1867457</v>
      </c>
      <c r="J2748" s="1">
        <v>72685918.6331726</v>
      </c>
      <c r="K2748" s="1">
        <v>33450135.1154698</v>
      </c>
      <c r="L2748" s="1">
        <v>34372686.6072949</v>
      </c>
      <c r="M2748" s="1">
        <v>2401444.28571429</v>
      </c>
      <c r="N2748" s="1">
        <v>45445093.1643161</v>
      </c>
      <c r="O2748" s="1">
        <v>73259570.6424422</v>
      </c>
      <c r="P2748" s="1">
        <v>36080479.3888792</v>
      </c>
      <c r="Q2748" s="1">
        <v>52328079.8011183</v>
      </c>
    </row>
    <row r="2749" spans="1:17">
      <c r="A2749" s="1" t="s">
        <v>9824</v>
      </c>
      <c r="B2749" s="1" t="s">
        <v>9825</v>
      </c>
      <c r="C2749" s="1" t="s">
        <v>9826</v>
      </c>
      <c r="D2749" s="1">
        <v>139282769.671868</v>
      </c>
      <c r="E2749" s="1">
        <v>84065887.6240829</v>
      </c>
      <c r="F2749" s="1">
        <v>129169549.153278</v>
      </c>
      <c r="G2749" s="1">
        <v>290142045.517489</v>
      </c>
      <c r="H2749" s="1">
        <v>14747432.9223471</v>
      </c>
      <c r="I2749" s="1">
        <v>79903456.6061454</v>
      </c>
      <c r="J2749" s="1">
        <v>190745963.520925</v>
      </c>
      <c r="K2749" s="1">
        <v>37166737.2868235</v>
      </c>
      <c r="L2749" s="1">
        <v>82476666.6256053</v>
      </c>
      <c r="M2749" s="1">
        <v>14928655.9861191</v>
      </c>
      <c r="N2749" s="1">
        <v>137698287.52717</v>
      </c>
      <c r="O2749" s="1">
        <v>187671076.544876</v>
      </c>
      <c r="P2749" s="1">
        <v>83897769.8583668</v>
      </c>
      <c r="Q2749" s="1">
        <v>47084943.2030686</v>
      </c>
    </row>
    <row r="2750" spans="1:17">
      <c r="A2750" s="1" t="s">
        <v>9827</v>
      </c>
      <c r="B2750" s="1" t="s">
        <v>9828</v>
      </c>
      <c r="C2750" s="1" t="s">
        <v>9829</v>
      </c>
      <c r="D2750" s="1">
        <v>2401444.28571429</v>
      </c>
      <c r="E2750" s="1">
        <v>51401908.3240579</v>
      </c>
      <c r="F2750" s="1">
        <v>2401444.28571429</v>
      </c>
      <c r="G2750" s="1">
        <v>2401444.28571429</v>
      </c>
      <c r="H2750" s="1">
        <v>2401444.28571429</v>
      </c>
      <c r="I2750" s="1">
        <v>2401444.28571429</v>
      </c>
      <c r="J2750" s="1">
        <v>2401444.28571429</v>
      </c>
      <c r="K2750" s="1">
        <v>39621865.6119938</v>
      </c>
      <c r="L2750" s="1">
        <v>115964556.934509</v>
      </c>
      <c r="M2750" s="1">
        <v>42566971.1544537</v>
      </c>
      <c r="N2750" s="1">
        <v>55981914.7091344</v>
      </c>
      <c r="O2750" s="1">
        <v>118029413.593599</v>
      </c>
      <c r="P2750" s="1">
        <v>61102342.1405257</v>
      </c>
      <c r="Q2750" s="1">
        <v>75793199.8244377</v>
      </c>
    </row>
    <row r="2751" spans="1:17">
      <c r="A2751" s="1" t="s">
        <v>9830</v>
      </c>
      <c r="B2751" s="1" t="s">
        <v>9831</v>
      </c>
      <c r="C2751" s="1" t="s">
        <v>9832</v>
      </c>
      <c r="D2751" s="1">
        <v>14035365.5903425</v>
      </c>
      <c r="E2751" s="1">
        <v>2401444.28571429</v>
      </c>
      <c r="F2751" s="1">
        <v>2401444.28571429</v>
      </c>
      <c r="G2751" s="1">
        <v>2401444.28571429</v>
      </c>
      <c r="H2751" s="1">
        <v>41814249.8268321</v>
      </c>
      <c r="I2751" s="1">
        <v>32974238.9811873</v>
      </c>
      <c r="J2751" s="1">
        <v>66042137.8593019</v>
      </c>
      <c r="K2751" s="1">
        <v>96849311.239215</v>
      </c>
      <c r="L2751" s="1">
        <v>29282082.6428936</v>
      </c>
      <c r="M2751" s="1">
        <v>44813707.6548231</v>
      </c>
      <c r="N2751" s="1">
        <v>2401444.28571429</v>
      </c>
      <c r="O2751" s="1">
        <v>2401444.28571429</v>
      </c>
      <c r="P2751" s="1">
        <v>2401444.28571429</v>
      </c>
      <c r="Q2751" s="1">
        <v>2401444.28571429</v>
      </c>
    </row>
    <row r="2752" spans="1:17">
      <c r="A2752" s="1" t="s">
        <v>9833</v>
      </c>
      <c r="B2752" s="1" t="s">
        <v>9834</v>
      </c>
      <c r="C2752" s="1" t="s">
        <v>9835</v>
      </c>
      <c r="D2752" s="1">
        <v>712418271.401324</v>
      </c>
      <c r="E2752" s="1">
        <v>290340104.01949</v>
      </c>
      <c r="F2752" s="1">
        <v>268820188.404141</v>
      </c>
      <c r="G2752" s="1">
        <v>44240499.0327231</v>
      </c>
      <c r="H2752" s="1">
        <v>49572313.7556546</v>
      </c>
      <c r="I2752" s="1">
        <v>213503446.882698</v>
      </c>
      <c r="J2752" s="1">
        <v>496948202.302492</v>
      </c>
      <c r="K2752" s="1">
        <v>425942051.837982</v>
      </c>
      <c r="L2752" s="1">
        <v>522544833.454997</v>
      </c>
      <c r="M2752" s="1">
        <v>447409912.938455</v>
      </c>
      <c r="N2752" s="1">
        <v>628371484.168604</v>
      </c>
      <c r="O2752" s="1">
        <v>372319450.739544</v>
      </c>
      <c r="P2752" s="1">
        <v>650258252.192983</v>
      </c>
      <c r="Q2752" s="1">
        <v>433183695.565255</v>
      </c>
    </row>
    <row r="2753" spans="1:17">
      <c r="A2753" s="1" t="s">
        <v>9836</v>
      </c>
      <c r="B2753" s="1" t="s">
        <v>9837</v>
      </c>
      <c r="C2753" s="1" t="s">
        <v>9838</v>
      </c>
      <c r="D2753" s="1">
        <v>192628437.000596</v>
      </c>
      <c r="E2753" s="1">
        <v>2401444.28571429</v>
      </c>
      <c r="F2753" s="1">
        <v>45018201.4962368</v>
      </c>
      <c r="G2753" s="1">
        <v>2401444.28571429</v>
      </c>
      <c r="H2753" s="1">
        <v>2401444.28571429</v>
      </c>
      <c r="I2753" s="1">
        <v>2401444.28571429</v>
      </c>
      <c r="J2753" s="1">
        <v>35549435.0912806</v>
      </c>
      <c r="K2753" s="1">
        <v>247297524.012129</v>
      </c>
      <c r="L2753" s="1">
        <v>189086663.408521</v>
      </c>
      <c r="M2753" s="1">
        <v>190180363.19949</v>
      </c>
      <c r="N2753" s="1">
        <v>462796340.460009</v>
      </c>
      <c r="O2753" s="1">
        <v>450480419.186149</v>
      </c>
      <c r="P2753" s="1">
        <v>285686999.621146</v>
      </c>
      <c r="Q2753" s="1">
        <v>368144094.765368</v>
      </c>
    </row>
    <row r="2754" spans="1:17">
      <c r="A2754" s="1" t="s">
        <v>9839</v>
      </c>
      <c r="B2754" s="1" t="s">
        <v>9840</v>
      </c>
      <c r="C2754" s="1" t="s">
        <v>9841</v>
      </c>
      <c r="D2754" s="1">
        <v>2401444.28571429</v>
      </c>
      <c r="E2754" s="1">
        <v>18563482.12866</v>
      </c>
      <c r="F2754" s="1">
        <v>2401444.28571429</v>
      </c>
      <c r="G2754" s="1">
        <v>2401444.28571429</v>
      </c>
      <c r="H2754" s="1">
        <v>2401444.28571429</v>
      </c>
      <c r="I2754" s="1">
        <v>2401444.28571429</v>
      </c>
      <c r="J2754" s="1">
        <v>2401444.28571429</v>
      </c>
      <c r="K2754" s="1">
        <v>46659897.0125492</v>
      </c>
      <c r="L2754" s="1">
        <v>11459281.5117892</v>
      </c>
      <c r="M2754" s="1">
        <v>2401444.28571429</v>
      </c>
      <c r="N2754" s="1">
        <v>14349400.6883046</v>
      </c>
      <c r="O2754" s="1">
        <v>48988753.7865222</v>
      </c>
      <c r="P2754" s="1">
        <v>2401444.28571429</v>
      </c>
      <c r="Q2754" s="1">
        <v>13983012.8036103</v>
      </c>
    </row>
    <row r="2755" spans="1:17">
      <c r="A2755" s="1" t="s">
        <v>9842</v>
      </c>
      <c r="B2755" s="1" t="s">
        <v>9843</v>
      </c>
      <c r="C2755" s="1" t="s">
        <v>9844</v>
      </c>
      <c r="D2755" s="1">
        <v>863444337.853405</v>
      </c>
      <c r="E2755" s="1">
        <v>1434687164.20678</v>
      </c>
      <c r="F2755" s="1">
        <v>1249116927.00025</v>
      </c>
      <c r="G2755" s="1">
        <v>959197027.031865</v>
      </c>
      <c r="H2755" s="1">
        <v>651586813.796941</v>
      </c>
      <c r="I2755" s="1">
        <v>1004385200.26665</v>
      </c>
      <c r="J2755" s="1">
        <v>1621090948.09904</v>
      </c>
      <c r="K2755" s="1">
        <v>1697047062.7282</v>
      </c>
      <c r="L2755" s="1">
        <v>1501381327.54216</v>
      </c>
      <c r="M2755" s="1">
        <v>1162642173.94144</v>
      </c>
      <c r="N2755" s="1">
        <v>1583537167.32102</v>
      </c>
      <c r="O2755" s="1">
        <v>1192589514.84729</v>
      </c>
      <c r="P2755" s="1">
        <v>1611856596.51163</v>
      </c>
      <c r="Q2755" s="1">
        <v>1676765441.24036</v>
      </c>
    </row>
    <row r="2756" spans="1:17">
      <c r="A2756" s="1" t="s">
        <v>9845</v>
      </c>
      <c r="B2756" s="1" t="s">
        <v>9846</v>
      </c>
      <c r="C2756" s="1" t="s">
        <v>9847</v>
      </c>
      <c r="D2756" s="1">
        <v>47332689.1410689</v>
      </c>
      <c r="E2756" s="1">
        <v>2401444.28571429</v>
      </c>
      <c r="F2756" s="1">
        <v>19141476.9773979</v>
      </c>
      <c r="G2756" s="1">
        <v>80931467.7749329</v>
      </c>
      <c r="H2756" s="1">
        <v>48089229.4151468</v>
      </c>
      <c r="I2756" s="1">
        <v>68660208.7588781</v>
      </c>
      <c r="J2756" s="1">
        <v>35231577.4088863</v>
      </c>
      <c r="K2756" s="1">
        <v>36855958.4605318</v>
      </c>
      <c r="L2756" s="1">
        <v>27388239.1196438</v>
      </c>
      <c r="M2756" s="1">
        <v>30086581.1947451</v>
      </c>
      <c r="N2756" s="1">
        <v>46422385.6870077</v>
      </c>
      <c r="O2756" s="1">
        <v>52287022.8182904</v>
      </c>
      <c r="P2756" s="1">
        <v>18900700</v>
      </c>
      <c r="Q2756" s="1">
        <v>62485908.3908105</v>
      </c>
    </row>
    <row r="2757" spans="1:17">
      <c r="A2757" s="1" t="s">
        <v>9848</v>
      </c>
      <c r="B2757" s="1" t="s">
        <v>9849</v>
      </c>
      <c r="C2757" s="1" t="s">
        <v>9850</v>
      </c>
      <c r="D2757" s="1">
        <v>51143150.6623507</v>
      </c>
      <c r="E2757" s="1">
        <v>110723944.207573</v>
      </c>
      <c r="F2757" s="1">
        <v>99249872.5803871</v>
      </c>
      <c r="G2757" s="1">
        <v>2401444.28571429</v>
      </c>
      <c r="H2757" s="1">
        <v>2401444.28571429</v>
      </c>
      <c r="I2757" s="1">
        <v>27050236.7884114</v>
      </c>
      <c r="J2757" s="1">
        <v>95964038.9778843</v>
      </c>
      <c r="K2757" s="1">
        <v>87758105.5415148</v>
      </c>
      <c r="L2757" s="1">
        <v>122637115.093255</v>
      </c>
      <c r="M2757" s="1">
        <v>39640215.2769002</v>
      </c>
      <c r="N2757" s="1">
        <v>99515251.2623963</v>
      </c>
      <c r="O2757" s="1">
        <v>115315397.419336</v>
      </c>
      <c r="P2757" s="1">
        <v>165523083.8783</v>
      </c>
      <c r="Q2757" s="1">
        <v>147540023.518273</v>
      </c>
    </row>
    <row r="2758" spans="1:17">
      <c r="A2758" s="1" t="s">
        <v>9851</v>
      </c>
      <c r="B2758" s="1" t="s">
        <v>9852</v>
      </c>
      <c r="C2758" s="1" t="s">
        <v>9853</v>
      </c>
      <c r="D2758" s="1">
        <v>15972576.7286894</v>
      </c>
      <c r="E2758" s="1">
        <v>38305684.0606047</v>
      </c>
      <c r="F2758" s="1">
        <v>69137447.8986219</v>
      </c>
      <c r="G2758" s="1">
        <v>2401444.28571429</v>
      </c>
      <c r="H2758" s="1">
        <v>37483461.2766824</v>
      </c>
      <c r="I2758" s="1">
        <v>2401444.28571429</v>
      </c>
      <c r="J2758" s="1">
        <v>46480699.8229365</v>
      </c>
      <c r="K2758" s="1">
        <v>44267818.1499527</v>
      </c>
      <c r="L2758" s="1">
        <v>67963626.4873348</v>
      </c>
      <c r="M2758" s="1">
        <v>57380893.8760929</v>
      </c>
      <c r="N2758" s="1">
        <v>14606259.7231213</v>
      </c>
      <c r="O2758" s="1">
        <v>47445728.9765992</v>
      </c>
      <c r="P2758" s="1">
        <v>49357446.3565891</v>
      </c>
      <c r="Q2758" s="1">
        <v>34706090.2389959</v>
      </c>
    </row>
    <row r="2759" spans="1:17">
      <c r="A2759" s="1" t="s">
        <v>9854</v>
      </c>
      <c r="B2759" s="1" t="s">
        <v>9855</v>
      </c>
      <c r="C2759" s="1" t="s">
        <v>9856</v>
      </c>
      <c r="D2759" s="1">
        <v>419571117.175247</v>
      </c>
      <c r="E2759" s="1">
        <v>736498257.047452</v>
      </c>
      <c r="F2759" s="1">
        <v>445912824.028155</v>
      </c>
      <c r="G2759" s="1">
        <v>455029434.2773</v>
      </c>
      <c r="H2759" s="1">
        <v>376784070.321231</v>
      </c>
      <c r="I2759" s="1">
        <v>334948520.757233</v>
      </c>
      <c r="J2759" s="1">
        <v>544353485.517746</v>
      </c>
      <c r="K2759" s="1">
        <v>351200891.520393</v>
      </c>
      <c r="L2759" s="1">
        <v>515282848.811957</v>
      </c>
      <c r="M2759" s="1">
        <v>306801162.789002</v>
      </c>
      <c r="N2759" s="1">
        <v>454099707.675133</v>
      </c>
      <c r="O2759" s="1">
        <v>494177379.754702</v>
      </c>
      <c r="P2759" s="1">
        <v>525060638.514892</v>
      </c>
      <c r="Q2759" s="1">
        <v>460164319.154031</v>
      </c>
    </row>
    <row r="2760" spans="1:17">
      <c r="A2760" s="1" t="s">
        <v>9857</v>
      </c>
      <c r="B2760" s="1" t="s">
        <v>9858</v>
      </c>
      <c r="C2760" s="1" t="s">
        <v>9859</v>
      </c>
      <c r="D2760" s="1">
        <v>416407035.166786</v>
      </c>
      <c r="E2760" s="1">
        <v>318010342.014401</v>
      </c>
      <c r="F2760" s="1">
        <v>386607062.081495</v>
      </c>
      <c r="G2760" s="1">
        <v>28346782.6872376</v>
      </c>
      <c r="H2760" s="1">
        <v>2401444.28571429</v>
      </c>
      <c r="I2760" s="1">
        <v>149165482.050545</v>
      </c>
      <c r="J2760" s="1">
        <v>340739740.258172</v>
      </c>
      <c r="K2760" s="1">
        <v>144827014.949903</v>
      </c>
      <c r="L2760" s="1">
        <v>144973602.961287</v>
      </c>
      <c r="M2760" s="1">
        <v>142906204.112414</v>
      </c>
      <c r="N2760" s="1">
        <v>145263080.940299</v>
      </c>
      <c r="O2760" s="1">
        <v>368359403.208993</v>
      </c>
      <c r="P2760" s="1">
        <v>180285349.015271</v>
      </c>
      <c r="Q2760" s="1">
        <v>91240456.4978919</v>
      </c>
    </row>
    <row r="2761" spans="1:17">
      <c r="A2761" s="1" t="s">
        <v>9860</v>
      </c>
      <c r="B2761" s="1" t="s">
        <v>9861</v>
      </c>
      <c r="C2761" s="1" t="s">
        <v>9862</v>
      </c>
      <c r="D2761" s="1">
        <v>53036245.5990397</v>
      </c>
      <c r="E2761" s="1">
        <v>59871557.7936533</v>
      </c>
      <c r="F2761" s="1">
        <v>101833025.793016</v>
      </c>
      <c r="G2761" s="1">
        <v>39344617.8168636</v>
      </c>
      <c r="H2761" s="1">
        <v>26763506.30593</v>
      </c>
      <c r="I2761" s="1">
        <v>45708986.4795476</v>
      </c>
      <c r="J2761" s="1">
        <v>56480664.6996043</v>
      </c>
      <c r="K2761" s="1">
        <v>2401444.28571429</v>
      </c>
      <c r="L2761" s="1">
        <v>2401444.28571429</v>
      </c>
      <c r="M2761" s="1">
        <v>12059255.5339342</v>
      </c>
      <c r="N2761" s="1">
        <v>2401444.28571429</v>
      </c>
      <c r="O2761" s="1">
        <v>2401444.28571429</v>
      </c>
      <c r="P2761" s="1">
        <v>2401444.28571429</v>
      </c>
      <c r="Q2761" s="1">
        <v>2401444.28571429</v>
      </c>
    </row>
    <row r="2762" spans="1:17">
      <c r="A2762" s="1" t="s">
        <v>9863</v>
      </c>
      <c r="B2762" s="1" t="s">
        <v>9864</v>
      </c>
      <c r="C2762" s="1" t="s">
        <v>9865</v>
      </c>
      <c r="D2762" s="1">
        <v>25592519.0706999</v>
      </c>
      <c r="E2762" s="1">
        <v>2401444.28571429</v>
      </c>
      <c r="F2762" s="1">
        <v>2401444.28571429</v>
      </c>
      <c r="G2762" s="1">
        <v>2401444.28571429</v>
      </c>
      <c r="H2762" s="1">
        <v>2401444.28571429</v>
      </c>
      <c r="I2762" s="1">
        <v>2401444.28571429</v>
      </c>
      <c r="J2762" s="1">
        <v>2401444.28571429</v>
      </c>
      <c r="K2762" s="1">
        <v>18290964.3057822</v>
      </c>
      <c r="L2762" s="1">
        <v>24016891.2530112</v>
      </c>
      <c r="M2762" s="1">
        <v>24705124.8781294</v>
      </c>
      <c r="N2762" s="1">
        <v>2401444.28571429</v>
      </c>
      <c r="O2762" s="1">
        <v>11953439.491805</v>
      </c>
      <c r="P2762" s="1">
        <v>17447863.7873754</v>
      </c>
      <c r="Q2762" s="1">
        <v>26111820.1188118</v>
      </c>
    </row>
    <row r="2763" spans="1:17">
      <c r="A2763" s="1" t="s">
        <v>9866</v>
      </c>
      <c r="B2763" s="1" t="s">
        <v>9867</v>
      </c>
      <c r="C2763" s="1" t="s">
        <v>9868</v>
      </c>
      <c r="D2763" s="1">
        <v>141586546.398206</v>
      </c>
      <c r="E2763" s="1">
        <v>44741278.5083933</v>
      </c>
      <c r="F2763" s="1">
        <v>103440406.036939</v>
      </c>
      <c r="G2763" s="1">
        <v>145809538.674561</v>
      </c>
      <c r="H2763" s="1">
        <v>11145978.7058436</v>
      </c>
      <c r="I2763" s="1">
        <v>121090955.947259</v>
      </c>
      <c r="J2763" s="1">
        <v>47313580.906251</v>
      </c>
      <c r="K2763" s="1">
        <v>2401444.28571429</v>
      </c>
      <c r="L2763" s="1">
        <v>2401444.28571429</v>
      </c>
      <c r="M2763" s="1">
        <v>16322601.6437952</v>
      </c>
      <c r="N2763" s="1">
        <v>12959360.2483817</v>
      </c>
      <c r="O2763" s="1">
        <v>70512353.3547259</v>
      </c>
      <c r="P2763" s="1">
        <v>2401444.28571429</v>
      </c>
      <c r="Q2763" s="1">
        <v>2401444.28571429</v>
      </c>
    </row>
    <row r="2764" spans="1:17">
      <c r="A2764" s="1" t="s">
        <v>9869</v>
      </c>
      <c r="B2764" s="1" t="s">
        <v>9870</v>
      </c>
      <c r="C2764" s="1" t="s">
        <v>9871</v>
      </c>
      <c r="D2764" s="1">
        <v>9390767826.09997</v>
      </c>
      <c r="E2764" s="1">
        <v>5067453800.05906</v>
      </c>
      <c r="F2764" s="1">
        <v>5731953618.73529</v>
      </c>
      <c r="G2764" s="1">
        <v>5986581588.99923</v>
      </c>
      <c r="H2764" s="1">
        <v>2140836304.84696</v>
      </c>
      <c r="I2764" s="1">
        <v>5506466176.10069</v>
      </c>
      <c r="J2764" s="1">
        <v>5590604896.90033</v>
      </c>
      <c r="K2764" s="1">
        <v>5408087867.9978</v>
      </c>
      <c r="L2764" s="1">
        <v>4961071775.98122</v>
      </c>
      <c r="M2764" s="1">
        <v>5219175727.75669</v>
      </c>
      <c r="N2764" s="1">
        <v>5783687977.36517</v>
      </c>
      <c r="O2764" s="1">
        <v>4919238401.39174</v>
      </c>
      <c r="P2764" s="1">
        <v>5046998050.00874</v>
      </c>
      <c r="Q2764" s="1">
        <v>4537675119.26408</v>
      </c>
    </row>
    <row r="2765" spans="1:17">
      <c r="A2765" s="1" t="s">
        <v>9872</v>
      </c>
      <c r="B2765" s="1" t="s">
        <v>9873</v>
      </c>
      <c r="C2765" s="1" t="s">
        <v>9874</v>
      </c>
      <c r="D2765" s="1">
        <v>1174680550.13332</v>
      </c>
      <c r="E2765" s="1">
        <v>2732887935.05668</v>
      </c>
      <c r="F2765" s="1">
        <v>2099033182.29083</v>
      </c>
      <c r="G2765" s="1">
        <v>200914981.839865</v>
      </c>
      <c r="H2765" s="1">
        <v>554424378.938032</v>
      </c>
      <c r="I2765" s="1">
        <v>1750940569.29982</v>
      </c>
      <c r="J2765" s="1">
        <v>1996999005.12772</v>
      </c>
      <c r="K2765" s="1">
        <v>1772427277.50254</v>
      </c>
      <c r="L2765" s="1">
        <v>2199780827.97102</v>
      </c>
      <c r="M2765" s="1">
        <v>1203172928.23364</v>
      </c>
      <c r="N2765" s="1">
        <v>2539967798.0024</v>
      </c>
      <c r="O2765" s="1">
        <v>2216290310.26387</v>
      </c>
      <c r="P2765" s="1">
        <v>2062266335.76091</v>
      </c>
      <c r="Q2765" s="1">
        <v>2529961676.79377</v>
      </c>
    </row>
    <row r="2766" spans="1:17">
      <c r="A2766" s="1" t="s">
        <v>9875</v>
      </c>
      <c r="B2766" s="1" t="s">
        <v>9876</v>
      </c>
      <c r="C2766" s="1" t="s">
        <v>9877</v>
      </c>
      <c r="D2766" s="1">
        <v>61094611.4228834</v>
      </c>
      <c r="E2766" s="1">
        <v>103646234.865866</v>
      </c>
      <c r="F2766" s="1">
        <v>93867237.6238849</v>
      </c>
      <c r="G2766" s="1">
        <v>16054073.4741265</v>
      </c>
      <c r="H2766" s="1">
        <v>73498097.6692011</v>
      </c>
      <c r="I2766" s="1">
        <v>45979788.5283826</v>
      </c>
      <c r="J2766" s="1">
        <v>68008439.1159404</v>
      </c>
      <c r="K2766" s="1">
        <v>95193035.4863927</v>
      </c>
      <c r="L2766" s="1">
        <v>97813242.7969195</v>
      </c>
      <c r="M2766" s="1">
        <v>27693848.7607999</v>
      </c>
      <c r="N2766" s="1">
        <v>75574265.4578803</v>
      </c>
      <c r="O2766" s="1">
        <v>128142131.42402</v>
      </c>
      <c r="P2766" s="1">
        <v>120810461.270473</v>
      </c>
      <c r="Q2766" s="1">
        <v>87279650.0821571</v>
      </c>
    </row>
    <row r="2767" spans="1:17">
      <c r="A2767" s="1" t="s">
        <v>9878</v>
      </c>
      <c r="B2767" s="1" t="s">
        <v>9879</v>
      </c>
      <c r="C2767" s="1" t="s">
        <v>9880</v>
      </c>
      <c r="D2767" s="1">
        <v>620312261.380948</v>
      </c>
      <c r="E2767" s="1">
        <v>587006965.256798</v>
      </c>
      <c r="F2767" s="1">
        <v>650191044.275773</v>
      </c>
      <c r="G2767" s="1">
        <v>564080544.328736</v>
      </c>
      <c r="H2767" s="1">
        <v>561454365.538167</v>
      </c>
      <c r="I2767" s="1">
        <v>469501162.26005</v>
      </c>
      <c r="J2767" s="1">
        <v>588725003.62585</v>
      </c>
      <c r="K2767" s="1">
        <v>521622268.920238</v>
      </c>
      <c r="L2767" s="1">
        <v>388584832.986593</v>
      </c>
      <c r="M2767" s="1">
        <v>467424083.139329</v>
      </c>
      <c r="N2767" s="1">
        <v>428886531.334037</v>
      </c>
      <c r="O2767" s="1">
        <v>755571407.96427</v>
      </c>
      <c r="P2767" s="1">
        <v>544663563.79029</v>
      </c>
      <c r="Q2767" s="1">
        <v>730359698.632763</v>
      </c>
    </row>
    <row r="2768" spans="1:17">
      <c r="A2768" s="1" t="s">
        <v>9881</v>
      </c>
      <c r="B2768" s="1" t="s">
        <v>9882</v>
      </c>
      <c r="C2768" s="1" t="s">
        <v>9883</v>
      </c>
      <c r="D2768" s="1">
        <v>574481062.413479</v>
      </c>
      <c r="E2768" s="1">
        <v>345257150.972219</v>
      </c>
      <c r="F2768" s="1">
        <v>369676604.740384</v>
      </c>
      <c r="G2768" s="1">
        <v>97380919.4816683</v>
      </c>
      <c r="H2768" s="1">
        <v>135672492.453335</v>
      </c>
      <c r="I2768" s="1">
        <v>235617775.494066</v>
      </c>
      <c r="J2768" s="1">
        <v>521342612.745229</v>
      </c>
      <c r="K2768" s="1">
        <v>237691895.640103</v>
      </c>
      <c r="L2768" s="1">
        <v>214698973.994452</v>
      </c>
      <c r="M2768" s="1">
        <v>180019953.744656</v>
      </c>
      <c r="N2768" s="1">
        <v>254084341.201679</v>
      </c>
      <c r="O2768" s="1">
        <v>233462022.220026</v>
      </c>
      <c r="P2768" s="1">
        <v>303488017.908142</v>
      </c>
      <c r="Q2768" s="1">
        <v>234848516.672619</v>
      </c>
    </row>
    <row r="2769" spans="1:17">
      <c r="A2769" s="1" t="s">
        <v>9884</v>
      </c>
      <c r="B2769" s="1" t="s">
        <v>9885</v>
      </c>
      <c r="C2769" s="1" t="s">
        <v>9886</v>
      </c>
      <c r="D2769" s="1">
        <v>155282672.583383</v>
      </c>
      <c r="E2769" s="1">
        <v>54193360.9033914</v>
      </c>
      <c r="F2769" s="1">
        <v>137024796.770041</v>
      </c>
      <c r="G2769" s="1">
        <v>14553352.4938612</v>
      </c>
      <c r="H2769" s="1">
        <v>2401444.28571429</v>
      </c>
      <c r="I2769" s="1">
        <v>56288312.791723</v>
      </c>
      <c r="J2769" s="1">
        <v>70327487.3840908</v>
      </c>
      <c r="K2769" s="1">
        <v>25931644.0405446</v>
      </c>
      <c r="L2769" s="1">
        <v>112112322.782685</v>
      </c>
      <c r="M2769" s="1">
        <v>116560882.526695</v>
      </c>
      <c r="N2769" s="1">
        <v>84616118.1851294</v>
      </c>
      <c r="O2769" s="1">
        <v>217042997.186677</v>
      </c>
      <c r="P2769" s="1">
        <v>140250282.308533</v>
      </c>
      <c r="Q2769" s="1">
        <v>78820278.4703121</v>
      </c>
    </row>
    <row r="2770" spans="1:17">
      <c r="A2770" s="1" t="s">
        <v>9887</v>
      </c>
      <c r="B2770" s="1" t="s">
        <v>9888</v>
      </c>
      <c r="C2770" s="1" t="s">
        <v>9889</v>
      </c>
      <c r="D2770" s="1">
        <v>120220050.622289</v>
      </c>
      <c r="E2770" s="1">
        <v>105039027.135342</v>
      </c>
      <c r="F2770" s="1">
        <v>122057632.897594</v>
      </c>
      <c r="G2770" s="1">
        <v>49480983.5505973</v>
      </c>
      <c r="H2770" s="1">
        <v>14714493.3463362</v>
      </c>
      <c r="I2770" s="1">
        <v>141575234.241875</v>
      </c>
      <c r="J2770" s="1">
        <v>136577788.581912</v>
      </c>
      <c r="K2770" s="1">
        <v>56915386.9897264</v>
      </c>
      <c r="L2770" s="1">
        <v>118088608.582743</v>
      </c>
      <c r="M2770" s="1">
        <v>78667005.7980277</v>
      </c>
      <c r="N2770" s="1">
        <v>59065978.8852834</v>
      </c>
      <c r="O2770" s="1">
        <v>53529030.2748234</v>
      </c>
      <c r="P2770" s="1">
        <v>80681660.4270851</v>
      </c>
      <c r="Q2770" s="1">
        <v>92426589.9101548</v>
      </c>
    </row>
    <row r="2771" spans="1:17">
      <c r="A2771" s="1" t="s">
        <v>9890</v>
      </c>
      <c r="B2771" s="1" t="s">
        <v>9891</v>
      </c>
      <c r="C2771" s="1" t="s">
        <v>9892</v>
      </c>
      <c r="D2771" s="1">
        <v>501339790.377579</v>
      </c>
      <c r="E2771" s="1">
        <v>219912701.37201</v>
      </c>
      <c r="F2771" s="1">
        <v>272871212.883081</v>
      </c>
      <c r="G2771" s="1">
        <v>1729036801.37127</v>
      </c>
      <c r="H2771" s="1">
        <v>438357629.893481</v>
      </c>
      <c r="I2771" s="1">
        <v>266153650.011648</v>
      </c>
      <c r="J2771" s="1">
        <v>354971039.101417</v>
      </c>
      <c r="K2771" s="1">
        <v>112735797.137457</v>
      </c>
      <c r="L2771" s="1">
        <v>32823269.9321118</v>
      </c>
      <c r="M2771" s="1">
        <v>78968571.8790552</v>
      </c>
      <c r="N2771" s="1">
        <v>64941091.4526013</v>
      </c>
      <c r="O2771" s="1">
        <v>63320851.589</v>
      </c>
      <c r="P2771" s="1">
        <v>84792643.5682229</v>
      </c>
      <c r="Q2771" s="1">
        <v>28642181.7443632</v>
      </c>
    </row>
    <row r="2772" spans="1:17">
      <c r="A2772" s="1" t="s">
        <v>9893</v>
      </c>
      <c r="B2772" s="1" t="s">
        <v>9894</v>
      </c>
      <c r="C2772" s="1" t="s">
        <v>9895</v>
      </c>
      <c r="D2772" s="1">
        <v>37580007.528152</v>
      </c>
      <c r="E2772" s="1">
        <v>101663486.336404</v>
      </c>
      <c r="F2772" s="1">
        <v>56651148.3185547</v>
      </c>
      <c r="G2772" s="1">
        <v>2401444.28571429</v>
      </c>
      <c r="H2772" s="1">
        <v>72472440.4119152</v>
      </c>
      <c r="I2772" s="1">
        <v>76179852.7109426</v>
      </c>
      <c r="J2772" s="1">
        <v>75307144.8731732</v>
      </c>
      <c r="K2772" s="1">
        <v>106501086.33698</v>
      </c>
      <c r="L2772" s="1">
        <v>36930716.9099934</v>
      </c>
      <c r="M2772" s="1">
        <v>113692759.451149</v>
      </c>
      <c r="N2772" s="1">
        <v>99115228.5390753</v>
      </c>
      <c r="O2772" s="1">
        <v>83336084.4380613</v>
      </c>
      <c r="P2772" s="1">
        <v>113271259.664277</v>
      </c>
      <c r="Q2772" s="1">
        <v>119711086.533422</v>
      </c>
    </row>
    <row r="2773" spans="1:17">
      <c r="A2773" s="1" t="s">
        <v>9896</v>
      </c>
      <c r="B2773" s="1" t="s">
        <v>9897</v>
      </c>
      <c r="C2773" s="1" t="s">
        <v>9898</v>
      </c>
      <c r="D2773" s="1">
        <v>708853663.531023</v>
      </c>
      <c r="E2773" s="1">
        <v>225965219.913454</v>
      </c>
      <c r="F2773" s="1">
        <v>302816260.129808</v>
      </c>
      <c r="G2773" s="1">
        <v>80010545.9922246</v>
      </c>
      <c r="H2773" s="1">
        <v>11310808.854052</v>
      </c>
      <c r="I2773" s="1">
        <v>60003676.3702268</v>
      </c>
      <c r="J2773" s="1">
        <v>252647450.929722</v>
      </c>
      <c r="K2773" s="1">
        <v>232848022.92704</v>
      </c>
      <c r="L2773" s="1">
        <v>233768557.77794</v>
      </c>
      <c r="M2773" s="1">
        <v>312483484.393758</v>
      </c>
      <c r="N2773" s="1">
        <v>309478448.864375</v>
      </c>
      <c r="O2773" s="1">
        <v>308325688.163296</v>
      </c>
      <c r="P2773" s="1">
        <v>302742136.154339</v>
      </c>
      <c r="Q2773" s="1">
        <v>370612063.850249</v>
      </c>
    </row>
    <row r="2774" spans="1:17">
      <c r="A2774" s="1" t="s">
        <v>9899</v>
      </c>
      <c r="B2774" s="1" t="s">
        <v>9900</v>
      </c>
      <c r="C2774" s="1" t="s">
        <v>9901</v>
      </c>
      <c r="D2774" s="1">
        <v>18456009178.3716</v>
      </c>
      <c r="E2774" s="1">
        <v>12886313150.9003</v>
      </c>
      <c r="F2774" s="1">
        <v>15066357586.9004</v>
      </c>
      <c r="G2774" s="1">
        <v>9747211865.79896</v>
      </c>
      <c r="H2774" s="1">
        <v>6323532030.42237</v>
      </c>
      <c r="I2774" s="1">
        <v>13256031156.7317</v>
      </c>
      <c r="J2774" s="1">
        <v>15144076485.3074</v>
      </c>
      <c r="K2774" s="1">
        <v>11193322838.9236</v>
      </c>
      <c r="L2774" s="1">
        <v>9498138437.96384</v>
      </c>
      <c r="M2774" s="1">
        <v>13810571384.9629</v>
      </c>
      <c r="N2774" s="1">
        <v>11438797392.9299</v>
      </c>
      <c r="O2774" s="1">
        <v>15934644776.1812</v>
      </c>
      <c r="P2774" s="1">
        <v>10523762083.2022</v>
      </c>
      <c r="Q2774" s="1">
        <v>12445706445.772</v>
      </c>
    </row>
    <row r="2775" spans="1:17">
      <c r="A2775" s="1" t="s">
        <v>9902</v>
      </c>
      <c r="B2775" s="1" t="s">
        <v>9903</v>
      </c>
      <c r="C2775" s="1" t="s">
        <v>9904</v>
      </c>
      <c r="D2775" s="1">
        <v>5486314788.41242</v>
      </c>
      <c r="E2775" s="1">
        <v>3644462073.67929</v>
      </c>
      <c r="F2775" s="1">
        <v>3928242858.60929</v>
      </c>
      <c r="G2775" s="1">
        <v>3967014029.65971</v>
      </c>
      <c r="H2775" s="1">
        <v>1835271956.41786</v>
      </c>
      <c r="I2775" s="1">
        <v>4231426461.56839</v>
      </c>
      <c r="J2775" s="1">
        <v>4063429454.29737</v>
      </c>
      <c r="K2775" s="1">
        <v>3376964722.38709</v>
      </c>
      <c r="L2775" s="1">
        <v>4139184277.77575</v>
      </c>
      <c r="M2775" s="1">
        <v>3813908644.45981</v>
      </c>
      <c r="N2775" s="1">
        <v>4887586840.09489</v>
      </c>
      <c r="O2775" s="1">
        <v>3990648165.79913</v>
      </c>
      <c r="P2775" s="1">
        <v>4388817390.40916</v>
      </c>
      <c r="Q2775" s="1">
        <v>3129285241.31118</v>
      </c>
    </row>
    <row r="2776" spans="1:17">
      <c r="A2776" s="1" t="s">
        <v>9905</v>
      </c>
      <c r="B2776" s="1" t="s">
        <v>9906</v>
      </c>
      <c r="C2776" s="1" t="s">
        <v>9907</v>
      </c>
      <c r="D2776" s="1">
        <v>13236973.0581894</v>
      </c>
      <c r="E2776" s="1">
        <v>8436802.58024215</v>
      </c>
      <c r="F2776" s="1">
        <v>9764405.33223256</v>
      </c>
      <c r="G2776" s="1">
        <v>2401444.28571429</v>
      </c>
      <c r="H2776" s="1">
        <v>2401444.28571429</v>
      </c>
      <c r="I2776" s="1">
        <v>10560742.3116088</v>
      </c>
      <c r="J2776" s="1">
        <v>21607919.8233149</v>
      </c>
      <c r="K2776" s="1">
        <v>7776738.65849921</v>
      </c>
      <c r="L2776" s="1">
        <v>8014244.06544273</v>
      </c>
      <c r="M2776" s="1">
        <v>24543435.6082109</v>
      </c>
      <c r="N2776" s="1">
        <v>8379724.92342842</v>
      </c>
      <c r="O2776" s="1">
        <v>11072600.2343964</v>
      </c>
      <c r="P2776" s="1">
        <v>7913789.75811622</v>
      </c>
      <c r="Q2776" s="1">
        <v>10088351.7669869</v>
      </c>
    </row>
    <row r="2777" spans="1:17">
      <c r="A2777" s="1" t="s">
        <v>9908</v>
      </c>
      <c r="B2777" s="1" t="s">
        <v>9909</v>
      </c>
      <c r="C2777" s="1" t="s">
        <v>9910</v>
      </c>
      <c r="D2777" s="1">
        <v>2401444.28571429</v>
      </c>
      <c r="E2777" s="1">
        <v>2401444.28571429</v>
      </c>
      <c r="F2777" s="1">
        <v>2401444.28571429</v>
      </c>
      <c r="G2777" s="1">
        <v>2401444.28571429</v>
      </c>
      <c r="H2777" s="1">
        <v>5517874.62919748</v>
      </c>
      <c r="I2777" s="1">
        <v>2401444.28571429</v>
      </c>
      <c r="J2777" s="1">
        <v>11640810.5233388</v>
      </c>
      <c r="K2777" s="1">
        <v>21282111.8231015</v>
      </c>
      <c r="L2777" s="1">
        <v>33761829.6590992</v>
      </c>
      <c r="M2777" s="1">
        <v>30629752.9577621</v>
      </c>
      <c r="N2777" s="1">
        <v>2401444.28571429</v>
      </c>
      <c r="O2777" s="1">
        <v>40496922.250358</v>
      </c>
      <c r="P2777" s="1">
        <v>16742564.7855103</v>
      </c>
      <c r="Q2777" s="1">
        <v>2401444.28571429</v>
      </c>
    </row>
    <row r="2778" spans="1:17">
      <c r="A2778" s="1" t="s">
        <v>9911</v>
      </c>
      <c r="B2778" s="1" t="s">
        <v>9912</v>
      </c>
      <c r="C2778" s="1" t="s">
        <v>9913</v>
      </c>
      <c r="D2778" s="1">
        <v>21195422.2395975</v>
      </c>
      <c r="E2778" s="1">
        <v>2401444.28571429</v>
      </c>
      <c r="F2778" s="1">
        <v>2401444.28571429</v>
      </c>
      <c r="G2778" s="1">
        <v>2401444.28571429</v>
      </c>
      <c r="H2778" s="1">
        <v>2401444.28571429</v>
      </c>
      <c r="I2778" s="1">
        <v>2401444.28571429</v>
      </c>
      <c r="J2778" s="1">
        <v>2401444.28571429</v>
      </c>
      <c r="K2778" s="1">
        <v>51574115.1693331</v>
      </c>
      <c r="L2778" s="1">
        <v>38486715.778524</v>
      </c>
      <c r="M2778" s="1">
        <v>2401444.28571429</v>
      </c>
      <c r="N2778" s="1">
        <v>2401444.28571429</v>
      </c>
      <c r="O2778" s="1">
        <v>2401444.28571429</v>
      </c>
      <c r="P2778" s="1">
        <v>53495468.2327913</v>
      </c>
      <c r="Q2778" s="1">
        <v>2401444.28571429</v>
      </c>
    </row>
    <row r="2779" spans="1:17">
      <c r="A2779" s="1" t="s">
        <v>9914</v>
      </c>
      <c r="B2779" s="1" t="s">
        <v>9915</v>
      </c>
      <c r="C2779" s="1" t="s">
        <v>9916</v>
      </c>
      <c r="D2779" s="1">
        <v>231741669.047091</v>
      </c>
      <c r="E2779" s="1">
        <v>676691256.400064</v>
      </c>
      <c r="F2779" s="1">
        <v>128530766.972999</v>
      </c>
      <c r="G2779" s="1">
        <v>25222553.2950022</v>
      </c>
      <c r="H2779" s="1">
        <v>33891981.7800773</v>
      </c>
      <c r="I2779" s="1">
        <v>704762198.123646</v>
      </c>
      <c r="J2779" s="1">
        <v>154119108.206462</v>
      </c>
      <c r="K2779" s="1">
        <v>98442571.5151677</v>
      </c>
      <c r="L2779" s="1">
        <v>75897502.6242792</v>
      </c>
      <c r="M2779" s="1">
        <v>45527806.6880598</v>
      </c>
      <c r="N2779" s="1">
        <v>86953023.5323091</v>
      </c>
      <c r="O2779" s="1">
        <v>230046164.635163</v>
      </c>
      <c r="P2779" s="1">
        <v>93473756.4346914</v>
      </c>
      <c r="Q2779" s="1">
        <v>130783651.318109</v>
      </c>
    </row>
    <row r="2780" spans="1:17">
      <c r="A2780" s="1" t="s">
        <v>9917</v>
      </c>
      <c r="B2780" s="1" t="s">
        <v>9918</v>
      </c>
      <c r="C2780" s="1" t="s">
        <v>9919</v>
      </c>
      <c r="D2780" s="1">
        <v>74703284.6648338</v>
      </c>
      <c r="E2780" s="1">
        <v>29334942.4607592</v>
      </c>
      <c r="F2780" s="1">
        <v>65932077.637578</v>
      </c>
      <c r="G2780" s="1">
        <v>10374099.1729323</v>
      </c>
      <c r="H2780" s="1">
        <v>2401444.28571429</v>
      </c>
      <c r="I2780" s="1">
        <v>17106496.3551347</v>
      </c>
      <c r="J2780" s="1">
        <v>95163602.9170395</v>
      </c>
      <c r="K2780" s="1">
        <v>82426548.4098571</v>
      </c>
      <c r="L2780" s="1">
        <v>90928379.7555174</v>
      </c>
      <c r="M2780" s="1">
        <v>85572087.3708998</v>
      </c>
      <c r="N2780" s="1">
        <v>25222553.2950022</v>
      </c>
      <c r="O2780" s="1">
        <v>75263841.1013394</v>
      </c>
      <c r="P2780" s="1">
        <v>57026012.4135921</v>
      </c>
      <c r="Q2780" s="1">
        <v>94331143.5018762</v>
      </c>
    </row>
    <row r="2781" spans="1:17">
      <c r="A2781" s="1" t="s">
        <v>9920</v>
      </c>
      <c r="B2781" s="1" t="s">
        <v>9921</v>
      </c>
      <c r="C2781" s="1" t="s">
        <v>9922</v>
      </c>
      <c r="D2781" s="1">
        <v>119019077.006325</v>
      </c>
      <c r="E2781" s="1">
        <v>55720639.6485928</v>
      </c>
      <c r="F2781" s="1">
        <v>25546876.5866033</v>
      </c>
      <c r="G2781" s="1">
        <v>2401444.28571429</v>
      </c>
      <c r="H2781" s="1">
        <v>2401444.28571429</v>
      </c>
      <c r="I2781" s="1">
        <v>47238652.7054287</v>
      </c>
      <c r="J2781" s="1">
        <v>32918673.1823453</v>
      </c>
      <c r="K2781" s="1">
        <v>2401444.28571429</v>
      </c>
      <c r="L2781" s="1">
        <v>2401444.28571429</v>
      </c>
      <c r="M2781" s="1">
        <v>20926021.9591885</v>
      </c>
      <c r="N2781" s="1">
        <v>24845836.5944548</v>
      </c>
      <c r="O2781" s="1">
        <v>2401444.28571429</v>
      </c>
      <c r="P2781" s="1">
        <v>25803130.5283558</v>
      </c>
      <c r="Q2781" s="1">
        <v>2401444.28571429</v>
      </c>
    </row>
    <row r="2782" spans="1:17">
      <c r="A2782" s="1" t="s">
        <v>9923</v>
      </c>
      <c r="B2782" s="1" t="s">
        <v>9924</v>
      </c>
      <c r="C2782" s="1" t="s">
        <v>9925</v>
      </c>
      <c r="D2782" s="1">
        <v>89156305.135459</v>
      </c>
      <c r="E2782" s="1">
        <v>113116777.17216</v>
      </c>
      <c r="F2782" s="1">
        <v>117999322.928903</v>
      </c>
      <c r="G2782" s="1">
        <v>2401444.28571429</v>
      </c>
      <c r="H2782" s="1">
        <v>2401444.28571429</v>
      </c>
      <c r="I2782" s="1">
        <v>2401444.28571429</v>
      </c>
      <c r="J2782" s="1">
        <v>2401444.28571429</v>
      </c>
      <c r="K2782" s="1">
        <v>175005723.981733</v>
      </c>
      <c r="L2782" s="1">
        <v>79858224.8600871</v>
      </c>
      <c r="M2782" s="1">
        <v>135785163.21885</v>
      </c>
      <c r="N2782" s="1">
        <v>110192070.005739</v>
      </c>
      <c r="O2782" s="1">
        <v>135670644.468708</v>
      </c>
      <c r="P2782" s="1">
        <v>184808101.079734</v>
      </c>
      <c r="Q2782" s="1">
        <v>167765823.951458</v>
      </c>
    </row>
    <row r="2783" spans="1:17">
      <c r="A2783" s="1" t="s">
        <v>9926</v>
      </c>
      <c r="B2783" s="1" t="s">
        <v>9927</v>
      </c>
      <c r="C2783" s="1" t="s">
        <v>9928</v>
      </c>
      <c r="D2783" s="1">
        <v>495038454.154151</v>
      </c>
      <c r="E2783" s="1">
        <v>176872925.943541</v>
      </c>
      <c r="F2783" s="1">
        <v>289621222.250154</v>
      </c>
      <c r="G2783" s="1">
        <v>285820387.229533</v>
      </c>
      <c r="H2783" s="1">
        <v>155547025.020549</v>
      </c>
      <c r="I2783" s="1">
        <v>247471078.087647</v>
      </c>
      <c r="J2783" s="1">
        <v>382636079.747548</v>
      </c>
      <c r="K2783" s="1">
        <v>350458383.178911</v>
      </c>
      <c r="L2783" s="1">
        <v>360154279.728447</v>
      </c>
      <c r="M2783" s="1">
        <v>427562786.899375</v>
      </c>
      <c r="N2783" s="1">
        <v>316707759.042542</v>
      </c>
      <c r="O2783" s="1">
        <v>353686640.245524</v>
      </c>
      <c r="P2783" s="1">
        <v>462022532.032115</v>
      </c>
      <c r="Q2783" s="1">
        <v>221409622.543983</v>
      </c>
    </row>
    <row r="2784" spans="1:17">
      <c r="A2784" s="1" t="s">
        <v>9929</v>
      </c>
      <c r="B2784" s="1" t="s">
        <v>9930</v>
      </c>
      <c r="C2784" s="1" t="s">
        <v>9931</v>
      </c>
      <c r="D2784" s="1">
        <v>538662711.263729</v>
      </c>
      <c r="E2784" s="1">
        <v>556852713.013652</v>
      </c>
      <c r="F2784" s="1">
        <v>432582818.24051</v>
      </c>
      <c r="G2784" s="1">
        <v>531176911.942768</v>
      </c>
      <c r="H2784" s="1">
        <v>183810378.728821</v>
      </c>
      <c r="I2784" s="1">
        <v>493343190.897894</v>
      </c>
      <c r="J2784" s="1">
        <v>491447524.881809</v>
      </c>
      <c r="K2784" s="1">
        <v>331200638.11259</v>
      </c>
      <c r="L2784" s="1">
        <v>261183738.086113</v>
      </c>
      <c r="M2784" s="1">
        <v>302335217.714616</v>
      </c>
      <c r="N2784" s="1">
        <v>260690619.961058</v>
      </c>
      <c r="O2784" s="1">
        <v>345529605.075437</v>
      </c>
      <c r="P2784" s="1">
        <v>283813799.178178</v>
      </c>
      <c r="Q2784" s="1">
        <v>258633629.794335</v>
      </c>
    </row>
    <row r="2785" spans="1:17">
      <c r="A2785" s="1" t="s">
        <v>9932</v>
      </c>
      <c r="B2785" s="1" t="s">
        <v>9933</v>
      </c>
      <c r="C2785" s="1" t="s">
        <v>9934</v>
      </c>
      <c r="D2785" s="1">
        <v>1243117232.21877</v>
      </c>
      <c r="E2785" s="1">
        <v>739585864.093769</v>
      </c>
      <c r="F2785" s="1">
        <v>813145099.618347</v>
      </c>
      <c r="G2785" s="1">
        <v>304227543.426462</v>
      </c>
      <c r="H2785" s="1">
        <v>96925000.3426528</v>
      </c>
      <c r="I2785" s="1">
        <v>763968182.808703</v>
      </c>
      <c r="J2785" s="1">
        <v>691027328.17835</v>
      </c>
      <c r="K2785" s="1">
        <v>601823571.549689</v>
      </c>
      <c r="L2785" s="1">
        <v>810105380.821593</v>
      </c>
      <c r="M2785" s="1">
        <v>519540171.380293</v>
      </c>
      <c r="N2785" s="1">
        <v>874759431.677259</v>
      </c>
      <c r="O2785" s="1">
        <v>897087391.588494</v>
      </c>
      <c r="P2785" s="1">
        <v>757427765.495133</v>
      </c>
      <c r="Q2785" s="1">
        <v>769608184.588554</v>
      </c>
    </row>
    <row r="2786" spans="1:17">
      <c r="A2786" s="1" t="s">
        <v>9935</v>
      </c>
      <c r="B2786" s="1" t="s">
        <v>9936</v>
      </c>
      <c r="C2786" s="1" t="s">
        <v>9937</v>
      </c>
      <c r="D2786" s="1">
        <v>81198809.6417274</v>
      </c>
      <c r="E2786" s="1">
        <v>150561193.251634</v>
      </c>
      <c r="F2786" s="1">
        <v>97970232.1428571</v>
      </c>
      <c r="G2786" s="1">
        <v>9328096.40265197</v>
      </c>
      <c r="H2786" s="1">
        <v>2401444.28571429</v>
      </c>
      <c r="I2786" s="1">
        <v>81867618.0224788</v>
      </c>
      <c r="J2786" s="1">
        <v>121674544.380935</v>
      </c>
      <c r="K2786" s="1">
        <v>102204272.350208</v>
      </c>
      <c r="L2786" s="1">
        <v>77988349.0406843</v>
      </c>
      <c r="M2786" s="1">
        <v>91451221.0984191</v>
      </c>
      <c r="N2786" s="1">
        <v>60213647.2629159</v>
      </c>
      <c r="O2786" s="1">
        <v>80329646.0935088</v>
      </c>
      <c r="P2786" s="1">
        <v>75654044.9434633</v>
      </c>
      <c r="Q2786" s="1">
        <v>158158151.062805</v>
      </c>
    </row>
    <row r="2787" spans="1:17">
      <c r="A2787" s="1" t="s">
        <v>9938</v>
      </c>
      <c r="B2787" s="1" t="s">
        <v>9939</v>
      </c>
      <c r="C2787" s="1" t="s">
        <v>9940</v>
      </c>
      <c r="D2787" s="1">
        <v>40856555.1327155</v>
      </c>
      <c r="E2787" s="1">
        <v>70346206.386813</v>
      </c>
      <c r="F2787" s="1">
        <v>2401444.28571429</v>
      </c>
      <c r="G2787" s="1">
        <v>2401444.28571429</v>
      </c>
      <c r="H2787" s="1">
        <v>2401444.28571429</v>
      </c>
      <c r="I2787" s="1">
        <v>41551740.2033842</v>
      </c>
      <c r="J2787" s="1">
        <v>73370417.949848</v>
      </c>
      <c r="K2787" s="1">
        <v>95399407.6020283</v>
      </c>
      <c r="L2787" s="1">
        <v>47652815.7554079</v>
      </c>
      <c r="M2787" s="1">
        <v>89392940.4625615</v>
      </c>
      <c r="N2787" s="1">
        <v>131755439.760931</v>
      </c>
      <c r="O2787" s="1">
        <v>39985682.2136835</v>
      </c>
      <c r="P2787" s="1">
        <v>64925926.2167046</v>
      </c>
      <c r="Q2787" s="1">
        <v>76600161.7734767</v>
      </c>
    </row>
    <row r="2788" spans="1:17">
      <c r="A2788" s="1" t="s">
        <v>9941</v>
      </c>
      <c r="B2788" s="1" t="s">
        <v>9942</v>
      </c>
      <c r="C2788" s="1" t="s">
        <v>9943</v>
      </c>
      <c r="D2788" s="1">
        <v>88430194.681223</v>
      </c>
      <c r="E2788" s="1">
        <v>2401444.28571429</v>
      </c>
      <c r="F2788" s="1">
        <v>7037180.07008402</v>
      </c>
      <c r="G2788" s="1">
        <v>210148762.982705</v>
      </c>
      <c r="H2788" s="1">
        <v>104183965.092791</v>
      </c>
      <c r="I2788" s="1">
        <v>51195031.9771908</v>
      </c>
      <c r="J2788" s="1">
        <v>59568306.6552928</v>
      </c>
      <c r="K2788" s="1">
        <v>65315230.9238804</v>
      </c>
      <c r="L2788" s="1">
        <v>22892025.7607003</v>
      </c>
      <c r="M2788" s="1">
        <v>94962757.9217922</v>
      </c>
      <c r="N2788" s="1">
        <v>129345109.466021</v>
      </c>
      <c r="O2788" s="1">
        <v>179655042.022139</v>
      </c>
      <c r="P2788" s="1">
        <v>77678723.1423034</v>
      </c>
      <c r="Q2788" s="1">
        <v>98912698.4016179</v>
      </c>
    </row>
    <row r="2789" spans="1:17">
      <c r="A2789" s="1" t="s">
        <v>9944</v>
      </c>
      <c r="B2789" s="1" t="s">
        <v>9945</v>
      </c>
      <c r="C2789" s="1" t="s">
        <v>9946</v>
      </c>
      <c r="D2789" s="1">
        <v>2401444.28571429</v>
      </c>
      <c r="E2789" s="1">
        <v>28863416.5067124</v>
      </c>
      <c r="F2789" s="1">
        <v>46831963.0626719</v>
      </c>
      <c r="G2789" s="1">
        <v>2401444.28571429</v>
      </c>
      <c r="H2789" s="1">
        <v>16492738.7960495</v>
      </c>
      <c r="I2789" s="1">
        <v>32056191.3916507</v>
      </c>
      <c r="J2789" s="1">
        <v>2401444.28571429</v>
      </c>
      <c r="K2789" s="1">
        <v>2401444.28571429</v>
      </c>
      <c r="L2789" s="1">
        <v>2401444.28571429</v>
      </c>
      <c r="M2789" s="1">
        <v>20149338.7486574</v>
      </c>
      <c r="N2789" s="1">
        <v>18986095.5728027</v>
      </c>
      <c r="O2789" s="1">
        <v>53936661.6024163</v>
      </c>
      <c r="P2789" s="1">
        <v>2401444.28571429</v>
      </c>
      <c r="Q2789" s="1">
        <v>95599271.5649395</v>
      </c>
    </row>
    <row r="2790" spans="1:17">
      <c r="A2790" s="1" t="s">
        <v>9947</v>
      </c>
      <c r="B2790" s="1" t="s">
        <v>9948</v>
      </c>
      <c r="C2790" s="1" t="s">
        <v>9949</v>
      </c>
      <c r="D2790" s="1">
        <v>93196779.4397607</v>
      </c>
      <c r="E2790" s="1">
        <v>108547220.662495</v>
      </c>
      <c r="F2790" s="1">
        <v>99814159.9477417</v>
      </c>
      <c r="G2790" s="1">
        <v>15057617.2537436</v>
      </c>
      <c r="H2790" s="1">
        <v>2401444.28571429</v>
      </c>
      <c r="I2790" s="1">
        <v>58149467.2034817</v>
      </c>
      <c r="J2790" s="1">
        <v>72219708.4513014</v>
      </c>
      <c r="K2790" s="1">
        <v>87888214.729642</v>
      </c>
      <c r="L2790" s="1">
        <v>106614917.444704</v>
      </c>
      <c r="M2790" s="1">
        <v>130490124.670192</v>
      </c>
      <c r="N2790" s="1">
        <v>111854573.84102</v>
      </c>
      <c r="O2790" s="1">
        <v>132150302.622614</v>
      </c>
      <c r="P2790" s="1">
        <v>64157600.4791047</v>
      </c>
      <c r="Q2790" s="1">
        <v>125415602.948708</v>
      </c>
    </row>
    <row r="2791" spans="1:17">
      <c r="A2791" s="1" t="s">
        <v>9950</v>
      </c>
      <c r="B2791" s="1" t="s">
        <v>9951</v>
      </c>
      <c r="C2791" s="1" t="s">
        <v>9952</v>
      </c>
      <c r="D2791" s="1">
        <v>7537362.05182694</v>
      </c>
      <c r="E2791" s="1">
        <v>16798994.3251255</v>
      </c>
      <c r="F2791" s="1">
        <v>8709185.78970222</v>
      </c>
      <c r="G2791" s="1">
        <v>2401444.28571429</v>
      </c>
      <c r="H2791" s="1">
        <v>2401444.28571429</v>
      </c>
      <c r="I2791" s="1">
        <v>19253774.2991708</v>
      </c>
      <c r="J2791" s="1">
        <v>2401444.28571429</v>
      </c>
      <c r="K2791" s="1">
        <v>9703927.56820878</v>
      </c>
      <c r="L2791" s="1">
        <v>8212877.75804803</v>
      </c>
      <c r="M2791" s="1">
        <v>2401444.28571429</v>
      </c>
      <c r="N2791" s="1">
        <v>2401444.28571429</v>
      </c>
      <c r="O2791" s="1">
        <v>2401444.28571429</v>
      </c>
      <c r="P2791" s="1">
        <v>2401444.28571429</v>
      </c>
      <c r="Q2791" s="1">
        <v>4481495.68994007</v>
      </c>
    </row>
    <row r="2792" spans="1:17">
      <c r="A2792" s="1" t="s">
        <v>9953</v>
      </c>
      <c r="B2792" s="1" t="s">
        <v>9954</v>
      </c>
      <c r="C2792" s="1" t="s">
        <v>9955</v>
      </c>
      <c r="D2792" s="1">
        <v>23494614.1342955</v>
      </c>
      <c r="E2792" s="1">
        <v>2401444.28571429</v>
      </c>
      <c r="F2792" s="1">
        <v>14617535.6570758</v>
      </c>
      <c r="G2792" s="1">
        <v>2401444.28571429</v>
      </c>
      <c r="H2792" s="1">
        <v>2401444.28571429</v>
      </c>
      <c r="I2792" s="1">
        <v>2401444.28571429</v>
      </c>
      <c r="J2792" s="1">
        <v>17120075.021813</v>
      </c>
      <c r="K2792" s="1">
        <v>13143414.2828936</v>
      </c>
      <c r="L2792" s="1">
        <v>2401444.28571429</v>
      </c>
      <c r="M2792" s="1">
        <v>2401444.28571429</v>
      </c>
      <c r="N2792" s="1">
        <v>2401444.28571429</v>
      </c>
      <c r="O2792" s="1">
        <v>2401444.28571429</v>
      </c>
      <c r="P2792" s="1">
        <v>2401444.28571429</v>
      </c>
      <c r="Q2792" s="1">
        <v>13438549.7496827</v>
      </c>
    </row>
    <row r="2793" spans="1:17">
      <c r="A2793" s="1" t="s">
        <v>9956</v>
      </c>
      <c r="B2793" s="1" t="s">
        <v>9957</v>
      </c>
      <c r="C2793" s="1" t="s">
        <v>9958</v>
      </c>
      <c r="D2793" s="1">
        <v>247096032.460469</v>
      </c>
      <c r="E2793" s="1">
        <v>217162637.282405</v>
      </c>
      <c r="F2793" s="1">
        <v>204898031.834906</v>
      </c>
      <c r="G2793" s="1">
        <v>133244010.883301</v>
      </c>
      <c r="H2793" s="1">
        <v>75909872.0708079</v>
      </c>
      <c r="I2793" s="1">
        <v>204226375.519798</v>
      </c>
      <c r="J2793" s="1">
        <v>203639108.5952</v>
      </c>
      <c r="K2793" s="1">
        <v>184195043.853244</v>
      </c>
      <c r="L2793" s="1">
        <v>186100749.939777</v>
      </c>
      <c r="M2793" s="1">
        <v>212015674.369748</v>
      </c>
      <c r="N2793" s="1">
        <v>152508472.796788</v>
      </c>
      <c r="O2793" s="1">
        <v>126462509.59908</v>
      </c>
      <c r="P2793" s="1">
        <v>181574469.50341</v>
      </c>
      <c r="Q2793" s="1">
        <v>126037488.44959</v>
      </c>
    </row>
    <row r="2794" spans="1:17">
      <c r="A2794" s="1" t="s">
        <v>9959</v>
      </c>
      <c r="B2794" s="1" t="s">
        <v>9960</v>
      </c>
      <c r="C2794" s="1" t="s">
        <v>9961</v>
      </c>
      <c r="D2794" s="1">
        <v>12448112.3584832</v>
      </c>
      <c r="E2794" s="1">
        <v>11017655.3508393</v>
      </c>
      <c r="F2794" s="1">
        <v>2401444.28571429</v>
      </c>
      <c r="G2794" s="1">
        <v>2401444.28571429</v>
      </c>
      <c r="H2794" s="1">
        <v>2401444.28571429</v>
      </c>
      <c r="I2794" s="1">
        <v>7789229.85093956</v>
      </c>
      <c r="J2794" s="1">
        <v>14470710.7521579</v>
      </c>
      <c r="K2794" s="1">
        <v>5115381.32502682</v>
      </c>
      <c r="L2794" s="1">
        <v>6012632.76324914</v>
      </c>
      <c r="M2794" s="1">
        <v>2401444.28571429</v>
      </c>
      <c r="N2794" s="1">
        <v>12002898.6524466</v>
      </c>
      <c r="O2794" s="1">
        <v>4054093.63495677</v>
      </c>
      <c r="P2794" s="1">
        <v>5637636.87707641</v>
      </c>
      <c r="Q2794" s="1">
        <v>15467668.128874</v>
      </c>
    </row>
    <row r="2795" spans="1:17">
      <c r="A2795" s="1" t="s">
        <v>9962</v>
      </c>
      <c r="B2795" s="1" t="s">
        <v>9963</v>
      </c>
      <c r="C2795" s="1" t="s">
        <v>9964</v>
      </c>
      <c r="D2795" s="1">
        <v>650783141.740672</v>
      </c>
      <c r="E2795" s="1">
        <v>910575884.448659</v>
      </c>
      <c r="F2795" s="1">
        <v>719289926.560322</v>
      </c>
      <c r="G2795" s="1">
        <v>234154788.688203</v>
      </c>
      <c r="H2795" s="1">
        <v>298838230.942857</v>
      </c>
      <c r="I2795" s="1">
        <v>1821855931.1159</v>
      </c>
      <c r="J2795" s="1">
        <v>992420066.417153</v>
      </c>
      <c r="K2795" s="1">
        <v>790932818.429931</v>
      </c>
      <c r="L2795" s="1">
        <v>792123896.975449</v>
      </c>
      <c r="M2795" s="1">
        <v>710362353.329996</v>
      </c>
      <c r="N2795" s="1">
        <v>794920316.517939</v>
      </c>
      <c r="O2795" s="1">
        <v>592820852.495902</v>
      </c>
      <c r="P2795" s="1">
        <v>840758375.254998</v>
      </c>
      <c r="Q2795" s="1">
        <v>976912879.834921</v>
      </c>
    </row>
    <row r="2796" spans="1:17">
      <c r="A2796" s="1" t="s">
        <v>9965</v>
      </c>
      <c r="B2796" s="1" t="s">
        <v>9966</v>
      </c>
      <c r="C2796" s="1" t="s">
        <v>9967</v>
      </c>
      <c r="D2796" s="1">
        <v>42530438.4509683</v>
      </c>
      <c r="E2796" s="1">
        <v>33309288.6982373</v>
      </c>
      <c r="F2796" s="1">
        <v>46158111.4522629</v>
      </c>
      <c r="G2796" s="1">
        <v>2401444.28571429</v>
      </c>
      <c r="H2796" s="1">
        <v>2401444.28571429</v>
      </c>
      <c r="I2796" s="1">
        <v>47137488.5167352</v>
      </c>
      <c r="J2796" s="1">
        <v>26502377.9475331</v>
      </c>
      <c r="K2796" s="1">
        <v>39194444.3893319</v>
      </c>
      <c r="L2796" s="1">
        <v>51126797.1865343</v>
      </c>
      <c r="M2796" s="1">
        <v>28088531.5362987</v>
      </c>
      <c r="N2796" s="1">
        <v>68529658.3186891</v>
      </c>
      <c r="O2796" s="1">
        <v>67486312.0877706</v>
      </c>
      <c r="P2796" s="1">
        <v>65725301.7112549</v>
      </c>
      <c r="Q2796" s="1">
        <v>45837503.8962304</v>
      </c>
    </row>
    <row r="2797" spans="1:17">
      <c r="A2797" s="1" t="s">
        <v>9968</v>
      </c>
      <c r="B2797" s="1" t="s">
        <v>9969</v>
      </c>
      <c r="C2797" s="1" t="s">
        <v>9970</v>
      </c>
      <c r="D2797" s="1">
        <v>237835061.79441</v>
      </c>
      <c r="E2797" s="1">
        <v>41008416.8701588</v>
      </c>
      <c r="F2797" s="1">
        <v>55385175.2062527</v>
      </c>
      <c r="G2797" s="1">
        <v>39888563.4263275</v>
      </c>
      <c r="H2797" s="1">
        <v>27098265.8849013</v>
      </c>
      <c r="I2797" s="1">
        <v>53673240.6535455</v>
      </c>
      <c r="J2797" s="1">
        <v>116136057.486078</v>
      </c>
      <c r="K2797" s="1">
        <v>96427383.3879425</v>
      </c>
      <c r="L2797" s="1">
        <v>21039062.6998321</v>
      </c>
      <c r="M2797" s="1">
        <v>139050672.280451</v>
      </c>
      <c r="N2797" s="1">
        <v>93028548.6899164</v>
      </c>
      <c r="O2797" s="1">
        <v>91434260.0655663</v>
      </c>
      <c r="P2797" s="1">
        <v>160861195.389928</v>
      </c>
      <c r="Q2797" s="1">
        <v>89214343.496774</v>
      </c>
    </row>
    <row r="2798" spans="1:17">
      <c r="A2798" s="1" t="s">
        <v>9971</v>
      </c>
      <c r="B2798" s="1" t="s">
        <v>9972</v>
      </c>
      <c r="C2798" s="1" t="s">
        <v>9973</v>
      </c>
      <c r="D2798" s="1">
        <v>204919507.615926</v>
      </c>
      <c r="E2798" s="1">
        <v>107733606.781872</v>
      </c>
      <c r="F2798" s="1">
        <v>75430426.1772402</v>
      </c>
      <c r="G2798" s="1">
        <v>47354053.0180733</v>
      </c>
      <c r="H2798" s="1">
        <v>205014881.509277</v>
      </c>
      <c r="I2798" s="1">
        <v>60105661.9696076</v>
      </c>
      <c r="J2798" s="1">
        <v>171092080.597809</v>
      </c>
      <c r="K2798" s="1">
        <v>59298141.1766029</v>
      </c>
      <c r="L2798" s="1">
        <v>41772692.9000292</v>
      </c>
      <c r="M2798" s="1">
        <v>101638058.0886</v>
      </c>
      <c r="N2798" s="1">
        <v>2401444.28571429</v>
      </c>
      <c r="O2798" s="1">
        <v>83508199.3857504</v>
      </c>
      <c r="P2798" s="1">
        <v>51369852.9142624</v>
      </c>
      <c r="Q2798" s="1">
        <v>63242690.4723252</v>
      </c>
    </row>
    <row r="2799" spans="1:17">
      <c r="A2799" s="1" t="s">
        <v>9974</v>
      </c>
      <c r="B2799" s="1" t="s">
        <v>9975</v>
      </c>
      <c r="C2799" s="1" t="s">
        <v>9976</v>
      </c>
      <c r="D2799" s="1">
        <v>35563142.5504201</v>
      </c>
      <c r="E2799" s="1">
        <v>32646381.8299525</v>
      </c>
      <c r="F2799" s="1">
        <v>68624803.0166602</v>
      </c>
      <c r="G2799" s="1">
        <v>399303354.800293</v>
      </c>
      <c r="H2799" s="1">
        <v>57229012.1342996</v>
      </c>
      <c r="I2799" s="1">
        <v>54509334.5748187</v>
      </c>
      <c r="J2799" s="1">
        <v>45148584.6789487</v>
      </c>
      <c r="K2799" s="1">
        <v>2401444.28571429</v>
      </c>
      <c r="L2799" s="1">
        <v>2401444.28571429</v>
      </c>
      <c r="M2799" s="1">
        <v>36211157.0939509</v>
      </c>
      <c r="N2799" s="1">
        <v>19312936.0749704</v>
      </c>
      <c r="O2799" s="1">
        <v>25204879.7544151</v>
      </c>
      <c r="P2799" s="1">
        <v>2401444.28571429</v>
      </c>
      <c r="Q2799" s="1">
        <v>28890969.6940532</v>
      </c>
    </row>
    <row r="2800" spans="1:17">
      <c r="A2800" s="1" t="s">
        <v>9977</v>
      </c>
      <c r="B2800" s="1" t="s">
        <v>9978</v>
      </c>
      <c r="C2800" s="1" t="s">
        <v>9979</v>
      </c>
      <c r="D2800" s="1">
        <v>29559655.4358428</v>
      </c>
      <c r="E2800" s="1">
        <v>44918078.2057106</v>
      </c>
      <c r="F2800" s="1">
        <v>25023099.4191406</v>
      </c>
      <c r="G2800" s="1">
        <v>14687031.6909371</v>
      </c>
      <c r="H2800" s="1">
        <v>2401444.28571429</v>
      </c>
      <c r="I2800" s="1">
        <v>37135633.6495904</v>
      </c>
      <c r="J2800" s="1">
        <v>32298719.4223347</v>
      </c>
      <c r="K2800" s="1">
        <v>22281219.3836459</v>
      </c>
      <c r="L2800" s="1">
        <v>29463356.0116918</v>
      </c>
      <c r="M2800" s="1">
        <v>25158279.9670475</v>
      </c>
      <c r="N2800" s="1">
        <v>34852738.7952718</v>
      </c>
      <c r="O2800" s="1">
        <v>22873764.5142262</v>
      </c>
      <c r="P2800" s="1">
        <v>29774773.4015271</v>
      </c>
      <c r="Q2800" s="1">
        <v>30996859.7526358</v>
      </c>
    </row>
    <row r="2801" spans="1:17">
      <c r="A2801" s="1" t="s">
        <v>9980</v>
      </c>
      <c r="B2801" s="1" t="s">
        <v>9981</v>
      </c>
      <c r="C2801" s="1" t="s">
        <v>9982</v>
      </c>
      <c r="D2801" s="1">
        <v>41902677.8278815</v>
      </c>
      <c r="E2801" s="1">
        <v>2401444.28571429</v>
      </c>
      <c r="F2801" s="1">
        <v>2401444.28571429</v>
      </c>
      <c r="G2801" s="1">
        <v>2401444.28571429</v>
      </c>
      <c r="H2801" s="1">
        <v>2401444.28571429</v>
      </c>
      <c r="I2801" s="1">
        <v>34079373.8586744</v>
      </c>
      <c r="J2801" s="1">
        <v>22493220.5012976</v>
      </c>
      <c r="K2801" s="1">
        <v>2401444.28571429</v>
      </c>
      <c r="L2801" s="1">
        <v>2401444.28571429</v>
      </c>
      <c r="M2801" s="1">
        <v>9819100.4047854</v>
      </c>
      <c r="N2801" s="1">
        <v>12554593.5934776</v>
      </c>
      <c r="O2801" s="1">
        <v>2401444.28571429</v>
      </c>
      <c r="P2801" s="1">
        <v>13880752.7754269</v>
      </c>
      <c r="Q2801" s="1">
        <v>11308648.9994573</v>
      </c>
    </row>
    <row r="2802" spans="1:17">
      <c r="A2802" s="1" t="s">
        <v>9983</v>
      </c>
      <c r="B2802" s="1" t="s">
        <v>9984</v>
      </c>
      <c r="C2802" s="1" t="s">
        <v>9985</v>
      </c>
      <c r="D2802" s="1">
        <v>224515628.365856</v>
      </c>
      <c r="E2802" s="1">
        <v>103810130.967903</v>
      </c>
      <c r="F2802" s="1">
        <v>114493756.331654</v>
      </c>
      <c r="G2802" s="1">
        <v>54472105.2275456</v>
      </c>
      <c r="H2802" s="1">
        <v>2401444.28571429</v>
      </c>
      <c r="I2802" s="1">
        <v>69090492.5489399</v>
      </c>
      <c r="J2802" s="1">
        <v>130120966.579415</v>
      </c>
      <c r="K2802" s="1">
        <v>71596185.2653106</v>
      </c>
      <c r="L2802" s="1">
        <v>53772882.8789206</v>
      </c>
      <c r="M2802" s="1">
        <v>72800574.1469057</v>
      </c>
      <c r="N2802" s="1">
        <v>66563375.5300882</v>
      </c>
      <c r="O2802" s="1">
        <v>45081067.2438127</v>
      </c>
      <c r="P2802" s="1">
        <v>74276342.4408405</v>
      </c>
      <c r="Q2802" s="1">
        <v>72345852.7667874</v>
      </c>
    </row>
    <row r="2803" spans="1:17">
      <c r="A2803" s="1" t="s">
        <v>9986</v>
      </c>
      <c r="B2803" s="1" t="s">
        <v>9987</v>
      </c>
      <c r="C2803" s="1" t="s">
        <v>9988</v>
      </c>
      <c r="D2803" s="1">
        <v>368370998.355455</v>
      </c>
      <c r="E2803" s="1">
        <v>478798375.648335</v>
      </c>
      <c r="F2803" s="1">
        <v>334844247.788925</v>
      </c>
      <c r="G2803" s="1">
        <v>110421061.633026</v>
      </c>
      <c r="H2803" s="1">
        <v>199066732.720244</v>
      </c>
      <c r="I2803" s="1">
        <v>310679467.916247</v>
      </c>
      <c r="J2803" s="1">
        <v>400749513.444468</v>
      </c>
      <c r="K2803" s="1">
        <v>423195156.329436</v>
      </c>
      <c r="L2803" s="1">
        <v>394277569.652286</v>
      </c>
      <c r="M2803" s="1">
        <v>286971291.766504</v>
      </c>
      <c r="N2803" s="1">
        <v>433297498.295913</v>
      </c>
      <c r="O2803" s="1">
        <v>513726734.150417</v>
      </c>
      <c r="P2803" s="1">
        <v>423277386.378737</v>
      </c>
      <c r="Q2803" s="1">
        <v>478074924.672879</v>
      </c>
    </row>
    <row r="2804" spans="1:17">
      <c r="A2804" s="1" t="s">
        <v>9989</v>
      </c>
      <c r="B2804" s="1" t="s">
        <v>9990</v>
      </c>
      <c r="C2804" s="1" t="s">
        <v>9991</v>
      </c>
      <c r="D2804" s="1">
        <v>11896105.0531806</v>
      </c>
      <c r="E2804" s="1">
        <v>25676549.072076</v>
      </c>
      <c r="F2804" s="1">
        <v>35766553.1240716</v>
      </c>
      <c r="G2804" s="1">
        <v>16380507.0282659</v>
      </c>
      <c r="H2804" s="1">
        <v>27739517.6923965</v>
      </c>
      <c r="I2804" s="1">
        <v>17529064.1383865</v>
      </c>
      <c r="J2804" s="1">
        <v>48973368.5020722</v>
      </c>
      <c r="K2804" s="1">
        <v>121221762.876335</v>
      </c>
      <c r="L2804" s="1">
        <v>15699755.3165681</v>
      </c>
      <c r="M2804" s="1">
        <v>54840934.5575477</v>
      </c>
      <c r="N2804" s="1">
        <v>38900253.5018342</v>
      </c>
      <c r="O2804" s="1">
        <v>70689969.6929384</v>
      </c>
      <c r="P2804" s="1">
        <v>36261350.0110742</v>
      </c>
      <c r="Q2804" s="1">
        <v>162387566.131553</v>
      </c>
    </row>
    <row r="2805" spans="1:17">
      <c r="A2805" s="1" t="s">
        <v>9992</v>
      </c>
      <c r="B2805" s="1" t="s">
        <v>9993</v>
      </c>
      <c r="C2805" s="1" t="s">
        <v>9994</v>
      </c>
      <c r="D2805" s="1">
        <v>100412784.373907</v>
      </c>
      <c r="E2805" s="1">
        <v>106326045.213298</v>
      </c>
      <c r="F2805" s="1">
        <v>63960067.6703156</v>
      </c>
      <c r="G2805" s="1">
        <v>120164366.2274</v>
      </c>
      <c r="H2805" s="1">
        <v>55948163.6381059</v>
      </c>
      <c r="I2805" s="1">
        <v>193616202.694029</v>
      </c>
      <c r="J2805" s="1">
        <v>213824316.831154</v>
      </c>
      <c r="K2805" s="1">
        <v>76994815.8222514</v>
      </c>
      <c r="L2805" s="1">
        <v>87022603.3281018</v>
      </c>
      <c r="M2805" s="1">
        <v>79277562.8508488</v>
      </c>
      <c r="N2805" s="1">
        <v>110601785.391296</v>
      </c>
      <c r="O2805" s="1">
        <v>172405982.369128</v>
      </c>
      <c r="P2805" s="1">
        <v>119565959.312817</v>
      </c>
      <c r="Q2805" s="1">
        <v>150509301.46184</v>
      </c>
    </row>
    <row r="2806" spans="1:17">
      <c r="A2806" s="1" t="s">
        <v>9995</v>
      </c>
      <c r="B2806" s="1" t="s">
        <v>9996</v>
      </c>
      <c r="C2806" s="1" t="s">
        <v>9997</v>
      </c>
      <c r="D2806" s="1">
        <v>30628209.3074763</v>
      </c>
      <c r="E2806" s="1">
        <v>104437884.2605</v>
      </c>
      <c r="F2806" s="1">
        <v>268255010.995384</v>
      </c>
      <c r="G2806" s="1">
        <v>2401444.28571429</v>
      </c>
      <c r="H2806" s="1">
        <v>2401444.28571429</v>
      </c>
      <c r="I2806" s="1">
        <v>12116258.3917048</v>
      </c>
      <c r="J2806" s="1">
        <v>116869468.341369</v>
      </c>
      <c r="K2806" s="1">
        <v>128924826.438873</v>
      </c>
      <c r="L2806" s="1">
        <v>141675981.266881</v>
      </c>
      <c r="M2806" s="1">
        <v>121987154.186371</v>
      </c>
      <c r="N2806" s="1">
        <v>190696977.685741</v>
      </c>
      <c r="O2806" s="1">
        <v>73731887.9547539</v>
      </c>
      <c r="P2806" s="1">
        <v>164698781.28519</v>
      </c>
      <c r="Q2806" s="1">
        <v>84232279.8467483</v>
      </c>
    </row>
    <row r="2807" spans="1:17">
      <c r="A2807" s="1" t="s">
        <v>9998</v>
      </c>
      <c r="B2807" s="1" t="s">
        <v>9999</v>
      </c>
      <c r="C2807" s="1" t="s">
        <v>10000</v>
      </c>
      <c r="D2807" s="1">
        <v>80642585.2463035</v>
      </c>
      <c r="E2807" s="1">
        <v>70793611.4252777</v>
      </c>
      <c r="F2807" s="1">
        <v>35491845.8326668</v>
      </c>
      <c r="G2807" s="1">
        <v>110937325.930372</v>
      </c>
      <c r="H2807" s="1">
        <v>524303502.780726</v>
      </c>
      <c r="I2807" s="1">
        <v>56107828.5538541</v>
      </c>
      <c r="J2807" s="1">
        <v>59631127.4463913</v>
      </c>
      <c r="K2807" s="1">
        <v>99729818.4331846</v>
      </c>
      <c r="L2807" s="1">
        <v>77189286.3749179</v>
      </c>
      <c r="M2807" s="1">
        <v>93889702.9237201</v>
      </c>
      <c r="N2807" s="1">
        <v>119976805.054375</v>
      </c>
      <c r="O2807" s="1">
        <v>71772206.2253042</v>
      </c>
      <c r="P2807" s="1">
        <v>75937941.78178</v>
      </c>
      <c r="Q2807" s="1">
        <v>77669233.8815693</v>
      </c>
    </row>
    <row r="2808" spans="1:17">
      <c r="A2808" s="1" t="s">
        <v>10001</v>
      </c>
      <c r="B2808" s="1" t="s">
        <v>10002</v>
      </c>
      <c r="C2808" s="1" t="s">
        <v>10003</v>
      </c>
      <c r="D2808" s="1">
        <v>936809531.534847</v>
      </c>
      <c r="E2808" s="1">
        <v>957946358.184926</v>
      </c>
      <c r="F2808" s="1">
        <v>972023331.72978</v>
      </c>
      <c r="G2808" s="1">
        <v>752409985.849842</v>
      </c>
      <c r="H2808" s="1">
        <v>38622779.4570665</v>
      </c>
      <c r="I2808" s="1">
        <v>958388264.992367</v>
      </c>
      <c r="J2808" s="1">
        <v>1012230962.75491</v>
      </c>
      <c r="K2808" s="1">
        <v>1163565513.58155</v>
      </c>
      <c r="L2808" s="1">
        <v>991264685.025671</v>
      </c>
      <c r="M2808" s="1">
        <v>1075688216.90539</v>
      </c>
      <c r="N2808" s="1">
        <v>1092773995.65286</v>
      </c>
      <c r="O2808" s="1">
        <v>907925644.809823</v>
      </c>
      <c r="P2808" s="1">
        <v>1288102690.02011</v>
      </c>
      <c r="Q2808" s="1">
        <v>1113676781.57222</v>
      </c>
    </row>
    <row r="2809" spans="1:17">
      <c r="A2809" s="1" t="s">
        <v>10004</v>
      </c>
      <c r="B2809" s="1" t="s">
        <v>10005</v>
      </c>
      <c r="C2809" s="1" t="s">
        <v>10006</v>
      </c>
      <c r="D2809" s="1">
        <v>2401444.28571429</v>
      </c>
      <c r="E2809" s="1">
        <v>27063060.9354769</v>
      </c>
      <c r="F2809" s="1">
        <v>13663608.2956727</v>
      </c>
      <c r="G2809" s="1">
        <v>2401444.28571429</v>
      </c>
      <c r="H2809" s="1">
        <v>10699911.8600155</v>
      </c>
      <c r="I2809" s="1">
        <v>24348305.6449215</v>
      </c>
      <c r="J2809" s="1">
        <v>8035793.5323099</v>
      </c>
      <c r="K2809" s="1">
        <v>55296382.2684948</v>
      </c>
      <c r="L2809" s="1">
        <v>43457757.1428571</v>
      </c>
      <c r="M2809" s="1">
        <v>56361396.9291158</v>
      </c>
      <c r="N2809" s="1">
        <v>59337612.2978096</v>
      </c>
      <c r="O2809" s="1">
        <v>9727632.48351312</v>
      </c>
      <c r="P2809" s="1">
        <v>83332406.5519904</v>
      </c>
      <c r="Q2809" s="1">
        <v>56063607.8855761</v>
      </c>
    </row>
    <row r="2810" spans="1:17">
      <c r="A2810" s="1" t="s">
        <v>10007</v>
      </c>
      <c r="B2810" s="1" t="s">
        <v>10008</v>
      </c>
      <c r="C2810" s="1" t="s">
        <v>10009</v>
      </c>
      <c r="D2810" s="1">
        <v>161856098.230312</v>
      </c>
      <c r="E2810" s="1">
        <v>92877776.8058742</v>
      </c>
      <c r="F2810" s="1">
        <v>129948361.03652</v>
      </c>
      <c r="G2810" s="1">
        <v>131952230.195715</v>
      </c>
      <c r="H2810" s="1">
        <v>2401444.28571429</v>
      </c>
      <c r="I2810" s="1">
        <v>32915164.4042332</v>
      </c>
      <c r="J2810" s="1">
        <v>58047650.3608043</v>
      </c>
      <c r="K2810" s="1">
        <v>73336583.8731413</v>
      </c>
      <c r="L2810" s="1">
        <v>79032783.7287393</v>
      </c>
      <c r="M2810" s="1">
        <v>83853370.4289813</v>
      </c>
      <c r="N2810" s="1">
        <v>117344678.711268</v>
      </c>
      <c r="O2810" s="1">
        <v>88411097.9036555</v>
      </c>
      <c r="P2810" s="1">
        <v>7497978.07559597</v>
      </c>
      <c r="Q2810" s="1">
        <v>97794851.3041935</v>
      </c>
    </row>
    <row r="2811" spans="1:17">
      <c r="A2811" s="1" t="s">
        <v>10010</v>
      </c>
      <c r="B2811" s="1" t="s">
        <v>10011</v>
      </c>
      <c r="C2811" s="1" t="s">
        <v>10012</v>
      </c>
      <c r="D2811" s="1">
        <v>424486750.806681</v>
      </c>
      <c r="E2811" s="1">
        <v>57710631.6493651</v>
      </c>
      <c r="F2811" s="1">
        <v>53223672.4552643</v>
      </c>
      <c r="G2811" s="1">
        <v>2401444.28571429</v>
      </c>
      <c r="H2811" s="1">
        <v>2401444.28571429</v>
      </c>
      <c r="I2811" s="1">
        <v>5149045.12504894</v>
      </c>
      <c r="J2811" s="1">
        <v>58564086.4022846</v>
      </c>
      <c r="K2811" s="1">
        <v>8475531.33714361</v>
      </c>
      <c r="L2811" s="1">
        <v>2401444.28571429</v>
      </c>
      <c r="M2811" s="1">
        <v>2401444.28571429</v>
      </c>
      <c r="N2811" s="1">
        <v>2401444.28571429</v>
      </c>
      <c r="O2811" s="1">
        <v>2401444.28571429</v>
      </c>
      <c r="P2811" s="1">
        <v>14083596.6112957</v>
      </c>
      <c r="Q2811" s="1">
        <v>6401993.14385787</v>
      </c>
    </row>
    <row r="2812" spans="1:17">
      <c r="A2812" s="1" t="s">
        <v>10013</v>
      </c>
      <c r="B2812" s="1" t="s">
        <v>10014</v>
      </c>
      <c r="C2812" s="1" t="s">
        <v>10015</v>
      </c>
      <c r="D2812" s="1">
        <v>18999097.8283007</v>
      </c>
      <c r="E2812" s="1">
        <v>7368229.56982714</v>
      </c>
      <c r="F2812" s="1">
        <v>9035234.86653564</v>
      </c>
      <c r="G2812" s="1">
        <v>2401444.28571429</v>
      </c>
      <c r="H2812" s="1">
        <v>2401444.28571429</v>
      </c>
      <c r="I2812" s="1">
        <v>2401444.28571429</v>
      </c>
      <c r="J2812" s="1">
        <v>2401444.28571429</v>
      </c>
      <c r="K2812" s="1">
        <v>2401444.28571429</v>
      </c>
      <c r="L2812" s="1">
        <v>2401444.28571429</v>
      </c>
      <c r="M2812" s="1">
        <v>2401444.28571429</v>
      </c>
      <c r="N2812" s="1">
        <v>2401444.28571429</v>
      </c>
      <c r="O2812" s="1">
        <v>6426440.00501387</v>
      </c>
      <c r="P2812" s="1">
        <v>2401444.28571429</v>
      </c>
      <c r="Q2812" s="1">
        <v>2401444.28571429</v>
      </c>
    </row>
    <row r="2813" spans="1:17">
      <c r="A2813" s="1" t="s">
        <v>10016</v>
      </c>
      <c r="B2813" s="1" t="s">
        <v>10017</v>
      </c>
      <c r="C2813" s="1" t="s">
        <v>10018</v>
      </c>
      <c r="D2813" s="1">
        <v>63708772.0344511</v>
      </c>
      <c r="E2813" s="1">
        <v>72041320.655396</v>
      </c>
      <c r="F2813" s="1">
        <v>109272003.065795</v>
      </c>
      <c r="G2813" s="1">
        <v>2401444.28571429</v>
      </c>
      <c r="H2813" s="1">
        <v>18101326.3211848</v>
      </c>
      <c r="I2813" s="1">
        <v>2401444.28571429</v>
      </c>
      <c r="J2813" s="1">
        <v>24389091.7189176</v>
      </c>
      <c r="K2813" s="1">
        <v>13741427.5763677</v>
      </c>
      <c r="L2813" s="1">
        <v>2401444.28571429</v>
      </c>
      <c r="M2813" s="1">
        <v>20617049.0055941</v>
      </c>
      <c r="N2813" s="1">
        <v>12032316.8719012</v>
      </c>
      <c r="O2813" s="1">
        <v>110398368.850608</v>
      </c>
      <c r="P2813" s="1">
        <v>11959886.9907326</v>
      </c>
      <c r="Q2813" s="1">
        <v>40945686.299532</v>
      </c>
    </row>
    <row r="2814" spans="1:17">
      <c r="A2814" s="1" t="s">
        <v>10019</v>
      </c>
      <c r="B2814" s="1" t="s">
        <v>10020</v>
      </c>
      <c r="C2814" s="1" t="s">
        <v>10021</v>
      </c>
      <c r="D2814" s="1">
        <v>9584120142.73853</v>
      </c>
      <c r="E2814" s="1">
        <v>13437933710.2764</v>
      </c>
      <c r="F2814" s="1">
        <v>11560307153.684</v>
      </c>
      <c r="G2814" s="1">
        <v>3923153031.21249</v>
      </c>
      <c r="H2814" s="1">
        <v>12277909886.3489</v>
      </c>
      <c r="I2814" s="1">
        <v>12197908703.3132</v>
      </c>
      <c r="J2814" s="1">
        <v>12016756568.7643</v>
      </c>
      <c r="K2814" s="1">
        <v>15294887572.1656</v>
      </c>
      <c r="L2814" s="1">
        <v>12842912465.0522</v>
      </c>
      <c r="M2814" s="1">
        <v>11856568510.6026</v>
      </c>
      <c r="N2814" s="1">
        <v>12597441844.7818</v>
      </c>
      <c r="O2814" s="1">
        <v>12627696710.7466</v>
      </c>
      <c r="P2814" s="1">
        <v>13820750776.1555</v>
      </c>
      <c r="Q2814" s="1">
        <v>14397010682.9844</v>
      </c>
    </row>
    <row r="2815" spans="1:17">
      <c r="A2815" s="1" t="s">
        <v>10022</v>
      </c>
      <c r="B2815" s="1" t="s">
        <v>10023</v>
      </c>
      <c r="C2815" s="1" t="s">
        <v>10024</v>
      </c>
      <c r="D2815" s="1">
        <v>7666688.30529206</v>
      </c>
      <c r="E2815" s="1">
        <v>13146360.0876909</v>
      </c>
      <c r="F2815" s="1">
        <v>2401444.28571429</v>
      </c>
      <c r="G2815" s="1">
        <v>2401444.28571429</v>
      </c>
      <c r="H2815" s="1">
        <v>14258264.4609992</v>
      </c>
      <c r="I2815" s="1">
        <v>8829026.70005807</v>
      </c>
      <c r="J2815" s="1">
        <v>17376755.9309019</v>
      </c>
      <c r="K2815" s="1">
        <v>34715434.7490775</v>
      </c>
      <c r="L2815" s="1">
        <v>58911803.1906222</v>
      </c>
      <c r="M2815" s="1">
        <v>46130225.3111771</v>
      </c>
      <c r="N2815" s="1">
        <v>63863107.9071144</v>
      </c>
      <c r="O2815" s="1">
        <v>65213314.40621</v>
      </c>
      <c r="P2815" s="1">
        <v>121012390.791514</v>
      </c>
      <c r="Q2815" s="1">
        <v>68937539.5556094</v>
      </c>
    </row>
    <row r="2816" spans="1:17">
      <c r="A2816" s="1" t="s">
        <v>10025</v>
      </c>
      <c r="B2816" s="1" t="s">
        <v>10026</v>
      </c>
      <c r="C2816" s="1" t="s">
        <v>10027</v>
      </c>
      <c r="D2816" s="1">
        <v>855882915.362414</v>
      </c>
      <c r="E2816" s="1">
        <v>2299515282.01168</v>
      </c>
      <c r="F2816" s="1">
        <v>2201704054.93121</v>
      </c>
      <c r="G2816" s="1">
        <v>1364630424.28287</v>
      </c>
      <c r="H2816" s="1">
        <v>250918765.71612</v>
      </c>
      <c r="I2816" s="1">
        <v>1881597813.89243</v>
      </c>
      <c r="J2816" s="1">
        <v>2147731302.31885</v>
      </c>
      <c r="K2816" s="1">
        <v>2490735502.25856</v>
      </c>
      <c r="L2816" s="1">
        <v>2286946577.14675</v>
      </c>
      <c r="M2816" s="1">
        <v>1606738091.4309</v>
      </c>
      <c r="N2816" s="1">
        <v>2856028812.4901</v>
      </c>
      <c r="O2816" s="1">
        <v>757818932.05959</v>
      </c>
      <c r="P2816" s="1">
        <v>2821824966.13627</v>
      </c>
      <c r="Q2816" s="1">
        <v>1875392589.87073</v>
      </c>
    </row>
    <row r="2817" spans="1:17">
      <c r="A2817" s="1" t="s">
        <v>10028</v>
      </c>
      <c r="B2817" s="1" t="s">
        <v>10029</v>
      </c>
      <c r="C2817" s="1" t="s">
        <v>10030</v>
      </c>
      <c r="D2817" s="1">
        <v>1325590302.45913</v>
      </c>
      <c r="E2817" s="1">
        <v>1820141960.00102</v>
      </c>
      <c r="F2817" s="1">
        <v>1926696885.85826</v>
      </c>
      <c r="G2817" s="1">
        <v>325175847.579223</v>
      </c>
      <c r="H2817" s="1">
        <v>591126387.929061</v>
      </c>
      <c r="I2817" s="1">
        <v>1109243955.61456</v>
      </c>
      <c r="J2817" s="1">
        <v>1536069438.37725</v>
      </c>
      <c r="K2817" s="1">
        <v>2577305434.0366</v>
      </c>
      <c r="L2817" s="1">
        <v>2480436871.76071</v>
      </c>
      <c r="M2817" s="1">
        <v>2628905339.1559</v>
      </c>
      <c r="N2817" s="1">
        <v>3053540439.98404</v>
      </c>
      <c r="O2817" s="1">
        <v>1880869730.93752</v>
      </c>
      <c r="P2817" s="1">
        <v>3002258939.87877</v>
      </c>
      <c r="Q2817" s="1">
        <v>2524537707.75257</v>
      </c>
    </row>
    <row r="2818" spans="1:17">
      <c r="A2818" s="1" t="s">
        <v>10031</v>
      </c>
      <c r="B2818" s="1" t="s">
        <v>10032</v>
      </c>
      <c r="C2818" s="1" t="s">
        <v>10033</v>
      </c>
      <c r="D2818" s="1">
        <v>22543133.0390499</v>
      </c>
      <c r="E2818" s="1">
        <v>21195200.2050065</v>
      </c>
      <c r="F2818" s="1">
        <v>44768214.1820166</v>
      </c>
      <c r="G2818" s="1">
        <v>11634830.6022409</v>
      </c>
      <c r="H2818" s="1">
        <v>2401444.28571429</v>
      </c>
      <c r="I2818" s="1">
        <v>13590669.3507913</v>
      </c>
      <c r="J2818" s="1">
        <v>37957029.5136709</v>
      </c>
      <c r="K2818" s="1">
        <v>47968282.4074502</v>
      </c>
      <c r="L2818" s="1">
        <v>16260404.0775482</v>
      </c>
      <c r="M2818" s="1">
        <v>38555281.7580473</v>
      </c>
      <c r="N2818" s="1">
        <v>23436839.7380483</v>
      </c>
      <c r="O2818" s="1">
        <v>29668976.4570399</v>
      </c>
      <c r="P2818" s="1">
        <v>17389895.2072041</v>
      </c>
      <c r="Q2818" s="1">
        <v>20580211.9810244</v>
      </c>
    </row>
    <row r="2819" spans="1:17">
      <c r="A2819" s="1" t="s">
        <v>10034</v>
      </c>
      <c r="B2819" s="1" t="s">
        <v>10035</v>
      </c>
      <c r="C2819" s="1" t="s">
        <v>10036</v>
      </c>
      <c r="D2819" s="1">
        <v>151157577.550289</v>
      </c>
      <c r="E2819" s="1">
        <v>34464467.7168753</v>
      </c>
      <c r="F2819" s="1">
        <v>2401444.28571429</v>
      </c>
      <c r="G2819" s="1">
        <v>2401444.28571429</v>
      </c>
      <c r="H2819" s="1">
        <v>2401444.28571429</v>
      </c>
      <c r="I2819" s="1">
        <v>2401444.28571429</v>
      </c>
      <c r="J2819" s="1">
        <v>71817610.3251023</v>
      </c>
      <c r="K2819" s="1">
        <v>99888474.3713862</v>
      </c>
      <c r="L2819" s="1">
        <v>125757482.104533</v>
      </c>
      <c r="M2819" s="1">
        <v>243569600.494044</v>
      </c>
      <c r="N2819" s="1">
        <v>273523241.152189</v>
      </c>
      <c r="O2819" s="1">
        <v>97579634.698275</v>
      </c>
      <c r="P2819" s="1">
        <v>141735034.81815</v>
      </c>
      <c r="Q2819" s="1">
        <v>257800722.217326</v>
      </c>
    </row>
    <row r="2820" spans="1:17">
      <c r="A2820" s="1" t="s">
        <v>10037</v>
      </c>
      <c r="B2820" s="1" t="s">
        <v>10038</v>
      </c>
      <c r="C2820" s="1" t="s">
        <v>10039</v>
      </c>
      <c r="D2820" s="1">
        <v>2401444.28571429</v>
      </c>
      <c r="E2820" s="1">
        <v>2401444.28571429</v>
      </c>
      <c r="F2820" s="1">
        <v>18651946.433523</v>
      </c>
      <c r="G2820" s="1">
        <v>2401444.28571429</v>
      </c>
      <c r="H2820" s="1">
        <v>2401444.28571429</v>
      </c>
      <c r="I2820" s="1">
        <v>2401444.28571429</v>
      </c>
      <c r="J2820" s="1">
        <v>2401444.28571429</v>
      </c>
      <c r="K2820" s="1">
        <v>2401444.28571429</v>
      </c>
      <c r="L2820" s="1">
        <v>13402362.7437526</v>
      </c>
      <c r="M2820" s="1">
        <v>6787606.49420294</v>
      </c>
      <c r="N2820" s="1">
        <v>8820648.30451699</v>
      </c>
      <c r="O2820" s="1">
        <v>6214108.8238404</v>
      </c>
      <c r="P2820" s="1">
        <v>2401444.28571429</v>
      </c>
      <c r="Q2820" s="1">
        <v>5113955.15734509</v>
      </c>
    </row>
    <row r="2821" spans="1:17">
      <c r="A2821" s="1" t="s">
        <v>10040</v>
      </c>
      <c r="B2821" s="1" t="s">
        <v>10041</v>
      </c>
      <c r="C2821" s="1" t="s">
        <v>10042</v>
      </c>
      <c r="D2821" s="1">
        <v>420351515.021235</v>
      </c>
      <c r="E2821" s="1">
        <v>45258138.8620721</v>
      </c>
      <c r="F2821" s="1">
        <v>92353238.9103458</v>
      </c>
      <c r="G2821" s="1">
        <v>50770334.3420622</v>
      </c>
      <c r="H2821" s="1">
        <v>32095623.5413154</v>
      </c>
      <c r="I2821" s="1">
        <v>80330157.8912261</v>
      </c>
      <c r="J2821" s="1">
        <v>177600158.471779</v>
      </c>
      <c r="K2821" s="1">
        <v>49642289.1438399</v>
      </c>
      <c r="L2821" s="1">
        <v>112334847.77356</v>
      </c>
      <c r="M2821" s="1">
        <v>75302325.5403376</v>
      </c>
      <c r="N2821" s="1">
        <v>98177313.8425156</v>
      </c>
      <c r="O2821" s="1">
        <v>76303128.7723283</v>
      </c>
      <c r="P2821" s="1">
        <v>81371725.0442968</v>
      </c>
      <c r="Q2821" s="1">
        <v>101552214.165581</v>
      </c>
    </row>
    <row r="2822" spans="1:17">
      <c r="A2822" s="1" t="s">
        <v>10043</v>
      </c>
      <c r="B2822" s="1" t="s">
        <v>10044</v>
      </c>
      <c r="C2822" s="1" t="s">
        <v>10045</v>
      </c>
      <c r="D2822" s="1">
        <v>33755144.1433336</v>
      </c>
      <c r="E2822" s="1">
        <v>7963225.46836313</v>
      </c>
      <c r="F2822" s="1">
        <v>3971889.77983523</v>
      </c>
      <c r="G2822" s="1">
        <v>2401444.28571429</v>
      </c>
      <c r="H2822" s="1">
        <v>2401444.28571429</v>
      </c>
      <c r="I2822" s="1">
        <v>12009826.9786282</v>
      </c>
      <c r="J2822" s="1">
        <v>16038339.8032159</v>
      </c>
      <c r="K2822" s="1">
        <v>2401444.28571429</v>
      </c>
      <c r="L2822" s="1">
        <v>14010748.695799</v>
      </c>
      <c r="M2822" s="1">
        <v>2401444.28571429</v>
      </c>
      <c r="N2822" s="1">
        <v>2401444.28571429</v>
      </c>
      <c r="O2822" s="1">
        <v>12044287.7091977</v>
      </c>
      <c r="P2822" s="1">
        <v>2401444.28571429</v>
      </c>
      <c r="Q2822" s="1">
        <v>2401444.28571429</v>
      </c>
    </row>
    <row r="2823" spans="1:17">
      <c r="A2823" s="1" t="s">
        <v>10046</v>
      </c>
      <c r="B2823" s="1" t="s">
        <v>10047</v>
      </c>
      <c r="C2823" s="1" t="s">
        <v>10048</v>
      </c>
      <c r="D2823" s="1">
        <v>1704878174.89842</v>
      </c>
      <c r="E2823" s="1">
        <v>2670184082.13888</v>
      </c>
      <c r="F2823" s="1">
        <v>3792572258.03871</v>
      </c>
      <c r="G2823" s="1">
        <v>2401444.28571429</v>
      </c>
      <c r="H2823" s="1">
        <v>1768686936.03252</v>
      </c>
      <c r="I2823" s="1">
        <v>2935894069.71615</v>
      </c>
      <c r="J2823" s="1">
        <v>1630762712.16451</v>
      </c>
      <c r="K2823" s="1">
        <v>3189299337.07307</v>
      </c>
      <c r="L2823" s="1">
        <v>2772730646.10556</v>
      </c>
      <c r="M2823" s="1">
        <v>5839182515.89097</v>
      </c>
      <c r="N2823" s="1">
        <v>4998966148.16571</v>
      </c>
      <c r="O2823" s="1">
        <v>7084537541.10513</v>
      </c>
      <c r="P2823" s="1">
        <v>5023275937.73678</v>
      </c>
      <c r="Q2823" s="1">
        <v>6557088429.54084</v>
      </c>
    </row>
    <row r="2824" spans="1:17">
      <c r="A2824" s="1" t="s">
        <v>10049</v>
      </c>
      <c r="B2824" s="1" t="s">
        <v>10050</v>
      </c>
      <c r="C2824" s="1" t="s">
        <v>10051</v>
      </c>
      <c r="D2824" s="1">
        <v>68450841.3604381</v>
      </c>
      <c r="E2824" s="1">
        <v>49446552.6880835</v>
      </c>
      <c r="F2824" s="1">
        <v>46601898.100304</v>
      </c>
      <c r="G2824" s="1">
        <v>2401444.28571429</v>
      </c>
      <c r="H2824" s="1">
        <v>15013449.605269</v>
      </c>
      <c r="I2824" s="1">
        <v>59123945.8678833</v>
      </c>
      <c r="J2824" s="1">
        <v>78481532.5844585</v>
      </c>
      <c r="K2824" s="1">
        <v>26494284.9480544</v>
      </c>
      <c r="L2824" s="1">
        <v>26901179.5179697</v>
      </c>
      <c r="M2824" s="1">
        <v>24461348.5933847</v>
      </c>
      <c r="N2824" s="1">
        <v>11220462.5</v>
      </c>
      <c r="O2824" s="1">
        <v>21520574.9470934</v>
      </c>
      <c r="P2824" s="1">
        <v>16259292.3690039</v>
      </c>
      <c r="Q2824" s="1">
        <v>62741451.5319375</v>
      </c>
    </row>
    <row r="2825" spans="1:17">
      <c r="A2825" s="1" t="s">
        <v>10052</v>
      </c>
      <c r="B2825" s="1" t="s">
        <v>10053</v>
      </c>
      <c r="C2825" s="1" t="s">
        <v>10054</v>
      </c>
      <c r="D2825" s="1">
        <v>10552502975.3896</v>
      </c>
      <c r="E2825" s="1">
        <v>10432502753.0779</v>
      </c>
      <c r="F2825" s="1">
        <v>8491055594.07637</v>
      </c>
      <c r="G2825" s="1">
        <v>5127293726.05502</v>
      </c>
      <c r="H2825" s="1">
        <v>5552084583.0882</v>
      </c>
      <c r="I2825" s="1">
        <v>10122876199.3956</v>
      </c>
      <c r="J2825" s="1">
        <v>12246757430.5769</v>
      </c>
      <c r="K2825" s="1">
        <v>13244593268.5523</v>
      </c>
      <c r="L2825" s="1">
        <v>15983947603.2922</v>
      </c>
      <c r="M2825" s="1">
        <v>10681679591.8631</v>
      </c>
      <c r="N2825" s="1">
        <v>14271036397.588</v>
      </c>
      <c r="O2825" s="1">
        <v>9071237346.42323</v>
      </c>
      <c r="P2825" s="1">
        <v>14330472597.249</v>
      </c>
      <c r="Q2825" s="1">
        <v>11826872673.046</v>
      </c>
    </row>
    <row r="2826" spans="1:17">
      <c r="A2826" s="1" t="s">
        <v>10055</v>
      </c>
      <c r="B2826" s="1" t="s">
        <v>10056</v>
      </c>
      <c r="C2826" s="1" t="s">
        <v>10057</v>
      </c>
      <c r="D2826" s="1">
        <v>3984202420.02971</v>
      </c>
      <c r="E2826" s="1">
        <v>5508861020.23374</v>
      </c>
      <c r="F2826" s="1">
        <v>4667633187.56618</v>
      </c>
      <c r="G2826" s="1">
        <v>143323982.757696</v>
      </c>
      <c r="H2826" s="1">
        <v>2034230155.68639</v>
      </c>
      <c r="I2826" s="1">
        <v>4060778771.04594</v>
      </c>
      <c r="J2826" s="1">
        <v>4850404291.30108</v>
      </c>
      <c r="K2826" s="1">
        <v>7205787938.09986</v>
      </c>
      <c r="L2826" s="1">
        <v>8065214512.55566</v>
      </c>
      <c r="M2826" s="1">
        <v>5330476997.58446</v>
      </c>
      <c r="N2826" s="1">
        <v>7104884353.89354</v>
      </c>
      <c r="O2826" s="1">
        <v>3416753110.43966</v>
      </c>
      <c r="P2826" s="1">
        <v>7418492527.83121</v>
      </c>
      <c r="Q2826" s="1">
        <v>6829641374.48804</v>
      </c>
    </row>
    <row r="2827" spans="1:17">
      <c r="A2827" s="1" t="s">
        <v>10058</v>
      </c>
      <c r="B2827" s="1" t="s">
        <v>10059</v>
      </c>
      <c r="C2827" s="1" t="s">
        <v>10060</v>
      </c>
      <c r="D2827" s="1">
        <v>1890468968.50162</v>
      </c>
      <c r="E2827" s="1">
        <v>1720446982.58108</v>
      </c>
      <c r="F2827" s="1">
        <v>1550075213.10876</v>
      </c>
      <c r="G2827" s="1">
        <v>755934567.87021</v>
      </c>
      <c r="H2827" s="1">
        <v>696792512.76978</v>
      </c>
      <c r="I2827" s="1">
        <v>1128796831.57424</v>
      </c>
      <c r="J2827" s="1">
        <v>1871472311.40685</v>
      </c>
      <c r="K2827" s="1">
        <v>1411307128.50095</v>
      </c>
      <c r="L2827" s="1">
        <v>1314863838.7656</v>
      </c>
      <c r="M2827" s="1">
        <v>1277250856.02743</v>
      </c>
      <c r="N2827" s="1">
        <v>1572661418.94351</v>
      </c>
      <c r="O2827" s="1">
        <v>1178029346.56747</v>
      </c>
      <c r="P2827" s="1">
        <v>1596920076.58682</v>
      </c>
      <c r="Q2827" s="1">
        <v>1455521652.04459</v>
      </c>
    </row>
    <row r="2828" spans="1:17">
      <c r="A2828" s="1" t="s">
        <v>10061</v>
      </c>
      <c r="B2828" s="1" t="s">
        <v>10062</v>
      </c>
      <c r="C2828" s="1" t="s">
        <v>10063</v>
      </c>
      <c r="D2828" s="1">
        <v>955327219.324999</v>
      </c>
      <c r="E2828" s="1">
        <v>585646595.791783</v>
      </c>
      <c r="F2828" s="1">
        <v>534700660.134379</v>
      </c>
      <c r="G2828" s="1">
        <v>378832117.501546</v>
      </c>
      <c r="H2828" s="1">
        <v>138399864.082755</v>
      </c>
      <c r="I2828" s="1">
        <v>706381894.528675</v>
      </c>
      <c r="J2828" s="1">
        <v>346666363.907103</v>
      </c>
      <c r="K2828" s="1">
        <v>106762251.490502</v>
      </c>
      <c r="L2828" s="1">
        <v>135554689.01988</v>
      </c>
      <c r="M2828" s="1">
        <v>209086587.282686</v>
      </c>
      <c r="N2828" s="1">
        <v>114437368.75099</v>
      </c>
      <c r="O2828" s="1">
        <v>10258058880.0417</v>
      </c>
      <c r="P2828" s="1">
        <v>163915755.112199</v>
      </c>
      <c r="Q2828" s="1">
        <v>217538898.955439</v>
      </c>
    </row>
    <row r="2829" spans="1:17">
      <c r="A2829" s="1" t="s">
        <v>10064</v>
      </c>
      <c r="B2829" s="1" t="s">
        <v>10065</v>
      </c>
      <c r="C2829" s="1" t="s">
        <v>10066</v>
      </c>
      <c r="D2829" s="1">
        <v>6377880114.39224</v>
      </c>
      <c r="E2829" s="1">
        <v>7098065503.10823</v>
      </c>
      <c r="F2829" s="1">
        <v>4510573996.76052</v>
      </c>
      <c r="G2829" s="1">
        <v>3352818232.59447</v>
      </c>
      <c r="H2829" s="1">
        <v>1074447894.0894</v>
      </c>
      <c r="I2829" s="1">
        <v>5582430406.44624</v>
      </c>
      <c r="J2829" s="1">
        <v>6806847535.51841</v>
      </c>
      <c r="K2829" s="1">
        <v>3628004557.43451</v>
      </c>
      <c r="L2829" s="1">
        <v>4024618392.67465</v>
      </c>
      <c r="M2829" s="1">
        <v>3149748031.06668</v>
      </c>
      <c r="N2829" s="1">
        <v>4245989914.66556</v>
      </c>
      <c r="O2829" s="1">
        <v>3002316859.89469</v>
      </c>
      <c r="P2829" s="1">
        <v>4085426441.08819</v>
      </c>
      <c r="Q2829" s="1">
        <v>3786220964.15468</v>
      </c>
    </row>
    <row r="2830" spans="1:17">
      <c r="A2830" s="1" t="s">
        <v>10067</v>
      </c>
      <c r="B2830" s="1" t="s">
        <v>10068</v>
      </c>
      <c r="C2830" s="1" t="s">
        <v>10069</v>
      </c>
      <c r="D2830" s="1">
        <v>414901595.132361</v>
      </c>
      <c r="E2830" s="1">
        <v>307981724.306991</v>
      </c>
      <c r="F2830" s="1">
        <v>392389521.573691</v>
      </c>
      <c r="G2830" s="1">
        <v>140585771.529664</v>
      </c>
      <c r="H2830" s="1">
        <v>19961122.2254907</v>
      </c>
      <c r="I2830" s="1">
        <v>182775169.549368</v>
      </c>
      <c r="J2830" s="1">
        <v>296971038.691311</v>
      </c>
      <c r="K2830" s="1">
        <v>291775416.388958</v>
      </c>
      <c r="L2830" s="1">
        <v>242255800.435555</v>
      </c>
      <c r="M2830" s="1">
        <v>185067153.203144</v>
      </c>
      <c r="N2830" s="1">
        <v>308868640.372558</v>
      </c>
      <c r="O2830" s="1">
        <v>151163791.615953</v>
      </c>
      <c r="P2830" s="1">
        <v>279181989.298828</v>
      </c>
      <c r="Q2830" s="1">
        <v>243529024.5219</v>
      </c>
    </row>
    <row r="2831" spans="1:17">
      <c r="A2831" s="1" t="s">
        <v>10070</v>
      </c>
      <c r="B2831" s="1" t="s">
        <v>10071</v>
      </c>
      <c r="C2831" s="1" t="s">
        <v>10072</v>
      </c>
      <c r="D2831" s="1">
        <v>52875056.8723532</v>
      </c>
      <c r="E2831" s="1">
        <v>2401444.28571429</v>
      </c>
      <c r="F2831" s="1">
        <v>11520485.3783966</v>
      </c>
      <c r="G2831" s="1">
        <v>2401444.28571429</v>
      </c>
      <c r="H2831" s="1">
        <v>2401444.28571429</v>
      </c>
      <c r="I2831" s="1">
        <v>26334661.7109269</v>
      </c>
      <c r="J2831" s="1">
        <v>31659240.9246918</v>
      </c>
      <c r="K2831" s="1">
        <v>2401444.28571429</v>
      </c>
      <c r="L2831" s="1">
        <v>2401444.28571429</v>
      </c>
      <c r="M2831" s="1">
        <v>8681025.63486933</v>
      </c>
      <c r="N2831" s="1">
        <v>2401444.28571429</v>
      </c>
      <c r="O2831" s="1">
        <v>2401444.28571429</v>
      </c>
      <c r="P2831" s="1">
        <v>2401444.28571429</v>
      </c>
      <c r="Q2831" s="1">
        <v>2401444.28571429</v>
      </c>
    </row>
    <row r="2832" spans="1:17">
      <c r="A2832" s="1" t="s">
        <v>10073</v>
      </c>
      <c r="B2832" s="1" t="s">
        <v>10074</v>
      </c>
      <c r="C2832" s="1" t="s">
        <v>10075</v>
      </c>
      <c r="D2832" s="1">
        <v>1011086610.14184</v>
      </c>
      <c r="E2832" s="1">
        <v>988490862.231107</v>
      </c>
      <c r="F2832" s="1">
        <v>858945008.478643</v>
      </c>
      <c r="G2832" s="1">
        <v>292910065.502995</v>
      </c>
      <c r="H2832" s="1">
        <v>259205599.639073</v>
      </c>
      <c r="I2832" s="1">
        <v>701629373.322892</v>
      </c>
      <c r="J2832" s="1">
        <v>1186141713.39984</v>
      </c>
      <c r="K2832" s="1">
        <v>673789446.45016</v>
      </c>
      <c r="L2832" s="1">
        <v>765780568.587732</v>
      </c>
      <c r="M2832" s="1">
        <v>687791322.614066</v>
      </c>
      <c r="N2832" s="1">
        <v>738288832.575994</v>
      </c>
      <c r="O2832" s="1">
        <v>588479409.737083</v>
      </c>
      <c r="P2832" s="1">
        <v>781788120.94189</v>
      </c>
      <c r="Q2832" s="1">
        <v>786627616.475837</v>
      </c>
    </row>
    <row r="2833" spans="1:17">
      <c r="A2833" s="1" t="s">
        <v>10076</v>
      </c>
      <c r="B2833" s="1" t="s">
        <v>10077</v>
      </c>
      <c r="C2833" s="1" t="s">
        <v>10078</v>
      </c>
      <c r="D2833" s="1">
        <v>4629201.33603573</v>
      </c>
      <c r="E2833" s="1">
        <v>7023535.9860376</v>
      </c>
      <c r="F2833" s="1">
        <v>2401444.28571429</v>
      </c>
      <c r="G2833" s="1">
        <v>2401444.28571429</v>
      </c>
      <c r="H2833" s="1">
        <v>2401444.28571429</v>
      </c>
      <c r="I2833" s="1">
        <v>2401444.28571429</v>
      </c>
      <c r="J2833" s="1">
        <v>14234245.0474989</v>
      </c>
      <c r="K2833" s="1">
        <v>11916399.2291226</v>
      </c>
      <c r="L2833" s="1">
        <v>12171581.925688</v>
      </c>
      <c r="M2833" s="1">
        <v>30979166.9483988</v>
      </c>
      <c r="N2833" s="1">
        <v>2401444.28571429</v>
      </c>
      <c r="O2833" s="1">
        <v>5103207.35320991</v>
      </c>
      <c r="P2833" s="1">
        <v>15160813.9189835</v>
      </c>
      <c r="Q2833" s="1">
        <v>51587214.7481984</v>
      </c>
    </row>
    <row r="2834" spans="1:17">
      <c r="A2834" s="1" t="s">
        <v>10079</v>
      </c>
      <c r="B2834" s="1" t="s">
        <v>10080</v>
      </c>
      <c r="C2834" s="1" t="s">
        <v>10081</v>
      </c>
      <c r="D2834" s="1">
        <v>9704408343.23707</v>
      </c>
      <c r="E2834" s="1">
        <v>6525003042.42479</v>
      </c>
      <c r="F2834" s="1">
        <v>7352663338.93244</v>
      </c>
      <c r="G2834" s="1">
        <v>5728620083.89001</v>
      </c>
      <c r="H2834" s="1">
        <v>4544421385.76974</v>
      </c>
      <c r="I2834" s="1">
        <v>7340557705.00122</v>
      </c>
      <c r="J2834" s="1">
        <v>7407668862.49817</v>
      </c>
      <c r="K2834" s="1">
        <v>6631586289.08084</v>
      </c>
      <c r="L2834" s="1">
        <v>6936188818.28357</v>
      </c>
      <c r="M2834" s="1">
        <v>8287450754.09718</v>
      </c>
      <c r="N2834" s="1">
        <v>6573313124.89701</v>
      </c>
      <c r="O2834" s="1">
        <v>8223062789.20322</v>
      </c>
      <c r="P2834" s="1">
        <v>7678477812.99178</v>
      </c>
      <c r="Q2834" s="1">
        <v>5756762899.6825</v>
      </c>
    </row>
    <row r="2835" spans="1:17">
      <c r="A2835" s="1" t="s">
        <v>10079</v>
      </c>
      <c r="B2835" s="1" t="s">
        <v>10080</v>
      </c>
      <c r="C2835" s="1" t="s">
        <v>10082</v>
      </c>
      <c r="D2835" s="1">
        <v>9704408343.23707</v>
      </c>
      <c r="E2835" s="1">
        <v>6525003042.42479</v>
      </c>
      <c r="F2835" s="1">
        <v>7352663338.93244</v>
      </c>
      <c r="G2835" s="1">
        <v>5728620083.89001</v>
      </c>
      <c r="H2835" s="1">
        <v>4544421385.76974</v>
      </c>
      <c r="I2835" s="1">
        <v>7340557705.00122</v>
      </c>
      <c r="J2835" s="1">
        <v>7407668862.49817</v>
      </c>
      <c r="K2835" s="1">
        <v>6631586289.08084</v>
      </c>
      <c r="L2835" s="1">
        <v>6936188818.28357</v>
      </c>
      <c r="M2835" s="1">
        <v>8287450754.09718</v>
      </c>
      <c r="N2835" s="1">
        <v>6573313124.89701</v>
      </c>
      <c r="O2835" s="1">
        <v>8223062789.20322</v>
      </c>
      <c r="P2835" s="1">
        <v>7678477812.99178</v>
      </c>
      <c r="Q2835" s="1">
        <v>5756762899.6825</v>
      </c>
    </row>
    <row r="2836" spans="1:17">
      <c r="A2836" s="1" t="s">
        <v>10083</v>
      </c>
      <c r="B2836" s="1" t="s">
        <v>10084</v>
      </c>
      <c r="C2836" s="1" t="s">
        <v>10085</v>
      </c>
      <c r="D2836" s="1">
        <v>1301633196.87306</v>
      </c>
      <c r="E2836" s="1">
        <v>675589539.317516</v>
      </c>
      <c r="F2836" s="1">
        <v>761889481.814338</v>
      </c>
      <c r="G2836" s="1">
        <v>2401444.28571429</v>
      </c>
      <c r="H2836" s="1">
        <v>404061314.791331</v>
      </c>
      <c r="I2836" s="1">
        <v>668398573.427017</v>
      </c>
      <c r="J2836" s="1">
        <v>901985600.824886</v>
      </c>
      <c r="K2836" s="1">
        <v>812847725.728102</v>
      </c>
      <c r="L2836" s="1">
        <v>975230496.648174</v>
      </c>
      <c r="M2836" s="1">
        <v>624430070.387062</v>
      </c>
      <c r="N2836" s="1">
        <v>722948747.643724</v>
      </c>
      <c r="O2836" s="1">
        <v>449525626.412121</v>
      </c>
      <c r="P2836" s="1">
        <v>881376347.280993</v>
      </c>
      <c r="Q2836" s="1">
        <v>385821647.177784</v>
      </c>
    </row>
    <row r="2837" spans="1:17">
      <c r="A2837" s="1" t="s">
        <v>10086</v>
      </c>
      <c r="B2837" s="1" t="s">
        <v>10087</v>
      </c>
      <c r="C2837" s="1" t="s">
        <v>10088</v>
      </c>
      <c r="D2837" s="1">
        <v>645478334.657523</v>
      </c>
      <c r="E2837" s="1">
        <v>1363582822.07785</v>
      </c>
      <c r="F2837" s="1">
        <v>1118439904.95806</v>
      </c>
      <c r="G2837" s="1">
        <v>162338935.650815</v>
      </c>
      <c r="H2837" s="1">
        <v>641831101.355973</v>
      </c>
      <c r="I2837" s="1">
        <v>855893127.099638</v>
      </c>
      <c r="J2837" s="1">
        <v>1273384959.96875</v>
      </c>
      <c r="K2837" s="1">
        <v>1391131509.44198</v>
      </c>
      <c r="L2837" s="1">
        <v>1673703671.76436</v>
      </c>
      <c r="M2837" s="1">
        <v>1159148318.38606</v>
      </c>
      <c r="N2837" s="1">
        <v>1649267675.09171</v>
      </c>
      <c r="O2837" s="1">
        <v>734864551.340327</v>
      </c>
      <c r="P2837" s="1">
        <v>1460900053.6268</v>
      </c>
      <c r="Q2837" s="1">
        <v>1703557633.86334</v>
      </c>
    </row>
    <row r="2838" spans="1:17">
      <c r="A2838" s="1" t="s">
        <v>10089</v>
      </c>
      <c r="B2838" s="1" t="s">
        <v>10090</v>
      </c>
      <c r="C2838" s="1" t="s">
        <v>10091</v>
      </c>
      <c r="D2838" s="1">
        <v>791442517.34236</v>
      </c>
      <c r="E2838" s="1">
        <v>1328559591.12282</v>
      </c>
      <c r="F2838" s="1">
        <v>1558656490.11301</v>
      </c>
      <c r="G2838" s="1">
        <v>90696396.2866965</v>
      </c>
      <c r="H2838" s="1">
        <v>156610269.290317</v>
      </c>
      <c r="I2838" s="1">
        <v>991000972.970495</v>
      </c>
      <c r="J2838" s="1">
        <v>1137551769.8153</v>
      </c>
      <c r="K2838" s="1">
        <v>1294392043.37173</v>
      </c>
      <c r="L2838" s="1">
        <v>1410337930.4785</v>
      </c>
      <c r="M2838" s="1">
        <v>1393390592.83551</v>
      </c>
      <c r="N2838" s="1">
        <v>1756485005.51079</v>
      </c>
      <c r="O2838" s="1">
        <v>1542867638.86214</v>
      </c>
      <c r="P2838" s="1">
        <v>1712864525.11803</v>
      </c>
      <c r="Q2838" s="1">
        <v>1722127951.44323</v>
      </c>
    </row>
    <row r="2839" spans="1:17">
      <c r="A2839" s="1" t="s">
        <v>10092</v>
      </c>
      <c r="B2839" s="1" t="s">
        <v>10093</v>
      </c>
      <c r="C2839" s="1" t="s">
        <v>10094</v>
      </c>
      <c r="D2839" s="1">
        <v>118210890.138983</v>
      </c>
      <c r="E2839" s="1">
        <v>94237307.5779517</v>
      </c>
      <c r="F2839" s="1">
        <v>18272828.689124</v>
      </c>
      <c r="G2839" s="1">
        <v>2401444.28571429</v>
      </c>
      <c r="H2839" s="1">
        <v>78674394.1227554</v>
      </c>
      <c r="I2839" s="1">
        <v>123481554.516235</v>
      </c>
      <c r="J2839" s="1">
        <v>13059783.0001291</v>
      </c>
      <c r="K2839" s="1">
        <v>2401444.28571429</v>
      </c>
      <c r="L2839" s="1">
        <v>2401444.28571429</v>
      </c>
      <c r="M2839" s="1">
        <v>2401444.28571429</v>
      </c>
      <c r="N2839" s="1">
        <v>2401444.28571429</v>
      </c>
      <c r="O2839" s="1">
        <v>12948732.0745018</v>
      </c>
      <c r="P2839" s="1">
        <v>2401444.28571429</v>
      </c>
      <c r="Q2839" s="1">
        <v>7705795.18919909</v>
      </c>
    </row>
    <row r="2840" spans="1:17">
      <c r="A2840" s="1" t="s">
        <v>10095</v>
      </c>
      <c r="B2840" s="1" t="s">
        <v>10096</v>
      </c>
      <c r="C2840" s="1" t="s">
        <v>10097</v>
      </c>
      <c r="D2840" s="1">
        <v>9711004.55676859</v>
      </c>
      <c r="E2840" s="1">
        <v>18699319.1309088</v>
      </c>
      <c r="F2840" s="1">
        <v>6500277.17865142</v>
      </c>
      <c r="G2840" s="1">
        <v>2401444.28571429</v>
      </c>
      <c r="H2840" s="1">
        <v>2401444.28571429</v>
      </c>
      <c r="I2840" s="1">
        <v>2401444.28571429</v>
      </c>
      <c r="J2840" s="1">
        <v>2401444.28571429</v>
      </c>
      <c r="K2840" s="1">
        <v>5920329.9421617</v>
      </c>
      <c r="L2840" s="1">
        <v>2401444.28571429</v>
      </c>
      <c r="M2840" s="1">
        <v>2401444.28571429</v>
      </c>
      <c r="N2840" s="1">
        <v>8097465.94088733</v>
      </c>
      <c r="O2840" s="1">
        <v>2401444.28571429</v>
      </c>
      <c r="P2840" s="1">
        <v>4997226.75176313</v>
      </c>
      <c r="Q2840" s="1">
        <v>4556716.98503275</v>
      </c>
    </row>
    <row r="2841" spans="1:17">
      <c r="A2841" s="1" t="s">
        <v>10098</v>
      </c>
      <c r="B2841" s="1" t="s">
        <v>10099</v>
      </c>
      <c r="C2841" s="1" t="s">
        <v>10100</v>
      </c>
      <c r="D2841" s="1">
        <v>16122685936.762</v>
      </c>
      <c r="E2841" s="1">
        <v>18374001758.1719</v>
      </c>
      <c r="F2841" s="1">
        <v>16724423839.4238</v>
      </c>
      <c r="G2841" s="1">
        <v>4304883829.84773</v>
      </c>
      <c r="H2841" s="1">
        <v>8463370298.55268</v>
      </c>
      <c r="I2841" s="1">
        <v>13356361892.6601</v>
      </c>
      <c r="J2841" s="1">
        <v>12342829148.5819</v>
      </c>
      <c r="K2841" s="1">
        <v>12926457601.325</v>
      </c>
      <c r="L2841" s="1">
        <v>18820431163.9536</v>
      </c>
      <c r="M2841" s="1">
        <v>12052038695.0124</v>
      </c>
      <c r="N2841" s="1">
        <v>17843897969.0792</v>
      </c>
      <c r="O2841" s="1">
        <v>59995960098.1306</v>
      </c>
      <c r="P2841" s="1">
        <v>13629101323.1188</v>
      </c>
      <c r="Q2841" s="1">
        <v>16537084592.2642</v>
      </c>
    </row>
    <row r="2842" spans="1:17">
      <c r="A2842" s="1" t="s">
        <v>10101</v>
      </c>
      <c r="B2842" s="1" t="s">
        <v>10102</v>
      </c>
      <c r="C2842" s="1" t="s">
        <v>10103</v>
      </c>
      <c r="D2842" s="1">
        <v>842553740.620163</v>
      </c>
      <c r="E2842" s="1">
        <v>2029291862.14025</v>
      </c>
      <c r="F2842" s="1">
        <v>1190881703.87024</v>
      </c>
      <c r="G2842" s="1">
        <v>121163074.858412</v>
      </c>
      <c r="H2842" s="1">
        <v>460620833.086085</v>
      </c>
      <c r="I2842" s="1">
        <v>1126395790.27599</v>
      </c>
      <c r="J2842" s="1">
        <v>1124415906.74956</v>
      </c>
      <c r="K2842" s="1">
        <v>1168594983.86759</v>
      </c>
      <c r="L2842" s="1">
        <v>1488773347.03263</v>
      </c>
      <c r="M2842" s="1">
        <v>1001526787.65595</v>
      </c>
      <c r="N2842" s="1">
        <v>1446283234.73831</v>
      </c>
      <c r="O2842" s="1">
        <v>1315639288.17094</v>
      </c>
      <c r="P2842" s="1">
        <v>1131533359.41598</v>
      </c>
      <c r="Q2842" s="1">
        <v>1616719705.387</v>
      </c>
    </row>
    <row r="2843" spans="1:17">
      <c r="A2843" s="1" t="s">
        <v>10104</v>
      </c>
      <c r="B2843" s="1" t="s">
        <v>10105</v>
      </c>
      <c r="C2843" s="1" t="s">
        <v>10106</v>
      </c>
      <c r="D2843" s="1">
        <v>18889685.2649028</v>
      </c>
      <c r="E2843" s="1">
        <v>12049511.2440656</v>
      </c>
      <c r="F2843" s="1">
        <v>13540200.8243824</v>
      </c>
      <c r="G2843" s="1">
        <v>2401444.28571429</v>
      </c>
      <c r="H2843" s="1">
        <v>2401444.28571429</v>
      </c>
      <c r="I2843" s="1">
        <v>11196908.2531312</v>
      </c>
      <c r="J2843" s="1">
        <v>14326107.8471044</v>
      </c>
      <c r="K2843" s="1">
        <v>3580410.39383682</v>
      </c>
      <c r="L2843" s="1">
        <v>2401444.28571429</v>
      </c>
      <c r="M2843" s="1">
        <v>2401444.28571429</v>
      </c>
      <c r="N2843" s="1">
        <v>2401444.28571429</v>
      </c>
      <c r="O2843" s="1">
        <v>2401444.28571429</v>
      </c>
      <c r="P2843" s="1">
        <v>2401444.28571429</v>
      </c>
      <c r="Q2843" s="1">
        <v>2401444.28571429</v>
      </c>
    </row>
    <row r="2844" spans="1:17">
      <c r="A2844" s="1" t="s">
        <v>10107</v>
      </c>
      <c r="B2844" s="1" t="s">
        <v>10108</v>
      </c>
      <c r="C2844" s="1" t="s">
        <v>10109</v>
      </c>
      <c r="D2844" s="1">
        <v>275241252.792711</v>
      </c>
      <c r="E2844" s="1">
        <v>26719325.4565795</v>
      </c>
      <c r="F2844" s="1">
        <v>145184024.040154</v>
      </c>
      <c r="G2844" s="1">
        <v>118467456.2043</v>
      </c>
      <c r="H2844" s="1">
        <v>2401444.28571429</v>
      </c>
      <c r="I2844" s="1">
        <v>18633816.9313776</v>
      </c>
      <c r="J2844" s="1">
        <v>57596057.4109563</v>
      </c>
      <c r="K2844" s="1">
        <v>20899092.9242489</v>
      </c>
      <c r="L2844" s="1">
        <v>61343181.0156459</v>
      </c>
      <c r="M2844" s="1">
        <v>109288498.254443</v>
      </c>
      <c r="N2844" s="1">
        <v>72759753.8741967</v>
      </c>
      <c r="O2844" s="1">
        <v>204861244.973485</v>
      </c>
      <c r="P2844" s="1">
        <v>65081306.2528414</v>
      </c>
      <c r="Q2844" s="1">
        <v>47550454.6031179</v>
      </c>
    </row>
    <row r="2845" spans="1:17">
      <c r="A2845" s="1" t="s">
        <v>10110</v>
      </c>
      <c r="B2845" s="1" t="s">
        <v>10111</v>
      </c>
      <c r="C2845" s="1" t="s">
        <v>10112</v>
      </c>
      <c r="D2845" s="1">
        <v>80294400.3499536</v>
      </c>
      <c r="E2845" s="1">
        <v>2401444.28571429</v>
      </c>
      <c r="F2845" s="1">
        <v>2401444.28571429</v>
      </c>
      <c r="G2845" s="1">
        <v>66630227.4759186</v>
      </c>
      <c r="H2845" s="1">
        <v>27867948.0362738</v>
      </c>
      <c r="I2845" s="1">
        <v>2401444.28571429</v>
      </c>
      <c r="J2845" s="1">
        <v>2401444.28571429</v>
      </c>
      <c r="K2845" s="1">
        <v>17084063.3236683</v>
      </c>
      <c r="L2845" s="1">
        <v>2401444.28571429</v>
      </c>
      <c r="M2845" s="1">
        <v>2401444.28571429</v>
      </c>
      <c r="N2845" s="1">
        <v>2401444.28571429</v>
      </c>
      <c r="O2845" s="1">
        <v>26256353.490948</v>
      </c>
      <c r="P2845" s="1">
        <v>22959148.2287113</v>
      </c>
      <c r="Q2845" s="1">
        <v>2401444.28571429</v>
      </c>
    </row>
    <row r="2846" spans="1:17">
      <c r="A2846" s="1" t="s">
        <v>10113</v>
      </c>
      <c r="B2846" s="1" t="s">
        <v>10114</v>
      </c>
      <c r="C2846" s="1" t="s">
        <v>10115</v>
      </c>
      <c r="D2846" s="1">
        <v>188657248.279439</v>
      </c>
      <c r="E2846" s="1">
        <v>107556242.039105</v>
      </c>
      <c r="F2846" s="1">
        <v>34437828.4303083</v>
      </c>
      <c r="G2846" s="1">
        <v>9077532.75790938</v>
      </c>
      <c r="H2846" s="1">
        <v>37895396.1238152</v>
      </c>
      <c r="I2846" s="1">
        <v>36883638.7556317</v>
      </c>
      <c r="J2846" s="1">
        <v>73815538.1774262</v>
      </c>
      <c r="K2846" s="1">
        <v>24008783.9833935</v>
      </c>
      <c r="L2846" s="1">
        <v>12011397.1782612</v>
      </c>
      <c r="M2846" s="1">
        <v>7586475.39420627</v>
      </c>
      <c r="N2846" s="1">
        <v>12382601.8351261</v>
      </c>
      <c r="O2846" s="1">
        <v>31495852.1054241</v>
      </c>
      <c r="P2846" s="1">
        <v>45051481.940753</v>
      </c>
      <c r="Q2846" s="1">
        <v>8649264.9373337</v>
      </c>
    </row>
    <row r="2847" spans="1:17">
      <c r="A2847" s="1" t="s">
        <v>10116</v>
      </c>
      <c r="B2847" s="1" t="s">
        <v>10117</v>
      </c>
      <c r="C2847" s="1" t="s">
        <v>10118</v>
      </c>
      <c r="D2847" s="1">
        <v>37209579.3843972</v>
      </c>
      <c r="E2847" s="1">
        <v>28678004.1266308</v>
      </c>
      <c r="F2847" s="1">
        <v>53468758.5426332</v>
      </c>
      <c r="G2847" s="1">
        <v>2401444.28571429</v>
      </c>
      <c r="H2847" s="1">
        <v>10199349.0960659</v>
      </c>
      <c r="I2847" s="1">
        <v>49180855.8483181</v>
      </c>
      <c r="J2847" s="1">
        <v>47475143.9166299</v>
      </c>
      <c r="K2847" s="1">
        <v>73177344.0877752</v>
      </c>
      <c r="L2847" s="1">
        <v>49484324.9817505</v>
      </c>
      <c r="M2847" s="1">
        <v>44649743.248757</v>
      </c>
      <c r="N2847" s="1">
        <v>89659412.6377402</v>
      </c>
      <c r="O2847" s="1">
        <v>123292053.969244</v>
      </c>
      <c r="P2847" s="1">
        <v>51813908.4397039</v>
      </c>
      <c r="Q2847" s="1">
        <v>88911574.7819966</v>
      </c>
    </row>
    <row r="2848" spans="1:17">
      <c r="A2848" s="1" t="s">
        <v>10119</v>
      </c>
      <c r="B2848" s="1" t="s">
        <v>10120</v>
      </c>
      <c r="C2848" s="1" t="s">
        <v>10121</v>
      </c>
      <c r="D2848" s="1">
        <v>7336586237.64419</v>
      </c>
      <c r="E2848" s="1">
        <v>13882203504.4466</v>
      </c>
      <c r="F2848" s="1">
        <v>12325623125.8999</v>
      </c>
      <c r="G2848" s="1">
        <v>1398447787.76343</v>
      </c>
      <c r="H2848" s="1">
        <v>7508022635.57152</v>
      </c>
      <c r="I2848" s="1">
        <v>11079128793.3062</v>
      </c>
      <c r="J2848" s="1">
        <v>13990571908.3455</v>
      </c>
      <c r="K2848" s="1">
        <v>15758276999.5141</v>
      </c>
      <c r="L2848" s="1">
        <v>20212971386.9626</v>
      </c>
      <c r="M2848" s="1">
        <v>11765160425.1012</v>
      </c>
      <c r="N2848" s="1">
        <v>17147509159.4037</v>
      </c>
      <c r="O2848" s="1">
        <v>13780099989.2424</v>
      </c>
      <c r="P2848" s="1">
        <v>16457314345.2527</v>
      </c>
      <c r="Q2848" s="1">
        <v>16224762504.2325</v>
      </c>
    </row>
    <row r="2849" spans="1:17">
      <c r="A2849" s="1" t="s">
        <v>10122</v>
      </c>
      <c r="B2849" s="1" t="s">
        <v>10123</v>
      </c>
      <c r="C2849" s="1" t="s">
        <v>10124</v>
      </c>
      <c r="D2849" s="1">
        <v>505054147.357788</v>
      </c>
      <c r="E2849" s="1">
        <v>1172901910.68305</v>
      </c>
      <c r="F2849" s="1">
        <v>496717080.284297</v>
      </c>
      <c r="G2849" s="1">
        <v>17557147.406331</v>
      </c>
      <c r="H2849" s="1">
        <v>275966129.492817</v>
      </c>
      <c r="I2849" s="1">
        <v>317945708.908064</v>
      </c>
      <c r="J2849" s="1">
        <v>973008679.480674</v>
      </c>
      <c r="K2849" s="1">
        <v>1160091048.68792</v>
      </c>
      <c r="L2849" s="1">
        <v>1484223167.35406</v>
      </c>
      <c r="M2849" s="1">
        <v>702916279.085724</v>
      </c>
      <c r="N2849" s="1">
        <v>1129319216.31797</v>
      </c>
      <c r="O2849" s="1">
        <v>439968347.469101</v>
      </c>
      <c r="P2849" s="1">
        <v>1032019329.44279</v>
      </c>
      <c r="Q2849" s="1">
        <v>1190920299.86015</v>
      </c>
    </row>
    <row r="2850" spans="1:17">
      <c r="A2850" s="1" t="s">
        <v>10125</v>
      </c>
      <c r="B2850" s="1" t="s">
        <v>10126</v>
      </c>
      <c r="C2850" s="1" t="s">
        <v>10127</v>
      </c>
      <c r="D2850" s="1">
        <v>40495408.109315</v>
      </c>
      <c r="E2850" s="1">
        <v>14581908.7243884</v>
      </c>
      <c r="F2850" s="1">
        <v>65030366.0854263</v>
      </c>
      <c r="G2850" s="1">
        <v>2401444.28571429</v>
      </c>
      <c r="H2850" s="1">
        <v>2401444.28571429</v>
      </c>
      <c r="I2850" s="1">
        <v>8768046.19358631</v>
      </c>
      <c r="J2850" s="1">
        <v>31411715.2147131</v>
      </c>
      <c r="K2850" s="1">
        <v>35000086.4178807</v>
      </c>
      <c r="L2850" s="1">
        <v>30766289.9828455</v>
      </c>
      <c r="M2850" s="1">
        <v>36631221.4226784</v>
      </c>
      <c r="N2850" s="1">
        <v>41159924.2424242</v>
      </c>
      <c r="O2850" s="1">
        <v>193669409.937638</v>
      </c>
      <c r="P2850" s="1">
        <v>45401209.6928367</v>
      </c>
      <c r="Q2850" s="1">
        <v>47720478.5586731</v>
      </c>
    </row>
    <row r="2851" spans="1:17">
      <c r="A2851" s="1" t="s">
        <v>10128</v>
      </c>
      <c r="B2851" s="1" t="s">
        <v>10129</v>
      </c>
      <c r="C2851" s="1" t="s">
        <v>10130</v>
      </c>
      <c r="D2851" s="1">
        <v>218342567.372163</v>
      </c>
      <c r="E2851" s="1">
        <v>85425954.9286736</v>
      </c>
      <c r="F2851" s="1">
        <v>113402101.423772</v>
      </c>
      <c r="G2851" s="1">
        <v>139343788.995215</v>
      </c>
      <c r="H2851" s="1">
        <v>67751885.9075337</v>
      </c>
      <c r="I2851" s="1">
        <v>137642468.818305</v>
      </c>
      <c r="J2851" s="1">
        <v>85058130.7520578</v>
      </c>
      <c r="K2851" s="1">
        <v>97747380.8096754</v>
      </c>
      <c r="L2851" s="1">
        <v>95677463.9678687</v>
      </c>
      <c r="M2851" s="1">
        <v>99079783.5444299</v>
      </c>
      <c r="N2851" s="1">
        <v>87400914.8476728</v>
      </c>
      <c r="O2851" s="1">
        <v>39570014.7030006</v>
      </c>
      <c r="P2851" s="1">
        <v>79230131.8013056</v>
      </c>
      <c r="Q2851" s="1">
        <v>162245195.682876</v>
      </c>
    </row>
    <row r="2852" spans="1:17">
      <c r="A2852" s="1" t="s">
        <v>10131</v>
      </c>
      <c r="B2852" s="1" t="s">
        <v>10132</v>
      </c>
      <c r="C2852" s="1" t="s">
        <v>10133</v>
      </c>
      <c r="D2852" s="1">
        <v>260772617.130517</v>
      </c>
      <c r="E2852" s="1">
        <v>320765925.820026</v>
      </c>
      <c r="F2852" s="1">
        <v>179022362.605983</v>
      </c>
      <c r="G2852" s="1">
        <v>36827395.5093999</v>
      </c>
      <c r="H2852" s="1">
        <v>23397732.496547</v>
      </c>
      <c r="I2852" s="1">
        <v>153770148.197413</v>
      </c>
      <c r="J2852" s="1">
        <v>322892634.853119</v>
      </c>
      <c r="K2852" s="1">
        <v>184510462.819081</v>
      </c>
      <c r="L2852" s="1">
        <v>208825121.772879</v>
      </c>
      <c r="M2852" s="1">
        <v>176269964.155095</v>
      </c>
      <c r="N2852" s="1">
        <v>203874783.233445</v>
      </c>
      <c r="O2852" s="1">
        <v>109675054.101932</v>
      </c>
      <c r="P2852" s="1">
        <v>223111924.108236</v>
      </c>
      <c r="Q2852" s="1">
        <v>185275444.585631</v>
      </c>
    </row>
    <row r="2853" spans="1:17">
      <c r="A2853" s="1" t="s">
        <v>10134</v>
      </c>
      <c r="B2853" s="1" t="s">
        <v>10135</v>
      </c>
      <c r="C2853" s="1" t="s">
        <v>10136</v>
      </c>
      <c r="D2853" s="1">
        <v>192019336.86695</v>
      </c>
      <c r="E2853" s="1">
        <v>203683308.455239</v>
      </c>
      <c r="F2853" s="1">
        <v>2401444.28571429</v>
      </c>
      <c r="G2853" s="1">
        <v>75547725.2433988</v>
      </c>
      <c r="H2853" s="1">
        <v>2401444.28571429</v>
      </c>
      <c r="I2853" s="1">
        <v>38929194.3201982</v>
      </c>
      <c r="J2853" s="1">
        <v>328761854.584285</v>
      </c>
      <c r="K2853" s="1">
        <v>2401444.28571429</v>
      </c>
      <c r="L2853" s="1">
        <v>2401444.28571429</v>
      </c>
      <c r="M2853" s="1">
        <v>2401444.28571429</v>
      </c>
      <c r="N2853" s="1">
        <v>2401444.28571429</v>
      </c>
      <c r="O2853" s="1">
        <v>2401444.28571429</v>
      </c>
      <c r="P2853" s="1">
        <v>2401444.28571429</v>
      </c>
      <c r="Q2853" s="1">
        <v>242207165.524855</v>
      </c>
    </row>
    <row r="2854" spans="1:17">
      <c r="A2854" s="1" t="s">
        <v>10137</v>
      </c>
      <c r="B2854" s="1" t="s">
        <v>10138</v>
      </c>
      <c r="C2854" s="1" t="s">
        <v>10139</v>
      </c>
      <c r="D2854" s="1">
        <v>10577189.9291317</v>
      </c>
      <c r="E2854" s="1">
        <v>113953835.708323</v>
      </c>
      <c r="F2854" s="1">
        <v>2401444.28571429</v>
      </c>
      <c r="G2854" s="1">
        <v>2401444.28571429</v>
      </c>
      <c r="H2854" s="1">
        <v>2401444.28571429</v>
      </c>
      <c r="I2854" s="1">
        <v>2401444.28571429</v>
      </c>
      <c r="J2854" s="1">
        <v>2401444.28571429</v>
      </c>
      <c r="K2854" s="1">
        <v>2401444.28571429</v>
      </c>
      <c r="L2854" s="1">
        <v>2401444.28571429</v>
      </c>
      <c r="M2854" s="1">
        <v>2401444.28571429</v>
      </c>
      <c r="N2854" s="1">
        <v>2401444.28571429</v>
      </c>
      <c r="O2854" s="1">
        <v>2401444.28571429</v>
      </c>
      <c r="P2854" s="1">
        <v>2401444.28571429</v>
      </c>
      <c r="Q2854" s="1">
        <v>35630575.1610094</v>
      </c>
    </row>
    <row r="2855" spans="1:17">
      <c r="A2855" s="1" t="s">
        <v>10140</v>
      </c>
      <c r="B2855" s="1" t="s">
        <v>10141</v>
      </c>
      <c r="C2855" s="1" t="s">
        <v>10142</v>
      </c>
      <c r="D2855" s="1">
        <v>3002313684.88702</v>
      </c>
      <c r="E2855" s="1">
        <v>3042911210.61718</v>
      </c>
      <c r="F2855" s="1">
        <v>2327840399.86745</v>
      </c>
      <c r="G2855" s="1">
        <v>257254927.040673</v>
      </c>
      <c r="H2855" s="1">
        <v>1168137275.45652</v>
      </c>
      <c r="I2855" s="1">
        <v>1802499865.26695</v>
      </c>
      <c r="J2855" s="1">
        <v>2361740243.72654</v>
      </c>
      <c r="K2855" s="1">
        <v>3220242207.60977</v>
      </c>
      <c r="L2855" s="1">
        <v>3611089904.61591</v>
      </c>
      <c r="M2855" s="1">
        <v>2596736549.42787</v>
      </c>
      <c r="N2855" s="1">
        <v>3563314334.61465</v>
      </c>
      <c r="O2855" s="1">
        <v>4806603800.06976</v>
      </c>
      <c r="P2855" s="1">
        <v>2407610963.42018</v>
      </c>
      <c r="Q2855" s="1">
        <v>3242296900.15832</v>
      </c>
    </row>
    <row r="2856" spans="1:17">
      <c r="A2856" s="1" t="s">
        <v>10143</v>
      </c>
      <c r="B2856" s="1" t="s">
        <v>10144</v>
      </c>
      <c r="C2856" s="1" t="s">
        <v>10145</v>
      </c>
      <c r="D2856" s="1">
        <v>216429764.250339</v>
      </c>
      <c r="E2856" s="1">
        <v>109219676.80152</v>
      </c>
      <c r="F2856" s="1">
        <v>81238708.2158283</v>
      </c>
      <c r="G2856" s="1">
        <v>50192920.9923204</v>
      </c>
      <c r="H2856" s="1">
        <v>20311816.4918802</v>
      </c>
      <c r="I2856" s="1">
        <v>49993345.5787417</v>
      </c>
      <c r="J2856" s="1">
        <v>186925890.735943</v>
      </c>
      <c r="K2856" s="1">
        <v>64110448.5039029</v>
      </c>
      <c r="L2856" s="1">
        <v>86732823.0874516</v>
      </c>
      <c r="M2856" s="1">
        <v>77252972.965502</v>
      </c>
      <c r="N2856" s="1">
        <v>94232059.8045227</v>
      </c>
      <c r="O2856" s="1">
        <v>85543024.5434359</v>
      </c>
      <c r="P2856" s="1">
        <v>111226163.441744</v>
      </c>
      <c r="Q2856" s="1">
        <v>105451239.923722</v>
      </c>
    </row>
    <row r="2857" spans="1:17">
      <c r="A2857" s="1" t="s">
        <v>10146</v>
      </c>
      <c r="B2857" s="1" t="s">
        <v>10147</v>
      </c>
      <c r="C2857" s="1" t="s">
        <v>10148</v>
      </c>
      <c r="D2857" s="1">
        <v>250379576.298306</v>
      </c>
      <c r="E2857" s="1">
        <v>419614517.297776</v>
      </c>
      <c r="F2857" s="1">
        <v>388480430.778694</v>
      </c>
      <c r="G2857" s="1">
        <v>24932531.2397686</v>
      </c>
      <c r="H2857" s="1">
        <v>167540040.371485</v>
      </c>
      <c r="I2857" s="1">
        <v>243968006.787734</v>
      </c>
      <c r="J2857" s="1">
        <v>419615860.661868</v>
      </c>
      <c r="K2857" s="1">
        <v>331880959.849174</v>
      </c>
      <c r="L2857" s="1">
        <v>890374286.900504</v>
      </c>
      <c r="M2857" s="1">
        <v>226732807.356951</v>
      </c>
      <c r="N2857" s="1">
        <v>338739118.545814</v>
      </c>
      <c r="O2857" s="1">
        <v>335776832.51713</v>
      </c>
      <c r="P2857" s="1">
        <v>396010291.586524</v>
      </c>
      <c r="Q2857" s="1">
        <v>416082756.710561</v>
      </c>
    </row>
    <row r="2858" spans="1:17">
      <c r="A2858" s="1" t="s">
        <v>10149</v>
      </c>
      <c r="B2858" s="1" t="s">
        <v>10150</v>
      </c>
      <c r="C2858" s="1" t="s">
        <v>10151</v>
      </c>
      <c r="D2858" s="1">
        <v>2401444.28571429</v>
      </c>
      <c r="E2858" s="1">
        <v>2401444.28571429</v>
      </c>
      <c r="F2858" s="1">
        <v>8423200.61367324</v>
      </c>
      <c r="G2858" s="1">
        <v>2401444.28571429</v>
      </c>
      <c r="H2858" s="1">
        <v>2401444.28571429</v>
      </c>
      <c r="I2858" s="1">
        <v>2401444.28571429</v>
      </c>
      <c r="J2858" s="1">
        <v>18668458.5431162</v>
      </c>
      <c r="K2858" s="1">
        <v>12366363.3165168</v>
      </c>
      <c r="L2858" s="1">
        <v>13480713.2834513</v>
      </c>
      <c r="M2858" s="1">
        <v>2401444.28571429</v>
      </c>
      <c r="N2858" s="1">
        <v>14248503.2457678</v>
      </c>
      <c r="O2858" s="1">
        <v>19398292.2478832</v>
      </c>
      <c r="P2858" s="1">
        <v>20036634.6674827</v>
      </c>
      <c r="Q2858" s="1">
        <v>28249059.7109677</v>
      </c>
    </row>
    <row r="2859" spans="1:17">
      <c r="A2859" s="1" t="s">
        <v>10152</v>
      </c>
      <c r="B2859" s="1" t="s">
        <v>10153</v>
      </c>
      <c r="C2859" s="1" t="s">
        <v>10154</v>
      </c>
      <c r="D2859" s="1">
        <v>2479275388.45005</v>
      </c>
      <c r="E2859" s="1">
        <v>4665851436.55967</v>
      </c>
      <c r="F2859" s="1">
        <v>3056693600.07161</v>
      </c>
      <c r="G2859" s="1">
        <v>359401366.691413</v>
      </c>
      <c r="H2859" s="1">
        <v>1563624250.24561</v>
      </c>
      <c r="I2859" s="1">
        <v>2484763672.06745</v>
      </c>
      <c r="J2859" s="1">
        <v>3787395183.67411</v>
      </c>
      <c r="K2859" s="1">
        <v>4283268868.28544</v>
      </c>
      <c r="L2859" s="1">
        <v>4416522082.26878</v>
      </c>
      <c r="M2859" s="1">
        <v>2691700525.90267</v>
      </c>
      <c r="N2859" s="1">
        <v>3862749809.35352</v>
      </c>
      <c r="O2859" s="1">
        <v>3315786474.08992</v>
      </c>
      <c r="P2859" s="1">
        <v>4239862474.00478</v>
      </c>
      <c r="Q2859" s="1">
        <v>4638502760.93535</v>
      </c>
    </row>
    <row r="2860" spans="1:17">
      <c r="A2860" s="1" t="s">
        <v>10155</v>
      </c>
      <c r="B2860" s="1" t="s">
        <v>10156</v>
      </c>
      <c r="C2860" s="1" t="s">
        <v>10157</v>
      </c>
      <c r="D2860" s="1">
        <v>269386087.835938</v>
      </c>
      <c r="E2860" s="1">
        <v>623594291.972378</v>
      </c>
      <c r="F2860" s="1">
        <v>393101003.156638</v>
      </c>
      <c r="G2860" s="1">
        <v>62040469.017272</v>
      </c>
      <c r="H2860" s="1">
        <v>593053520.863888</v>
      </c>
      <c r="I2860" s="1">
        <v>318699588.326039</v>
      </c>
      <c r="J2860" s="1">
        <v>439657491.5842</v>
      </c>
      <c r="K2860" s="1">
        <v>640508172.456173</v>
      </c>
      <c r="L2860" s="1">
        <v>707174767.896684</v>
      </c>
      <c r="M2860" s="1">
        <v>435769946.428571</v>
      </c>
      <c r="N2860" s="1">
        <v>292910065.502995</v>
      </c>
      <c r="O2860" s="1">
        <v>241920124.372188</v>
      </c>
      <c r="P2860" s="1">
        <v>551634376.854928</v>
      </c>
      <c r="Q2860" s="1">
        <v>677230151.361593</v>
      </c>
    </row>
    <row r="2861" spans="1:17">
      <c r="A2861" s="1" t="s">
        <v>10158</v>
      </c>
      <c r="B2861" s="1" t="s">
        <v>10159</v>
      </c>
      <c r="C2861" s="1" t="s">
        <v>10160</v>
      </c>
      <c r="D2861" s="1">
        <v>2401444.28571429</v>
      </c>
      <c r="E2861" s="1">
        <v>2401444.28571429</v>
      </c>
      <c r="F2861" s="1">
        <v>2401444.28571429</v>
      </c>
      <c r="G2861" s="1">
        <v>2401444.28571429</v>
      </c>
      <c r="H2861" s="1">
        <v>53308153.7167282</v>
      </c>
      <c r="I2861" s="1">
        <v>15903577.8145306</v>
      </c>
      <c r="J2861" s="1">
        <v>25726237.4951589</v>
      </c>
      <c r="K2861" s="1">
        <v>53018900.4115757</v>
      </c>
      <c r="L2861" s="1">
        <v>38820873.1422002</v>
      </c>
      <c r="M2861" s="1">
        <v>16406605.245175</v>
      </c>
      <c r="N2861" s="1">
        <v>41783264.5525914</v>
      </c>
      <c r="O2861" s="1">
        <v>44776006.2693515</v>
      </c>
      <c r="P2861" s="1">
        <v>33293645.1376989</v>
      </c>
      <c r="Q2861" s="1">
        <v>60629747.0423437</v>
      </c>
    </row>
    <row r="2862" spans="1:17">
      <c r="A2862" s="1" t="s">
        <v>10161</v>
      </c>
      <c r="B2862" s="1" t="s">
        <v>10162</v>
      </c>
      <c r="C2862" s="1" t="s">
        <v>10163</v>
      </c>
      <c r="D2862" s="1">
        <v>122001742.903969</v>
      </c>
      <c r="E2862" s="1">
        <v>13253273.7875656</v>
      </c>
      <c r="F2862" s="1">
        <v>51069309.6521699</v>
      </c>
      <c r="G2862" s="1">
        <v>2401444.28571429</v>
      </c>
      <c r="H2862" s="1">
        <v>2401444.28571429</v>
      </c>
      <c r="I2862" s="1">
        <v>2401444.28571429</v>
      </c>
      <c r="J2862" s="1">
        <v>15959650.4378175</v>
      </c>
      <c r="K2862" s="1">
        <v>28724432.0946332</v>
      </c>
      <c r="L2862" s="1">
        <v>2401444.28571429</v>
      </c>
      <c r="M2862" s="1">
        <v>22365675.9797036</v>
      </c>
      <c r="N2862" s="1">
        <v>4180419.04413834</v>
      </c>
      <c r="O2862" s="1">
        <v>2401444.28571429</v>
      </c>
      <c r="P2862" s="1">
        <v>21341742.9270852</v>
      </c>
      <c r="Q2862" s="1">
        <v>40452205.5369763</v>
      </c>
    </row>
    <row r="2863" spans="1:17">
      <c r="A2863" s="1" t="s">
        <v>10164</v>
      </c>
      <c r="B2863" s="1" t="s">
        <v>10165</v>
      </c>
      <c r="C2863" s="1" t="s">
        <v>10166</v>
      </c>
      <c r="D2863" s="1">
        <v>12853784.3486538</v>
      </c>
      <c r="E2863" s="1">
        <v>2401444.28571429</v>
      </c>
      <c r="F2863" s="1">
        <v>2401444.28571429</v>
      </c>
      <c r="G2863" s="1">
        <v>2401444.28571429</v>
      </c>
      <c r="H2863" s="1">
        <v>28246254.2886606</v>
      </c>
      <c r="I2863" s="1">
        <v>2401444.28571429</v>
      </c>
      <c r="J2863" s="1">
        <v>2401444.28571429</v>
      </c>
      <c r="K2863" s="1">
        <v>2401444.28571429</v>
      </c>
      <c r="L2863" s="1">
        <v>2401444.28571429</v>
      </c>
      <c r="M2863" s="1">
        <v>2401444.28571429</v>
      </c>
      <c r="N2863" s="1">
        <v>2401444.28571429</v>
      </c>
      <c r="O2863" s="1">
        <v>2401444.28571429</v>
      </c>
      <c r="P2863" s="1">
        <v>25922004.4040333</v>
      </c>
      <c r="Q2863" s="1">
        <v>2401444.28571429</v>
      </c>
    </row>
    <row r="2864" spans="1:17">
      <c r="A2864" s="1" t="s">
        <v>10167</v>
      </c>
      <c r="B2864" s="1" t="s">
        <v>10168</v>
      </c>
      <c r="C2864" s="1" t="s">
        <v>10169</v>
      </c>
      <c r="D2864" s="1">
        <v>4686456.23999402</v>
      </c>
      <c r="E2864" s="1">
        <v>16100917.1427436</v>
      </c>
      <c r="F2864" s="1">
        <v>15612976.6205978</v>
      </c>
      <c r="G2864" s="1">
        <v>2401444.28571429</v>
      </c>
      <c r="H2864" s="1">
        <v>2401444.28571429</v>
      </c>
      <c r="I2864" s="1">
        <v>2401444.28571429</v>
      </c>
      <c r="J2864" s="1">
        <v>25471595.9691636</v>
      </c>
      <c r="K2864" s="1">
        <v>2401444.28571429</v>
      </c>
      <c r="L2864" s="1">
        <v>19078243.0299049</v>
      </c>
      <c r="M2864" s="1">
        <v>2401444.28571429</v>
      </c>
      <c r="N2864" s="1">
        <v>14467256.6804496</v>
      </c>
      <c r="O2864" s="1">
        <v>2401444.28571429</v>
      </c>
      <c r="P2864" s="1">
        <v>2401444.28571429</v>
      </c>
      <c r="Q2864" s="1">
        <v>18346495.4657232</v>
      </c>
    </row>
    <row r="2865" spans="1:17">
      <c r="A2865" s="1" t="s">
        <v>10170</v>
      </c>
      <c r="B2865" s="1" t="s">
        <v>10171</v>
      </c>
      <c r="C2865" s="1" t="s">
        <v>10172</v>
      </c>
      <c r="D2865" s="1">
        <v>146373186.840367</v>
      </c>
      <c r="E2865" s="1">
        <v>127919947.080977</v>
      </c>
      <c r="F2865" s="1">
        <v>124344109.926031</v>
      </c>
      <c r="G2865" s="1">
        <v>131725593.795413</v>
      </c>
      <c r="H2865" s="1">
        <v>41327395.0613148</v>
      </c>
      <c r="I2865" s="1">
        <v>128005106.690342</v>
      </c>
      <c r="J2865" s="1">
        <v>84321043.2865022</v>
      </c>
      <c r="K2865" s="1">
        <v>201357720.774356</v>
      </c>
      <c r="L2865" s="1">
        <v>210076908.217145</v>
      </c>
      <c r="M2865" s="1">
        <v>394724050.884929</v>
      </c>
      <c r="N2865" s="1">
        <v>270277582.289319</v>
      </c>
      <c r="O2865" s="1">
        <v>129051166.742368</v>
      </c>
      <c r="P2865" s="1">
        <v>185155304.774727</v>
      </c>
      <c r="Q2865" s="1">
        <v>264308577.421925</v>
      </c>
    </row>
    <row r="2866" spans="1:17">
      <c r="A2866" s="1" t="s">
        <v>10173</v>
      </c>
      <c r="B2866" s="1" t="s">
        <v>10174</v>
      </c>
      <c r="C2866" s="1" t="s">
        <v>10175</v>
      </c>
      <c r="D2866" s="1">
        <v>185213549.94387</v>
      </c>
      <c r="E2866" s="1">
        <v>233426816.622372</v>
      </c>
      <c r="F2866" s="1">
        <v>256683732.008593</v>
      </c>
      <c r="G2866" s="1">
        <v>151049552.625548</v>
      </c>
      <c r="H2866" s="1">
        <v>188227023.816209</v>
      </c>
      <c r="I2866" s="1">
        <v>137190887.302303</v>
      </c>
      <c r="J2866" s="1">
        <v>181500372.829721</v>
      </c>
      <c r="K2866" s="1">
        <v>143009208.597785</v>
      </c>
      <c r="L2866" s="1">
        <v>72839701.8942989</v>
      </c>
      <c r="M2866" s="1">
        <v>244982428.836919</v>
      </c>
      <c r="N2866" s="1">
        <v>280268974.295601</v>
      </c>
      <c r="O2866" s="1">
        <v>269160511.227626</v>
      </c>
      <c r="P2866" s="1">
        <v>203915353.019176</v>
      </c>
      <c r="Q2866" s="1">
        <v>296292746.452807</v>
      </c>
    </row>
    <row r="2867" spans="1:17">
      <c r="A2867" s="1" t="s">
        <v>10176</v>
      </c>
      <c r="B2867" s="1" t="s">
        <v>10177</v>
      </c>
      <c r="C2867" s="1" t="s">
        <v>10178</v>
      </c>
      <c r="D2867" s="1">
        <v>3824410721.19464</v>
      </c>
      <c r="E2867" s="1">
        <v>1502478959.49844</v>
      </c>
      <c r="F2867" s="1">
        <v>2530478055.39685</v>
      </c>
      <c r="G2867" s="1">
        <v>1429172506.33268</v>
      </c>
      <c r="H2867" s="1">
        <v>254230083.051015</v>
      </c>
      <c r="I2867" s="1">
        <v>2007428884.40407</v>
      </c>
      <c r="J2867" s="1">
        <v>2045238483.21292</v>
      </c>
      <c r="K2867" s="1">
        <v>490082682.673199</v>
      </c>
      <c r="L2867" s="1">
        <v>483838565.613062</v>
      </c>
      <c r="M2867" s="1">
        <v>713274014.540027</v>
      </c>
      <c r="N2867" s="1">
        <v>562966187.865858</v>
      </c>
      <c r="O2867" s="1">
        <v>2052235659.38003</v>
      </c>
      <c r="P2867" s="1">
        <v>708262337.168503</v>
      </c>
      <c r="Q2867" s="1">
        <v>560944309.0018</v>
      </c>
    </row>
    <row r="2868" spans="1:17">
      <c r="A2868" s="1" t="s">
        <v>10179</v>
      </c>
      <c r="B2868" s="1" t="s">
        <v>10180</v>
      </c>
      <c r="C2868" s="1" t="s">
        <v>10181</v>
      </c>
      <c r="D2868" s="1">
        <v>11426840.3235618</v>
      </c>
      <c r="E2868" s="1">
        <v>19553347.4501965</v>
      </c>
      <c r="F2868" s="1">
        <v>11559395.193969</v>
      </c>
      <c r="G2868" s="1">
        <v>2401444.28571429</v>
      </c>
      <c r="H2868" s="1">
        <v>2401444.28571429</v>
      </c>
      <c r="I2868" s="1">
        <v>2401444.28571429</v>
      </c>
      <c r="J2868" s="1">
        <v>16258139.8517386</v>
      </c>
      <c r="K2868" s="1">
        <v>2401444.28571429</v>
      </c>
      <c r="L2868" s="1">
        <v>2401444.28571429</v>
      </c>
      <c r="M2868" s="1">
        <v>2401444.28571429</v>
      </c>
      <c r="N2868" s="1">
        <v>2401444.28571429</v>
      </c>
      <c r="O2868" s="1">
        <v>2401444.28571429</v>
      </c>
      <c r="P2868" s="1">
        <v>2401444.28571429</v>
      </c>
      <c r="Q2868" s="1">
        <v>2401444.28571429</v>
      </c>
    </row>
    <row r="2869" spans="1:17">
      <c r="A2869" s="1" t="s">
        <v>10182</v>
      </c>
      <c r="B2869" s="1" t="s">
        <v>10183</v>
      </c>
      <c r="C2869" s="1" t="s">
        <v>10184</v>
      </c>
      <c r="D2869" s="1">
        <v>92871862.1150885</v>
      </c>
      <c r="E2869" s="1">
        <v>108287623.867069</v>
      </c>
      <c r="F2869" s="1">
        <v>2401444.28571429</v>
      </c>
      <c r="G2869" s="1">
        <v>2401444.28571429</v>
      </c>
      <c r="H2869" s="1">
        <v>2401444.28571429</v>
      </c>
      <c r="I2869" s="1">
        <v>50100491.1137435</v>
      </c>
      <c r="J2869" s="1">
        <v>2401444.28571429</v>
      </c>
      <c r="K2869" s="1">
        <v>107758752.069575</v>
      </c>
      <c r="L2869" s="1">
        <v>193509017.164878</v>
      </c>
      <c r="M2869" s="1">
        <v>43202216.7277842</v>
      </c>
      <c r="N2869" s="1">
        <v>224675866.334108</v>
      </c>
      <c r="O2869" s="1">
        <v>2401444.28571429</v>
      </c>
      <c r="P2869" s="1">
        <v>67384588.022673</v>
      </c>
      <c r="Q2869" s="1">
        <v>162023655.29609</v>
      </c>
    </row>
    <row r="2870" spans="1:17">
      <c r="A2870" s="1" t="s">
        <v>10185</v>
      </c>
      <c r="B2870" s="1" t="s">
        <v>10186</v>
      </c>
      <c r="C2870" s="1" t="s">
        <v>10187</v>
      </c>
      <c r="D2870" s="1">
        <v>2401444.28571429</v>
      </c>
      <c r="E2870" s="1">
        <v>2401444.28571429</v>
      </c>
      <c r="F2870" s="1">
        <v>14884176.3089334</v>
      </c>
      <c r="G2870" s="1">
        <v>2401444.28571429</v>
      </c>
      <c r="H2870" s="1">
        <v>2401444.28571429</v>
      </c>
      <c r="I2870" s="1">
        <v>2401444.28571429</v>
      </c>
      <c r="J2870" s="1">
        <v>2401444.28571429</v>
      </c>
      <c r="K2870" s="1">
        <v>13364811.7233749</v>
      </c>
      <c r="L2870" s="1">
        <v>13100201.7315132</v>
      </c>
      <c r="M2870" s="1">
        <v>12725010.4133556</v>
      </c>
      <c r="N2870" s="1">
        <v>2401444.28571429</v>
      </c>
      <c r="O2870" s="1">
        <v>23386651.1695874</v>
      </c>
      <c r="P2870" s="1">
        <v>2401444.28571429</v>
      </c>
      <c r="Q2870" s="1">
        <v>2401444.28571429</v>
      </c>
    </row>
    <row r="2871" spans="1:17">
      <c r="A2871" s="1" t="s">
        <v>10188</v>
      </c>
      <c r="B2871" s="1" t="s">
        <v>10189</v>
      </c>
      <c r="C2871" s="1" t="s">
        <v>10190</v>
      </c>
      <c r="D2871" s="1">
        <v>3283926017.55272</v>
      </c>
      <c r="E2871" s="1">
        <v>688745335.418417</v>
      </c>
      <c r="F2871" s="1">
        <v>270976939.209727</v>
      </c>
      <c r="G2871" s="1">
        <v>498532610.699782</v>
      </c>
      <c r="H2871" s="1">
        <v>19846657.4991274</v>
      </c>
      <c r="I2871" s="1">
        <v>80847177.3032202</v>
      </c>
      <c r="J2871" s="1">
        <v>715663841.302858</v>
      </c>
      <c r="K2871" s="1">
        <v>120755587.853196</v>
      </c>
      <c r="L2871" s="1">
        <v>85454447.9931625</v>
      </c>
      <c r="M2871" s="1">
        <v>59151125.4927072</v>
      </c>
      <c r="N2871" s="1">
        <v>287698850.455606</v>
      </c>
      <c r="O2871" s="1">
        <v>259590677.556586</v>
      </c>
      <c r="P2871" s="1">
        <v>173855317.386489</v>
      </c>
      <c r="Q2871" s="1">
        <v>39724811.6442015</v>
      </c>
    </row>
    <row r="2872" spans="1:17">
      <c r="A2872" s="1" t="s">
        <v>10191</v>
      </c>
      <c r="B2872" s="1" t="s">
        <v>10192</v>
      </c>
      <c r="C2872" s="1" t="s">
        <v>10193</v>
      </c>
      <c r="D2872" s="1">
        <v>257911961.61467</v>
      </c>
      <c r="E2872" s="1">
        <v>371531225.189106</v>
      </c>
      <c r="F2872" s="1">
        <v>297437185.362723</v>
      </c>
      <c r="G2872" s="1">
        <v>204853505.663509</v>
      </c>
      <c r="H2872" s="1">
        <v>103343207.937067</v>
      </c>
      <c r="I2872" s="1">
        <v>248286313.560764</v>
      </c>
      <c r="J2872" s="1">
        <v>335084647.704964</v>
      </c>
      <c r="K2872" s="1">
        <v>178620599.395711</v>
      </c>
      <c r="L2872" s="1">
        <v>210944007.500547</v>
      </c>
      <c r="M2872" s="1">
        <v>153395680.944443</v>
      </c>
      <c r="N2872" s="1">
        <v>184833998.446277</v>
      </c>
      <c r="O2872" s="1">
        <v>205154336.199717</v>
      </c>
      <c r="P2872" s="1">
        <v>172295999.119164</v>
      </c>
      <c r="Q2872" s="1">
        <v>191122328.619204</v>
      </c>
    </row>
    <row r="2873" spans="1:17">
      <c r="A2873" s="1" t="s">
        <v>10194</v>
      </c>
      <c r="B2873" s="1" t="s">
        <v>10195</v>
      </c>
      <c r="C2873" s="1" t="s">
        <v>10196</v>
      </c>
      <c r="D2873" s="1">
        <v>2401444.28571429</v>
      </c>
      <c r="E2873" s="1">
        <v>52464364.9948133</v>
      </c>
      <c r="F2873" s="1">
        <v>29458437.1398671</v>
      </c>
      <c r="G2873" s="1">
        <v>2401444.28571429</v>
      </c>
      <c r="H2873" s="1">
        <v>2401444.28571429</v>
      </c>
      <c r="I2873" s="1">
        <v>82740241.7357046</v>
      </c>
      <c r="J2873" s="1">
        <v>2401444.28571429</v>
      </c>
      <c r="K2873" s="1">
        <v>2401444.28571429</v>
      </c>
      <c r="L2873" s="1">
        <v>2401444.28571429</v>
      </c>
      <c r="M2873" s="1">
        <v>2401444.28571429</v>
      </c>
      <c r="N2873" s="1">
        <v>2401444.28571429</v>
      </c>
      <c r="O2873" s="1">
        <v>2401444.28571429</v>
      </c>
      <c r="P2873" s="1">
        <v>7011277.02943405</v>
      </c>
      <c r="Q2873" s="1">
        <v>2401444.28571429</v>
      </c>
    </row>
    <row r="2874" spans="1:17">
      <c r="A2874" s="1" t="s">
        <v>10197</v>
      </c>
      <c r="B2874" s="1" t="s">
        <v>10198</v>
      </c>
      <c r="C2874" s="1" t="s">
        <v>10199</v>
      </c>
      <c r="D2874" s="1">
        <v>1436998176.36967</v>
      </c>
      <c r="E2874" s="1">
        <v>3339315725.8611</v>
      </c>
      <c r="F2874" s="1">
        <v>2871856507.41596</v>
      </c>
      <c r="G2874" s="1">
        <v>658663313.34687</v>
      </c>
      <c r="H2874" s="1">
        <v>1035914362.62115</v>
      </c>
      <c r="I2874" s="1">
        <v>2267648588.41463</v>
      </c>
      <c r="J2874" s="1">
        <v>2701136358.03541</v>
      </c>
      <c r="K2874" s="1">
        <v>4522686520.02458</v>
      </c>
      <c r="L2874" s="1">
        <v>4471430285.42229</v>
      </c>
      <c r="M2874" s="1">
        <v>3709037934.68804</v>
      </c>
      <c r="N2874" s="1">
        <v>4977450350.31646</v>
      </c>
      <c r="O2874" s="1">
        <v>2258131599.35148</v>
      </c>
      <c r="P2874" s="1">
        <v>4777735168.26951</v>
      </c>
      <c r="Q2874" s="1">
        <v>3426099028.45485</v>
      </c>
    </row>
    <row r="2875" spans="1:17">
      <c r="A2875" s="1" t="s">
        <v>10200</v>
      </c>
      <c r="B2875" s="1" t="s">
        <v>10201</v>
      </c>
      <c r="C2875" s="1" t="s">
        <v>10202</v>
      </c>
      <c r="D2875" s="1">
        <v>75509155.1973148</v>
      </c>
      <c r="E2875" s="1">
        <v>35335214.3936124</v>
      </c>
      <c r="F2875" s="1">
        <v>62553524.4943666</v>
      </c>
      <c r="G2875" s="1">
        <v>57272458.5970752</v>
      </c>
      <c r="H2875" s="1">
        <v>13446734.2041457</v>
      </c>
      <c r="I2875" s="1">
        <v>2401444.28571429</v>
      </c>
      <c r="J2875" s="1">
        <v>45460669.752868</v>
      </c>
      <c r="K2875" s="1">
        <v>52659682.3954398</v>
      </c>
      <c r="L2875" s="1">
        <v>23675310.1184393</v>
      </c>
      <c r="M2875" s="1">
        <v>86302015.1964632</v>
      </c>
      <c r="N2875" s="1">
        <v>30479353.6329815</v>
      </c>
      <c r="O2875" s="1">
        <v>37120538.0237413</v>
      </c>
      <c r="P2875" s="1">
        <v>33118302.3548697</v>
      </c>
      <c r="Q2875" s="1">
        <v>32436637.1373375</v>
      </c>
    </row>
    <row r="2876" spans="1:17">
      <c r="A2876" s="1" t="s">
        <v>10203</v>
      </c>
      <c r="B2876" s="1" t="s">
        <v>10204</v>
      </c>
      <c r="C2876" s="1" t="s">
        <v>10205</v>
      </c>
      <c r="D2876" s="1">
        <v>715415144.484307</v>
      </c>
      <c r="E2876" s="1">
        <v>387060199.611567</v>
      </c>
      <c r="F2876" s="1">
        <v>485600171.052632</v>
      </c>
      <c r="G2876" s="1">
        <v>181458685.961562</v>
      </c>
      <c r="H2876" s="1">
        <v>148865396.725305</v>
      </c>
      <c r="I2876" s="1">
        <v>269541620.587601</v>
      </c>
      <c r="J2876" s="1">
        <v>393959469.866941</v>
      </c>
      <c r="K2876" s="1">
        <v>470508578.591415</v>
      </c>
      <c r="L2876" s="1">
        <v>413310890.633744</v>
      </c>
      <c r="M2876" s="1">
        <v>506116178.599983</v>
      </c>
      <c r="N2876" s="1">
        <v>467397645.698865</v>
      </c>
      <c r="O2876" s="1">
        <v>515614608.808497</v>
      </c>
      <c r="P2876" s="1">
        <v>493055096.651513</v>
      </c>
      <c r="Q2876" s="1">
        <v>404208031.09215</v>
      </c>
    </row>
    <row r="2877" spans="1:17">
      <c r="A2877" s="1" t="s">
        <v>10206</v>
      </c>
      <c r="B2877" s="1" t="s">
        <v>10207</v>
      </c>
      <c r="C2877" s="1" t="s">
        <v>10208</v>
      </c>
      <c r="D2877" s="1">
        <v>1147484343.58239</v>
      </c>
      <c r="E2877" s="1">
        <v>1440643738.11417</v>
      </c>
      <c r="F2877" s="1">
        <v>1654569186.05023</v>
      </c>
      <c r="G2877" s="1">
        <v>440226253.710814</v>
      </c>
      <c r="H2877" s="1">
        <v>1504749478.52761</v>
      </c>
      <c r="I2877" s="1">
        <v>504573972.125436</v>
      </c>
      <c r="J2877" s="1">
        <v>1821994348.84447</v>
      </c>
      <c r="K2877" s="1">
        <v>2942304397.23541</v>
      </c>
      <c r="L2877" s="1">
        <v>2221446334.51955</v>
      </c>
      <c r="M2877" s="1">
        <v>2859359878.60326</v>
      </c>
      <c r="N2877" s="1">
        <v>1505477937.68059</v>
      </c>
      <c r="O2877" s="1">
        <v>2737703879.55329</v>
      </c>
      <c r="P2877" s="1">
        <v>2139704607.18366</v>
      </c>
      <c r="Q2877" s="1">
        <v>2737160536.50861</v>
      </c>
    </row>
    <row r="2878" spans="1:17">
      <c r="A2878" s="1" t="s">
        <v>10209</v>
      </c>
      <c r="B2878" s="1" t="s">
        <v>10210</v>
      </c>
      <c r="C2878" s="1" t="s">
        <v>10211</v>
      </c>
      <c r="D2878" s="1">
        <v>83792488.9133273</v>
      </c>
      <c r="E2878" s="1">
        <v>2401444.28571429</v>
      </c>
      <c r="F2878" s="1">
        <v>2401444.28571429</v>
      </c>
      <c r="G2878" s="1">
        <v>2401444.28571429</v>
      </c>
      <c r="H2878" s="1">
        <v>2401444.28571429</v>
      </c>
      <c r="I2878" s="1">
        <v>2401444.28571429</v>
      </c>
      <c r="J2878" s="1">
        <v>79067578.3014374</v>
      </c>
      <c r="K2878" s="1">
        <v>2401444.28571429</v>
      </c>
      <c r="L2878" s="1">
        <v>2401444.28571429</v>
      </c>
      <c r="M2878" s="1">
        <v>2401444.28571429</v>
      </c>
      <c r="N2878" s="1">
        <v>2401444.28571429</v>
      </c>
      <c r="O2878" s="1">
        <v>2401444.28571429</v>
      </c>
      <c r="P2878" s="1">
        <v>12749818.6480154</v>
      </c>
      <c r="Q2878" s="1">
        <v>7845772.05363811</v>
      </c>
    </row>
    <row r="2879" spans="1:17">
      <c r="A2879" s="1" t="s">
        <v>10212</v>
      </c>
      <c r="B2879" s="1" t="s">
        <v>10213</v>
      </c>
      <c r="C2879" s="1" t="s">
        <v>10214</v>
      </c>
      <c r="D2879" s="1">
        <v>2401444.28571429</v>
      </c>
      <c r="E2879" s="1">
        <v>46876876.3350976</v>
      </c>
      <c r="F2879" s="1">
        <v>2401444.28571429</v>
      </c>
      <c r="G2879" s="1">
        <v>2401444.28571429</v>
      </c>
      <c r="H2879" s="1">
        <v>2401444.28571429</v>
      </c>
      <c r="I2879" s="1">
        <v>41923199.8732411</v>
      </c>
      <c r="J2879" s="1">
        <v>2401444.28571429</v>
      </c>
      <c r="K2879" s="1">
        <v>41676834.4196791</v>
      </c>
      <c r="L2879" s="1">
        <v>36411937.4355184</v>
      </c>
      <c r="M2879" s="1">
        <v>34248357.0769401</v>
      </c>
      <c r="N2879" s="1">
        <v>45279299.2136483</v>
      </c>
      <c r="O2879" s="1">
        <v>42727920.6138244</v>
      </c>
      <c r="P2879" s="1">
        <v>2401444.28571429</v>
      </c>
      <c r="Q2879" s="1">
        <v>44432528.6859963</v>
      </c>
    </row>
    <row r="2880" spans="1:17">
      <c r="A2880" s="1" t="s">
        <v>10215</v>
      </c>
      <c r="B2880" s="1" t="s">
        <v>10216</v>
      </c>
      <c r="C2880" s="1" t="s">
        <v>10217</v>
      </c>
      <c r="D2880" s="1">
        <v>11220073.8257631</v>
      </c>
      <c r="E2880" s="1">
        <v>6685069.40999591</v>
      </c>
      <c r="F2880" s="1">
        <v>25815160.7013354</v>
      </c>
      <c r="G2880" s="1">
        <v>6570024.7084384</v>
      </c>
      <c r="H2880" s="1">
        <v>2401444.28571429</v>
      </c>
      <c r="I2880" s="1">
        <v>2401444.28571429</v>
      </c>
      <c r="J2880" s="1">
        <v>2401444.28571429</v>
      </c>
      <c r="K2880" s="1">
        <v>18096147.1426869</v>
      </c>
      <c r="L2880" s="1">
        <v>2401444.28571429</v>
      </c>
      <c r="M2880" s="1">
        <v>2401444.28571429</v>
      </c>
      <c r="N2880" s="1">
        <v>28061775.4195965</v>
      </c>
      <c r="O2880" s="1">
        <v>17232410.867489</v>
      </c>
      <c r="P2880" s="1">
        <v>22180282.9151367</v>
      </c>
      <c r="Q2880" s="1">
        <v>18278039.9198954</v>
      </c>
    </row>
    <row r="2881" spans="1:17">
      <c r="A2881" s="1" t="s">
        <v>10218</v>
      </c>
      <c r="B2881" s="1" t="s">
        <v>10219</v>
      </c>
      <c r="C2881" s="1" t="s">
        <v>10220</v>
      </c>
      <c r="D2881" s="1">
        <v>27383655.0305598</v>
      </c>
      <c r="E2881" s="1">
        <v>2401444.28571429</v>
      </c>
      <c r="F2881" s="1">
        <v>2401444.28571429</v>
      </c>
      <c r="G2881" s="1">
        <v>113692759.451149</v>
      </c>
      <c r="H2881" s="1">
        <v>55165832.2942324</v>
      </c>
      <c r="I2881" s="1">
        <v>33496338.5140711</v>
      </c>
      <c r="J2881" s="1">
        <v>2401444.28571429</v>
      </c>
      <c r="K2881" s="1">
        <v>2401444.28571429</v>
      </c>
      <c r="L2881" s="1">
        <v>2401444.28571429</v>
      </c>
      <c r="M2881" s="1">
        <v>2401444.28571429</v>
      </c>
      <c r="N2881" s="1">
        <v>2401444.28571429</v>
      </c>
      <c r="O2881" s="1">
        <v>2401444.28571429</v>
      </c>
      <c r="P2881" s="1">
        <v>2401444.28571429</v>
      </c>
      <c r="Q2881" s="1">
        <v>2401444.28571429</v>
      </c>
    </row>
    <row r="2882" spans="1:17">
      <c r="A2882" s="1" t="s">
        <v>10218</v>
      </c>
      <c r="B2882" s="1" t="s">
        <v>10219</v>
      </c>
      <c r="C2882" s="1" t="s">
        <v>10221</v>
      </c>
      <c r="D2882" s="1">
        <v>27383655.0305598</v>
      </c>
      <c r="E2882" s="1">
        <v>2401444.28571429</v>
      </c>
      <c r="F2882" s="1">
        <v>2401444.28571429</v>
      </c>
      <c r="G2882" s="1">
        <v>113692759.451149</v>
      </c>
      <c r="H2882" s="1">
        <v>55165832.2942324</v>
      </c>
      <c r="I2882" s="1">
        <v>33496338.5140711</v>
      </c>
      <c r="J2882" s="1">
        <v>2401444.28571429</v>
      </c>
      <c r="K2882" s="1">
        <v>2401444.28571429</v>
      </c>
      <c r="L2882" s="1">
        <v>2401444.28571429</v>
      </c>
      <c r="M2882" s="1">
        <v>2401444.28571429</v>
      </c>
      <c r="N2882" s="1">
        <v>2401444.28571429</v>
      </c>
      <c r="O2882" s="1">
        <v>2401444.28571429</v>
      </c>
      <c r="P2882" s="1">
        <v>2401444.28571429</v>
      </c>
      <c r="Q2882" s="1">
        <v>2401444.28571429</v>
      </c>
    </row>
    <row r="2883" spans="1:17">
      <c r="A2883" s="1" t="s">
        <v>10222</v>
      </c>
      <c r="B2883" s="1" t="s">
        <v>10223</v>
      </c>
      <c r="C2883" s="1" t="s">
        <v>10224</v>
      </c>
      <c r="D2883" s="1">
        <v>353044608.744461</v>
      </c>
      <c r="E2883" s="1">
        <v>765171126.837108</v>
      </c>
      <c r="F2883" s="1">
        <v>431561504.239322</v>
      </c>
      <c r="G2883" s="1">
        <v>141629765.977444</v>
      </c>
      <c r="H2883" s="1">
        <v>143219036.475384</v>
      </c>
      <c r="I2883" s="1">
        <v>370460703.447809</v>
      </c>
      <c r="J2883" s="1">
        <v>220375802.408441</v>
      </c>
      <c r="K2883" s="1">
        <v>338581798.539539</v>
      </c>
      <c r="L2883" s="1">
        <v>456365989.208458</v>
      </c>
      <c r="M2883" s="1">
        <v>232135074.430379</v>
      </c>
      <c r="N2883" s="1">
        <v>366418703.163618</v>
      </c>
      <c r="O2883" s="1">
        <v>260407229.03598</v>
      </c>
      <c r="P2883" s="1">
        <v>466540470.86029</v>
      </c>
      <c r="Q2883" s="1">
        <v>362562935.021081</v>
      </c>
    </row>
    <row r="2884" spans="1:17">
      <c r="A2884" s="1" t="s">
        <v>10225</v>
      </c>
      <c r="B2884" s="1" t="s">
        <v>10226</v>
      </c>
      <c r="C2884" s="1" t="s">
        <v>10227</v>
      </c>
      <c r="D2884" s="1">
        <v>552718265.3755</v>
      </c>
      <c r="E2884" s="1">
        <v>723293026.940463</v>
      </c>
      <c r="F2884" s="1">
        <v>565454275.593048</v>
      </c>
      <c r="G2884" s="1">
        <v>47453453.2023336</v>
      </c>
      <c r="H2884" s="1">
        <v>286260150.872196</v>
      </c>
      <c r="I2884" s="1">
        <v>535078249.479789</v>
      </c>
      <c r="J2884" s="1">
        <v>815705717.985572</v>
      </c>
      <c r="K2884" s="1">
        <v>1047541161.26615</v>
      </c>
      <c r="L2884" s="1">
        <v>1026723374.71105</v>
      </c>
      <c r="M2884" s="1">
        <v>569097761.323761</v>
      </c>
      <c r="N2884" s="1">
        <v>788808608.833345</v>
      </c>
      <c r="O2884" s="1">
        <v>502481735.069866</v>
      </c>
      <c r="P2884" s="1">
        <v>887853373.585126</v>
      </c>
      <c r="Q2884" s="1">
        <v>831805147.378393</v>
      </c>
    </row>
    <row r="2885" spans="1:17">
      <c r="A2885" s="1" t="s">
        <v>10228</v>
      </c>
      <c r="B2885" s="1" t="s">
        <v>10229</v>
      </c>
      <c r="C2885" s="1" t="s">
        <v>10230</v>
      </c>
      <c r="D2885" s="1">
        <v>1672765893.14086</v>
      </c>
      <c r="E2885" s="1">
        <v>2847313159.31445</v>
      </c>
      <c r="F2885" s="1">
        <v>2608192302.35162</v>
      </c>
      <c r="G2885" s="1">
        <v>846581975.656291</v>
      </c>
      <c r="H2885" s="1">
        <v>1623371796.66747</v>
      </c>
      <c r="I2885" s="1">
        <v>1849977650.97483</v>
      </c>
      <c r="J2885" s="1">
        <v>2236773458.02895</v>
      </c>
      <c r="K2885" s="1">
        <v>3233630666.5118</v>
      </c>
      <c r="L2885" s="1">
        <v>3550365336.88591</v>
      </c>
      <c r="M2885" s="1">
        <v>3168387862.00918</v>
      </c>
      <c r="N2885" s="1">
        <v>3574778844.95763</v>
      </c>
      <c r="O2885" s="1">
        <v>2643700543.84164</v>
      </c>
      <c r="P2885" s="1">
        <v>3347081488.95495</v>
      </c>
      <c r="Q2885" s="1">
        <v>4235536500.54733</v>
      </c>
    </row>
    <row r="2886" spans="1:17">
      <c r="A2886" s="1" t="s">
        <v>10231</v>
      </c>
      <c r="B2886" s="1" t="s">
        <v>10232</v>
      </c>
      <c r="C2886" s="1" t="s">
        <v>10233</v>
      </c>
      <c r="D2886" s="1">
        <v>239747186.93857</v>
      </c>
      <c r="E2886" s="1">
        <v>551622179.902172</v>
      </c>
      <c r="F2886" s="1">
        <v>494881408.46036</v>
      </c>
      <c r="G2886" s="1">
        <v>2401444.28571429</v>
      </c>
      <c r="H2886" s="1">
        <v>11704536.9248984</v>
      </c>
      <c r="I2886" s="1">
        <v>276369859.419065</v>
      </c>
      <c r="J2886" s="1">
        <v>320635033.272012</v>
      </c>
      <c r="K2886" s="1">
        <v>523114130.108513</v>
      </c>
      <c r="L2886" s="1">
        <v>408067690.962844</v>
      </c>
      <c r="M2886" s="1">
        <v>368941866.957309</v>
      </c>
      <c r="N2886" s="1">
        <v>645031536.41023</v>
      </c>
      <c r="O2886" s="1">
        <v>625308358.006086</v>
      </c>
      <c r="P2886" s="1">
        <v>618492888.621263</v>
      </c>
      <c r="Q2886" s="1">
        <v>651441596.126343</v>
      </c>
    </row>
    <row r="2887" spans="1:17">
      <c r="A2887" s="1" t="s">
        <v>10234</v>
      </c>
      <c r="B2887" s="1" t="s">
        <v>10235</v>
      </c>
      <c r="C2887" s="1" t="s">
        <v>10236</v>
      </c>
      <c r="D2887" s="1">
        <v>15057499470.8828</v>
      </c>
      <c r="E2887" s="1">
        <v>17392380918.9231</v>
      </c>
      <c r="F2887" s="1">
        <v>15811416792.418</v>
      </c>
      <c r="G2887" s="1">
        <v>10290342329.5634</v>
      </c>
      <c r="H2887" s="1">
        <v>5473683832.33449</v>
      </c>
      <c r="I2887" s="1">
        <v>13437419403.5145</v>
      </c>
      <c r="J2887" s="1">
        <v>18927121502.4907</v>
      </c>
      <c r="K2887" s="1">
        <v>12497597568.5321</v>
      </c>
      <c r="L2887" s="1">
        <v>12923411302.8323</v>
      </c>
      <c r="M2887" s="1">
        <v>13255737219.811</v>
      </c>
      <c r="N2887" s="1">
        <v>13338414840.6365</v>
      </c>
      <c r="O2887" s="1">
        <v>8167948670.59694</v>
      </c>
      <c r="P2887" s="1">
        <v>14169565424.7975</v>
      </c>
      <c r="Q2887" s="1">
        <v>14751893898.8279</v>
      </c>
    </row>
    <row r="2888" spans="1:17">
      <c r="A2888" s="1" t="s">
        <v>10237</v>
      </c>
      <c r="B2888" s="1" t="s">
        <v>10238</v>
      </c>
      <c r="C2888" s="1" t="s">
        <v>10239</v>
      </c>
      <c r="D2888" s="1">
        <v>71349162.4638834</v>
      </c>
      <c r="E2888" s="1">
        <v>364208325.831573</v>
      </c>
      <c r="F2888" s="1">
        <v>370356387.435153</v>
      </c>
      <c r="G2888" s="1">
        <v>1453463385.24429</v>
      </c>
      <c r="H2888" s="1">
        <v>353132211.232874</v>
      </c>
      <c r="I2888" s="1">
        <v>186157328.242698</v>
      </c>
      <c r="J2888" s="1">
        <v>496057592.375699</v>
      </c>
      <c r="K2888" s="1">
        <v>699769338.240153</v>
      </c>
      <c r="L2888" s="1">
        <v>509001262.257586</v>
      </c>
      <c r="M2888" s="1">
        <v>238332678.727564</v>
      </c>
      <c r="N2888" s="1">
        <v>613535610.775129</v>
      </c>
      <c r="O2888" s="1">
        <v>149062940.073165</v>
      </c>
      <c r="P2888" s="1">
        <v>436204508.250277</v>
      </c>
      <c r="Q2888" s="1">
        <v>979444224.669478</v>
      </c>
    </row>
    <row r="2889" spans="1:17">
      <c r="A2889" s="1" t="s">
        <v>10240</v>
      </c>
      <c r="B2889" s="1" t="s">
        <v>10241</v>
      </c>
      <c r="C2889" s="1" t="s">
        <v>10242</v>
      </c>
      <c r="D2889" s="1">
        <v>1740242476.51015</v>
      </c>
      <c r="E2889" s="1">
        <v>2435540939.24388</v>
      </c>
      <c r="F2889" s="1">
        <v>1942492138.24074</v>
      </c>
      <c r="G2889" s="1">
        <v>638140442.131398</v>
      </c>
      <c r="H2889" s="1">
        <v>632732018.098175</v>
      </c>
      <c r="I2889" s="1">
        <v>2137083715.74784</v>
      </c>
      <c r="J2889" s="1">
        <v>1948468034.98533</v>
      </c>
      <c r="K2889" s="1">
        <v>2511325952.56663</v>
      </c>
      <c r="L2889" s="1">
        <v>2266568654.68891</v>
      </c>
      <c r="M2889" s="1">
        <v>2786821977.9916</v>
      </c>
      <c r="N2889" s="1">
        <v>3244719634.85507</v>
      </c>
      <c r="O2889" s="1">
        <v>1318041484.50795</v>
      </c>
      <c r="P2889" s="1">
        <v>2770617530.65221</v>
      </c>
      <c r="Q2889" s="1">
        <v>2440631736.68092</v>
      </c>
    </row>
    <row r="2890" spans="1:17">
      <c r="A2890" s="1" t="s">
        <v>10243</v>
      </c>
      <c r="B2890" s="1" t="s">
        <v>10244</v>
      </c>
      <c r="C2890" s="1" t="s">
        <v>10245</v>
      </c>
      <c r="D2890" s="1">
        <v>1204645337.80279</v>
      </c>
      <c r="E2890" s="1">
        <v>1247340728.77435</v>
      </c>
      <c r="F2890" s="1">
        <v>1610117859.42249</v>
      </c>
      <c r="G2890" s="1">
        <v>1222287812.69398</v>
      </c>
      <c r="H2890" s="1">
        <v>871793381.776699</v>
      </c>
      <c r="I2890" s="1">
        <v>1407164891.27978</v>
      </c>
      <c r="J2890" s="1">
        <v>1685630433.57506</v>
      </c>
      <c r="K2890" s="1">
        <v>1837743890.7792</v>
      </c>
      <c r="L2890" s="1">
        <v>1836972775.11132</v>
      </c>
      <c r="M2890" s="1">
        <v>2804084418.45969</v>
      </c>
      <c r="N2890" s="1">
        <v>1612387259.79219</v>
      </c>
      <c r="O2890" s="1">
        <v>1563407262.68438</v>
      </c>
      <c r="P2890" s="1">
        <v>1744226036.33357</v>
      </c>
      <c r="Q2890" s="1">
        <v>1995484129.72592</v>
      </c>
    </row>
    <row r="2891" spans="1:17">
      <c r="A2891" s="1" t="s">
        <v>10246</v>
      </c>
      <c r="B2891" s="1" t="s">
        <v>10247</v>
      </c>
      <c r="C2891" s="1" t="s">
        <v>10248</v>
      </c>
      <c r="D2891" s="1">
        <v>788668489.500625</v>
      </c>
      <c r="E2891" s="1">
        <v>1233559589.50435</v>
      </c>
      <c r="F2891" s="1">
        <v>1269357219.47822</v>
      </c>
      <c r="G2891" s="1">
        <v>216871561.742879</v>
      </c>
      <c r="H2891" s="1">
        <v>694177547.487213</v>
      </c>
      <c r="I2891" s="1">
        <v>653551641.583359</v>
      </c>
      <c r="J2891" s="1">
        <v>1108870922.37143</v>
      </c>
      <c r="K2891" s="1">
        <v>1085609149.32916</v>
      </c>
      <c r="L2891" s="1">
        <v>1310223924.75728</v>
      </c>
      <c r="M2891" s="1">
        <v>980859877.266696</v>
      </c>
      <c r="N2891" s="1">
        <v>950640003.389549</v>
      </c>
      <c r="O2891" s="1">
        <v>1093024378.8545</v>
      </c>
      <c r="P2891" s="1">
        <v>1208471436.63228</v>
      </c>
      <c r="Q2891" s="1">
        <v>1294299837.18743</v>
      </c>
    </row>
    <row r="2892" spans="1:17">
      <c r="A2892" s="1" t="s">
        <v>10249</v>
      </c>
      <c r="B2892" s="1" t="s">
        <v>10250</v>
      </c>
      <c r="C2892" s="1" t="s">
        <v>10251</v>
      </c>
      <c r="D2892" s="1">
        <v>778932086.711544</v>
      </c>
      <c r="E2892" s="1">
        <v>1108362914.52763</v>
      </c>
      <c r="F2892" s="1">
        <v>1132439755.06776</v>
      </c>
      <c r="G2892" s="1">
        <v>439139063.435901</v>
      </c>
      <c r="H2892" s="1">
        <v>1262458656.43236</v>
      </c>
      <c r="I2892" s="1">
        <v>601570823.73555</v>
      </c>
      <c r="J2892" s="1">
        <v>756784842.078554</v>
      </c>
      <c r="K2892" s="1">
        <v>2155971581.09505</v>
      </c>
      <c r="L2892" s="1">
        <v>1333764112.58121</v>
      </c>
      <c r="M2892" s="1">
        <v>1950956959.53483</v>
      </c>
      <c r="N2892" s="1">
        <v>1071978367.1963</v>
      </c>
      <c r="O2892" s="1">
        <v>1875946704.57403</v>
      </c>
      <c r="P2892" s="1">
        <v>1168586761.61042</v>
      </c>
      <c r="Q2892" s="1">
        <v>1639670377.86477</v>
      </c>
    </row>
    <row r="2893" spans="1:17">
      <c r="A2893" s="1" t="s">
        <v>10252</v>
      </c>
      <c r="B2893" s="1" t="s">
        <v>10253</v>
      </c>
      <c r="C2893" s="1" t="s">
        <v>10254</v>
      </c>
      <c r="D2893" s="1">
        <v>67790814.66922</v>
      </c>
      <c r="E2893" s="1">
        <v>118123909.950291</v>
      </c>
      <c r="F2893" s="1">
        <v>175766314.874953</v>
      </c>
      <c r="G2893" s="1">
        <v>112554431.074056</v>
      </c>
      <c r="H2893" s="1">
        <v>44854841.9504161</v>
      </c>
      <c r="I2893" s="1">
        <v>166578824.360568</v>
      </c>
      <c r="J2893" s="1">
        <v>31712385.1113129</v>
      </c>
      <c r="K2893" s="1">
        <v>150420877.539053</v>
      </c>
      <c r="L2893" s="1">
        <v>144217152.551281</v>
      </c>
      <c r="M2893" s="1">
        <v>167406880.558661</v>
      </c>
      <c r="N2893" s="1">
        <v>212476250.785425</v>
      </c>
      <c r="O2893" s="1">
        <v>130176931.344775</v>
      </c>
      <c r="P2893" s="1">
        <v>308907349.86303</v>
      </c>
      <c r="Q2893" s="1">
        <v>128561599.747847</v>
      </c>
    </row>
    <row r="2894" spans="1:17">
      <c r="A2894" s="1" t="s">
        <v>10255</v>
      </c>
      <c r="B2894" s="1" t="s">
        <v>10256</v>
      </c>
      <c r="C2894" s="1" t="s">
        <v>10257</v>
      </c>
      <c r="D2894" s="1">
        <v>1562856473.40407</v>
      </c>
      <c r="E2894" s="1">
        <v>2419438571.95671</v>
      </c>
      <c r="F2894" s="1">
        <v>1613718026.22914</v>
      </c>
      <c r="G2894" s="1">
        <v>551822511.822911</v>
      </c>
      <c r="H2894" s="1">
        <v>2693094311.11943</v>
      </c>
      <c r="I2894" s="1">
        <v>1637514898.10035</v>
      </c>
      <c r="J2894" s="1">
        <v>1793092372.98286</v>
      </c>
      <c r="K2894" s="1">
        <v>2433946531.49292</v>
      </c>
      <c r="L2894" s="1">
        <v>2057188480.58253</v>
      </c>
      <c r="M2894" s="1">
        <v>2233354535.58184</v>
      </c>
      <c r="N2894" s="1">
        <v>2230435502.01037</v>
      </c>
      <c r="O2894" s="1">
        <v>2273495975.61362</v>
      </c>
      <c r="P2894" s="1">
        <v>2532760007.69365</v>
      </c>
      <c r="Q2894" s="1">
        <v>2765650720.59196</v>
      </c>
    </row>
    <row r="2895" spans="1:17">
      <c r="A2895" s="1" t="s">
        <v>10258</v>
      </c>
      <c r="B2895" s="1" t="s">
        <v>10259</v>
      </c>
      <c r="C2895" s="1" t="s">
        <v>10260</v>
      </c>
      <c r="D2895" s="1">
        <v>87163327.1989976</v>
      </c>
      <c r="E2895" s="1">
        <v>131868253.726083</v>
      </c>
      <c r="F2895" s="1">
        <v>119116502.293728</v>
      </c>
      <c r="G2895" s="1">
        <v>85964842.3530417</v>
      </c>
      <c r="H2895" s="1">
        <v>13472154.877056</v>
      </c>
      <c r="I2895" s="1">
        <v>91225313.0176298</v>
      </c>
      <c r="J2895" s="1">
        <v>144707866.820915</v>
      </c>
      <c r="K2895" s="1">
        <v>58177098.6246958</v>
      </c>
      <c r="L2895" s="1">
        <v>43933094.162591</v>
      </c>
      <c r="M2895" s="1">
        <v>51587537.085077</v>
      </c>
      <c r="N2895" s="1">
        <v>48413654.5935557</v>
      </c>
      <c r="O2895" s="1">
        <v>78536608.9302667</v>
      </c>
      <c r="P2895" s="1">
        <v>82399851.6927493</v>
      </c>
      <c r="Q2895" s="1">
        <v>117843952.301327</v>
      </c>
    </row>
    <row r="2896" spans="1:17">
      <c r="A2896" s="1" t="s">
        <v>10261</v>
      </c>
      <c r="B2896" s="1" t="s">
        <v>10262</v>
      </c>
      <c r="C2896" s="1" t="s">
        <v>10263</v>
      </c>
      <c r="D2896" s="1">
        <v>193701839.755767</v>
      </c>
      <c r="E2896" s="1">
        <v>49906867.5270124</v>
      </c>
      <c r="F2896" s="1">
        <v>79027530.0157689</v>
      </c>
      <c r="G2896" s="1">
        <v>53487396.9542841</v>
      </c>
      <c r="H2896" s="1">
        <v>27345099.7110546</v>
      </c>
      <c r="I2896" s="1">
        <v>33102553.4149728</v>
      </c>
      <c r="J2896" s="1">
        <v>28836180.3492969</v>
      </c>
      <c r="K2896" s="1">
        <v>2401444.28571429</v>
      </c>
      <c r="L2896" s="1">
        <v>2401444.28571429</v>
      </c>
      <c r="M2896" s="1">
        <v>2401444.28571429</v>
      </c>
      <c r="N2896" s="1">
        <v>2401444.28571429</v>
      </c>
      <c r="O2896" s="1">
        <v>49818457.2901414</v>
      </c>
      <c r="P2896" s="1">
        <v>17679032.6502302</v>
      </c>
      <c r="Q2896" s="1">
        <v>2401444.28571429</v>
      </c>
    </row>
    <row r="2897" spans="1:17">
      <c r="A2897" s="1" t="s">
        <v>10264</v>
      </c>
      <c r="B2897" s="1" t="s">
        <v>10265</v>
      </c>
      <c r="C2897" s="1" t="s">
        <v>10266</v>
      </c>
      <c r="D2897" s="1">
        <v>2401444.28571429</v>
      </c>
      <c r="E2897" s="1">
        <v>31535102.2306522</v>
      </c>
      <c r="F2897" s="1">
        <v>38628658.5765325</v>
      </c>
      <c r="G2897" s="1">
        <v>2401444.28571429</v>
      </c>
      <c r="H2897" s="1">
        <v>7815891.53391481</v>
      </c>
      <c r="I2897" s="1">
        <v>9568480.07783962</v>
      </c>
      <c r="J2897" s="1">
        <v>32667222.8008966</v>
      </c>
      <c r="K2897" s="1">
        <v>45053287.8219793</v>
      </c>
      <c r="L2897" s="1">
        <v>70176047.5475704</v>
      </c>
      <c r="M2897" s="1">
        <v>10922385.5156273</v>
      </c>
      <c r="N2897" s="1">
        <v>42890543.7710055</v>
      </c>
      <c r="O2897" s="1">
        <v>86731754.5369653</v>
      </c>
      <c r="P2897" s="1">
        <v>62824278.6375823</v>
      </c>
      <c r="Q2897" s="1">
        <v>57507165.262207</v>
      </c>
    </row>
    <row r="2898" spans="1:17">
      <c r="A2898" s="1" t="s">
        <v>10267</v>
      </c>
      <c r="B2898" s="1" t="s">
        <v>10268</v>
      </c>
      <c r="C2898" s="1" t="s">
        <v>10269</v>
      </c>
      <c r="D2898" s="1">
        <v>2973778588.34603</v>
      </c>
      <c r="E2898" s="1">
        <v>4433514543.70443</v>
      </c>
      <c r="F2898" s="1">
        <v>3915718888.8635</v>
      </c>
      <c r="G2898" s="1">
        <v>2081404416.71094</v>
      </c>
      <c r="H2898" s="1">
        <v>1772772683.16512</v>
      </c>
      <c r="I2898" s="1">
        <v>3535978466.75646</v>
      </c>
      <c r="J2898" s="1">
        <v>4479692839.4699</v>
      </c>
      <c r="K2898" s="1">
        <v>4884830533.22404</v>
      </c>
      <c r="L2898" s="1">
        <v>5123400223.25231</v>
      </c>
      <c r="M2898" s="1">
        <v>3926925612.53246</v>
      </c>
      <c r="N2898" s="1">
        <v>4412891409.23637</v>
      </c>
      <c r="O2898" s="1">
        <v>3302150165.44342</v>
      </c>
      <c r="P2898" s="1">
        <v>4683751502.71026</v>
      </c>
      <c r="Q2898" s="1">
        <v>4958937525.97487</v>
      </c>
    </row>
    <row r="2899" spans="1:17">
      <c r="A2899" s="1" t="s">
        <v>10270</v>
      </c>
      <c r="B2899" s="1" t="s">
        <v>10271</v>
      </c>
      <c r="C2899" s="1" t="s">
        <v>10272</v>
      </c>
      <c r="D2899" s="1">
        <v>199152998.383392</v>
      </c>
      <c r="E2899" s="1">
        <v>435090855.265997</v>
      </c>
      <c r="F2899" s="1">
        <v>345284653.078365</v>
      </c>
      <c r="G2899" s="1">
        <v>86961563.1192669</v>
      </c>
      <c r="H2899" s="1">
        <v>278294755.005728</v>
      </c>
      <c r="I2899" s="1">
        <v>444471263.64114</v>
      </c>
      <c r="J2899" s="1">
        <v>507261060.108085</v>
      </c>
      <c r="K2899" s="1">
        <v>356807518.043937</v>
      </c>
      <c r="L2899" s="1">
        <v>475445834.373555</v>
      </c>
      <c r="M2899" s="1">
        <v>316196562.558627</v>
      </c>
      <c r="N2899" s="1">
        <v>421759064.698551</v>
      </c>
      <c r="O2899" s="1">
        <v>415054978.623665</v>
      </c>
      <c r="P2899" s="1">
        <v>474620604.316023</v>
      </c>
      <c r="Q2899" s="1">
        <v>521509558.844288</v>
      </c>
    </row>
    <row r="2900" spans="1:17">
      <c r="A2900" s="1" t="s">
        <v>10273</v>
      </c>
      <c r="B2900" s="1" t="s">
        <v>10274</v>
      </c>
      <c r="C2900" s="1" t="s">
        <v>10275</v>
      </c>
      <c r="D2900" s="1">
        <v>12238110594.7439</v>
      </c>
      <c r="E2900" s="1">
        <v>16194383004.9065</v>
      </c>
      <c r="F2900" s="1">
        <v>14786280802.2145</v>
      </c>
      <c r="G2900" s="1">
        <v>9984027109.09722</v>
      </c>
      <c r="H2900" s="1">
        <v>12981384587.7329</v>
      </c>
      <c r="I2900" s="1">
        <v>15346593570.9082</v>
      </c>
      <c r="J2900" s="1">
        <v>15407322092.6428</v>
      </c>
      <c r="K2900" s="1">
        <v>17819859701.857</v>
      </c>
      <c r="L2900" s="1">
        <v>18362252714.31</v>
      </c>
      <c r="M2900" s="1">
        <v>14340000753.2892</v>
      </c>
      <c r="N2900" s="1">
        <v>14768044227.1829</v>
      </c>
      <c r="O2900" s="1">
        <v>15733437228.5182</v>
      </c>
      <c r="P2900" s="1">
        <v>17380206129.3495</v>
      </c>
      <c r="Q2900" s="1">
        <v>17066015787.2163</v>
      </c>
    </row>
    <row r="2901" spans="1:17">
      <c r="A2901" s="1" t="s">
        <v>10276</v>
      </c>
      <c r="B2901" s="1" t="s">
        <v>10277</v>
      </c>
      <c r="C2901" s="1" t="s">
        <v>10278</v>
      </c>
      <c r="D2901" s="1">
        <v>764474220.134406</v>
      </c>
      <c r="E2901" s="1">
        <v>1639565404.3341</v>
      </c>
      <c r="F2901" s="1">
        <v>701528864.250292</v>
      </c>
      <c r="G2901" s="1">
        <v>2542572051.26788</v>
      </c>
      <c r="H2901" s="1">
        <v>269629371.526322</v>
      </c>
      <c r="I2901" s="1">
        <v>618417085.989735</v>
      </c>
      <c r="J2901" s="1">
        <v>4541894528.22776</v>
      </c>
      <c r="K2901" s="1">
        <v>687955158.84908</v>
      </c>
      <c r="L2901" s="1">
        <v>676420007.968951</v>
      </c>
      <c r="M2901" s="1">
        <v>637295380.915524</v>
      </c>
      <c r="N2901" s="1">
        <v>4362389180.11055</v>
      </c>
      <c r="O2901" s="1">
        <v>4513510406.12939</v>
      </c>
      <c r="P2901" s="1">
        <v>4450380898.84595</v>
      </c>
      <c r="Q2901" s="1">
        <v>5515988301.59723</v>
      </c>
    </row>
    <row r="2902" spans="1:17">
      <c r="A2902" s="1" t="s">
        <v>10279</v>
      </c>
      <c r="B2902" s="1" t="s">
        <v>10280</v>
      </c>
      <c r="C2902" s="1" t="s">
        <v>10281</v>
      </c>
      <c r="D2902" s="1">
        <v>134335183.764586</v>
      </c>
      <c r="E2902" s="1">
        <v>239801921.844831</v>
      </c>
      <c r="F2902" s="1">
        <v>116940373.53452</v>
      </c>
      <c r="G2902" s="1">
        <v>30737555.7472271</v>
      </c>
      <c r="H2902" s="1">
        <v>117162693.524691</v>
      </c>
      <c r="I2902" s="1">
        <v>136033830.187078</v>
      </c>
      <c r="J2902" s="1">
        <v>128572140.723701</v>
      </c>
      <c r="K2902" s="1">
        <v>145144412.630472</v>
      </c>
      <c r="L2902" s="1">
        <v>121919953.792248</v>
      </c>
      <c r="M2902" s="1">
        <v>120879544.574186</v>
      </c>
      <c r="N2902" s="1">
        <v>85802117.7234826</v>
      </c>
      <c r="O2902" s="1">
        <v>108308866.150587</v>
      </c>
      <c r="P2902" s="1">
        <v>140448061.422451</v>
      </c>
      <c r="Q2902" s="1">
        <v>143636668.346955</v>
      </c>
    </row>
    <row r="2903" spans="1:17">
      <c r="A2903" s="1" t="s">
        <v>10282</v>
      </c>
      <c r="B2903" s="1" t="s">
        <v>10283</v>
      </c>
      <c r="C2903" s="1" t="s">
        <v>10284</v>
      </c>
      <c r="D2903" s="1">
        <v>920942592.034205</v>
      </c>
      <c r="E2903" s="1">
        <v>1154444745.24396</v>
      </c>
      <c r="F2903" s="1">
        <v>597039074.297636</v>
      </c>
      <c r="G2903" s="1">
        <v>937642613.163926</v>
      </c>
      <c r="H2903" s="1">
        <v>433837073.321642</v>
      </c>
      <c r="I2903" s="1">
        <v>1231315326.89667</v>
      </c>
      <c r="J2903" s="1">
        <v>1691005944.13431</v>
      </c>
      <c r="K2903" s="1">
        <v>603250691.154042</v>
      </c>
      <c r="L2903" s="1">
        <v>653810391.451931</v>
      </c>
      <c r="M2903" s="1">
        <v>380902625.829279</v>
      </c>
      <c r="N2903" s="1">
        <v>639337240.705373</v>
      </c>
      <c r="O2903" s="1">
        <v>621965256.172953</v>
      </c>
      <c r="P2903" s="1">
        <v>651209024.526432</v>
      </c>
      <c r="Q2903" s="1">
        <v>814274562.838311</v>
      </c>
    </row>
    <row r="2904" spans="1:17">
      <c r="A2904" s="1" t="s">
        <v>10285</v>
      </c>
      <c r="B2904" s="1" t="s">
        <v>10286</v>
      </c>
      <c r="C2904" s="1" t="s">
        <v>10287</v>
      </c>
      <c r="D2904" s="1">
        <v>80944044.4390399</v>
      </c>
      <c r="E2904" s="1">
        <v>52140340.9144084</v>
      </c>
      <c r="F2904" s="1">
        <v>56474422.9786091</v>
      </c>
      <c r="G2904" s="1">
        <v>281016235.103132</v>
      </c>
      <c r="H2904" s="1">
        <v>11469630.2430731</v>
      </c>
      <c r="I2904" s="1">
        <v>19423460.4965157</v>
      </c>
      <c r="J2904" s="1">
        <v>53550909.7083294</v>
      </c>
      <c r="K2904" s="1">
        <v>43538536.6039654</v>
      </c>
      <c r="L2904" s="1">
        <v>38664806.7462345</v>
      </c>
      <c r="M2904" s="1">
        <v>36116518.9545251</v>
      </c>
      <c r="N2904" s="1">
        <v>110840409.158316</v>
      </c>
      <c r="O2904" s="1">
        <v>67778899.3569601</v>
      </c>
      <c r="P2904" s="1">
        <v>37593580.6513376</v>
      </c>
      <c r="Q2904" s="1">
        <v>84733917.9610037</v>
      </c>
    </row>
    <row r="2905" spans="1:17">
      <c r="A2905" s="1" t="s">
        <v>10288</v>
      </c>
      <c r="B2905" s="1" t="s">
        <v>10289</v>
      </c>
      <c r="C2905" s="1" t="s">
        <v>10290</v>
      </c>
      <c r="D2905" s="1">
        <v>116330771.944939</v>
      </c>
      <c r="E2905" s="1">
        <v>301093494.787762</v>
      </c>
      <c r="F2905" s="1">
        <v>180187678.789108</v>
      </c>
      <c r="G2905" s="1">
        <v>2401444.28571429</v>
      </c>
      <c r="H2905" s="1">
        <v>56065233.6812407</v>
      </c>
      <c r="I2905" s="1">
        <v>136301502.678912</v>
      </c>
      <c r="J2905" s="1">
        <v>200361113.855131</v>
      </c>
      <c r="K2905" s="1">
        <v>167189168.936009</v>
      </c>
      <c r="L2905" s="1">
        <v>174761956.511424</v>
      </c>
      <c r="M2905" s="1">
        <v>189423687.436311</v>
      </c>
      <c r="N2905" s="1">
        <v>200890912.515344</v>
      </c>
      <c r="O2905" s="1">
        <v>214852478.845961</v>
      </c>
      <c r="P2905" s="1">
        <v>220022545.637349</v>
      </c>
      <c r="Q2905" s="1">
        <v>252898426.586206</v>
      </c>
    </row>
    <row r="2906" spans="1:17">
      <c r="A2906" s="1" t="s">
        <v>10291</v>
      </c>
      <c r="B2906" s="1" t="s">
        <v>10292</v>
      </c>
      <c r="C2906" s="1" t="s">
        <v>10293</v>
      </c>
      <c r="D2906" s="1">
        <v>251698471.908115</v>
      </c>
      <c r="E2906" s="1">
        <v>494730806.513073</v>
      </c>
      <c r="F2906" s="1">
        <v>383535968.047017</v>
      </c>
      <c r="G2906" s="1">
        <v>9269388.21927575</v>
      </c>
      <c r="H2906" s="1">
        <v>89113703.5430677</v>
      </c>
      <c r="I2906" s="1">
        <v>198852674.380207</v>
      </c>
      <c r="J2906" s="1">
        <v>432572549.623392</v>
      </c>
      <c r="K2906" s="1">
        <v>641628202.467508</v>
      </c>
      <c r="L2906" s="1">
        <v>648865092.500669</v>
      </c>
      <c r="M2906" s="1">
        <v>238752348.438161</v>
      </c>
      <c r="N2906" s="1">
        <v>674720172.446687</v>
      </c>
      <c r="O2906" s="1">
        <v>271346874.234367</v>
      </c>
      <c r="P2906" s="1">
        <v>719225973.334499</v>
      </c>
      <c r="Q2906" s="1">
        <v>688177675.990756</v>
      </c>
    </row>
    <row r="2907" spans="1:17">
      <c r="A2907" s="1" t="s">
        <v>10294</v>
      </c>
      <c r="B2907" s="1" t="s">
        <v>10295</v>
      </c>
      <c r="C2907" s="1" t="s">
        <v>10296</v>
      </c>
      <c r="D2907" s="1">
        <v>615584100.211179</v>
      </c>
      <c r="E2907" s="1">
        <v>1902451523.70352</v>
      </c>
      <c r="F2907" s="1">
        <v>1047238533.51464</v>
      </c>
      <c r="G2907" s="1">
        <v>6052466.4262236</v>
      </c>
      <c r="H2907" s="1">
        <v>515170255.669711</v>
      </c>
      <c r="I2907" s="1">
        <v>1067959096.04309</v>
      </c>
      <c r="J2907" s="1">
        <v>1131688384.76075</v>
      </c>
      <c r="K2907" s="1">
        <v>1804538433.11986</v>
      </c>
      <c r="L2907" s="1">
        <v>2080290242.49033</v>
      </c>
      <c r="M2907" s="1">
        <v>1480258292.91231</v>
      </c>
      <c r="N2907" s="1">
        <v>1780033735.96937</v>
      </c>
      <c r="O2907" s="1">
        <v>867286123.051342</v>
      </c>
      <c r="P2907" s="1">
        <v>2314234399.07909</v>
      </c>
      <c r="Q2907" s="1">
        <v>2032329060.42868</v>
      </c>
    </row>
    <row r="2908" spans="1:17">
      <c r="A2908" s="1" t="s">
        <v>10297</v>
      </c>
      <c r="B2908" s="1" t="s">
        <v>10298</v>
      </c>
      <c r="C2908" s="1" t="s">
        <v>10299</v>
      </c>
      <c r="D2908" s="1">
        <v>2401444.28571429</v>
      </c>
      <c r="E2908" s="1">
        <v>2401444.28571429</v>
      </c>
      <c r="F2908" s="1">
        <v>2401444.28571429</v>
      </c>
      <c r="G2908" s="1">
        <v>2401444.28571429</v>
      </c>
      <c r="H2908" s="1">
        <v>2401444.28571429</v>
      </c>
      <c r="I2908" s="1">
        <v>7072988.20058138</v>
      </c>
      <c r="J2908" s="1">
        <v>2401444.28571429</v>
      </c>
      <c r="K2908" s="1">
        <v>2401444.28571429</v>
      </c>
      <c r="L2908" s="1">
        <v>2401444.28571429</v>
      </c>
      <c r="M2908" s="1">
        <v>2401444.28571429</v>
      </c>
      <c r="N2908" s="1">
        <v>14851400.4141074</v>
      </c>
      <c r="O2908" s="1">
        <v>2401444.28571429</v>
      </c>
      <c r="P2908" s="1">
        <v>2401444.28571429</v>
      </c>
      <c r="Q2908" s="1">
        <v>17388374.0448438</v>
      </c>
    </row>
    <row r="2909" spans="1:17">
      <c r="A2909" s="1" t="s">
        <v>10300</v>
      </c>
      <c r="B2909" s="1" t="s">
        <v>10301</v>
      </c>
      <c r="C2909" s="1" t="s">
        <v>10302</v>
      </c>
      <c r="D2909" s="1">
        <v>10900062.8389798</v>
      </c>
      <c r="E2909" s="1">
        <v>7476189.98989165</v>
      </c>
      <c r="F2909" s="1">
        <v>7486810.03348036</v>
      </c>
      <c r="G2909" s="1">
        <v>2401444.28571429</v>
      </c>
      <c r="H2909" s="1">
        <v>2401444.28571429</v>
      </c>
      <c r="I2909" s="1">
        <v>2401444.28571429</v>
      </c>
      <c r="J2909" s="1">
        <v>23807790.6890895</v>
      </c>
      <c r="K2909" s="1">
        <v>28539962.5317743</v>
      </c>
      <c r="L2909" s="1">
        <v>12871560.2432963</v>
      </c>
      <c r="M2909" s="1">
        <v>2401444.28571429</v>
      </c>
      <c r="N2909" s="1">
        <v>29791542.2101574</v>
      </c>
      <c r="O2909" s="1">
        <v>6513162.60287776</v>
      </c>
      <c r="P2909" s="1">
        <v>23453554.8493326</v>
      </c>
      <c r="Q2909" s="1">
        <v>7069221.05698005</v>
      </c>
    </row>
    <row r="2910" spans="1:17">
      <c r="A2910" s="1" t="s">
        <v>10303</v>
      </c>
      <c r="B2910" s="1" t="s">
        <v>10304</v>
      </c>
      <c r="C2910" s="1" t="s">
        <v>10305</v>
      </c>
      <c r="D2910" s="1">
        <v>157221199.10166</v>
      </c>
      <c r="E2910" s="1">
        <v>149813931.160984</v>
      </c>
      <c r="F2910" s="1">
        <v>68341066.3733802</v>
      </c>
      <c r="G2910" s="1">
        <v>49954246.9747468</v>
      </c>
      <c r="H2910" s="1">
        <v>100792396.299153</v>
      </c>
      <c r="I2910" s="1">
        <v>2401444.28571429</v>
      </c>
      <c r="J2910" s="1">
        <v>111583519.358454</v>
      </c>
      <c r="K2910" s="1">
        <v>47541426.705108</v>
      </c>
      <c r="L2910" s="1">
        <v>74677241.7274984</v>
      </c>
      <c r="M2910" s="1">
        <v>63245131.7806475</v>
      </c>
      <c r="N2910" s="1">
        <v>118810414.875759</v>
      </c>
      <c r="O2910" s="1">
        <v>156553673.815002</v>
      </c>
      <c r="P2910" s="1">
        <v>123986036.916419</v>
      </c>
      <c r="Q2910" s="1">
        <v>124494029.870288</v>
      </c>
    </row>
    <row r="2911" spans="1:17">
      <c r="A2911" s="1" t="s">
        <v>10306</v>
      </c>
      <c r="B2911" s="1" t="s">
        <v>10307</v>
      </c>
      <c r="C2911" s="1" t="s">
        <v>10308</v>
      </c>
      <c r="D2911" s="1">
        <v>331495313.930734</v>
      </c>
      <c r="E2911" s="1">
        <v>262569427.980828</v>
      </c>
      <c r="F2911" s="1">
        <v>170421961.551866</v>
      </c>
      <c r="G2911" s="1">
        <v>69032124.5361781</v>
      </c>
      <c r="H2911" s="1">
        <v>16438221.8424079</v>
      </c>
      <c r="I2911" s="1">
        <v>261983637.845025</v>
      </c>
      <c r="J2911" s="1">
        <v>290251877.885767</v>
      </c>
      <c r="K2911" s="1">
        <v>230055700.308378</v>
      </c>
      <c r="L2911" s="1">
        <v>101379417.339465</v>
      </c>
      <c r="M2911" s="1">
        <v>36324855.5960846</v>
      </c>
      <c r="N2911" s="1">
        <v>141501709.254755</v>
      </c>
      <c r="O2911" s="1">
        <v>99913367.9417897</v>
      </c>
      <c r="P2911" s="1">
        <v>139606748.777758</v>
      </c>
      <c r="Q2911" s="1">
        <v>139218889.63309</v>
      </c>
    </row>
    <row r="2912" spans="1:17">
      <c r="A2912" s="1" t="s">
        <v>10309</v>
      </c>
      <c r="B2912" s="1" t="s">
        <v>10310</v>
      </c>
      <c r="C2912" s="1" t="s">
        <v>10311</v>
      </c>
      <c r="D2912" s="1">
        <v>50346611.5323664</v>
      </c>
      <c r="E2912" s="1">
        <v>2401444.28571429</v>
      </c>
      <c r="F2912" s="1">
        <v>8599005.77027676</v>
      </c>
      <c r="G2912" s="1">
        <v>24010595.3108037</v>
      </c>
      <c r="H2912" s="1">
        <v>2401444.28571429</v>
      </c>
      <c r="I2912" s="1">
        <v>10425509.7393822</v>
      </c>
      <c r="J2912" s="1">
        <v>2401444.28571429</v>
      </c>
      <c r="K2912" s="1">
        <v>2401444.28571429</v>
      </c>
      <c r="L2912" s="1">
        <v>2401444.28571429</v>
      </c>
      <c r="M2912" s="1">
        <v>2401444.28571429</v>
      </c>
      <c r="N2912" s="1">
        <v>2401444.28571429</v>
      </c>
      <c r="O2912" s="1">
        <v>2401444.28571429</v>
      </c>
      <c r="P2912" s="1">
        <v>2401444.28571429</v>
      </c>
      <c r="Q2912" s="1">
        <v>2401444.28571429</v>
      </c>
    </row>
    <row r="2913" spans="1:17">
      <c r="A2913" s="1" t="s">
        <v>10312</v>
      </c>
      <c r="B2913" s="1" t="s">
        <v>10313</v>
      </c>
      <c r="C2913" s="1" t="s">
        <v>10314</v>
      </c>
      <c r="D2913" s="1">
        <v>10382264.2280163</v>
      </c>
      <c r="E2913" s="1">
        <v>2401444.28571429</v>
      </c>
      <c r="F2913" s="1">
        <v>2401444.28571429</v>
      </c>
      <c r="G2913" s="1">
        <v>2401444.28571429</v>
      </c>
      <c r="H2913" s="1">
        <v>2401444.28571429</v>
      </c>
      <c r="I2913" s="1">
        <v>2401444.28571429</v>
      </c>
      <c r="J2913" s="1">
        <v>6485857.37152606</v>
      </c>
      <c r="K2913" s="1">
        <v>2401444.28571429</v>
      </c>
      <c r="L2913" s="1">
        <v>2401444.28571429</v>
      </c>
      <c r="M2913" s="1">
        <v>2401444.28571429</v>
      </c>
      <c r="N2913" s="1">
        <v>2401444.28571429</v>
      </c>
      <c r="O2913" s="1">
        <v>4295737.36147921</v>
      </c>
      <c r="P2913" s="1">
        <v>6371343.92953314</v>
      </c>
      <c r="Q2913" s="1">
        <v>2401444.28571429</v>
      </c>
    </row>
    <row r="2914" spans="1:17">
      <c r="A2914" s="1" t="s">
        <v>10315</v>
      </c>
      <c r="B2914" s="1" t="s">
        <v>10316</v>
      </c>
      <c r="C2914" s="1" t="s">
        <v>10317</v>
      </c>
      <c r="D2914" s="1">
        <v>49760921.6564153</v>
      </c>
      <c r="E2914" s="1">
        <v>43995477.956977</v>
      </c>
      <c r="F2914" s="1">
        <v>14708788.4056837</v>
      </c>
      <c r="G2914" s="1">
        <v>98588309.0407216</v>
      </c>
      <c r="H2914" s="1">
        <v>2401444.28571429</v>
      </c>
      <c r="I2914" s="1">
        <v>73457075.7432887</v>
      </c>
      <c r="J2914" s="1">
        <v>44497888.551975</v>
      </c>
      <c r="K2914" s="1">
        <v>15526930.944374</v>
      </c>
      <c r="L2914" s="1">
        <v>2401444.28571429</v>
      </c>
      <c r="M2914" s="1">
        <v>2401444.28571429</v>
      </c>
      <c r="N2914" s="1">
        <v>2401444.28571429</v>
      </c>
      <c r="O2914" s="1">
        <v>31237032.0473685</v>
      </c>
      <c r="P2914" s="1">
        <v>17903674.7148394</v>
      </c>
      <c r="Q2914" s="1">
        <v>31440167.5376172</v>
      </c>
    </row>
    <row r="2915" spans="1:17">
      <c r="A2915" s="1" t="s">
        <v>10318</v>
      </c>
      <c r="B2915" s="1" t="s">
        <v>10319</v>
      </c>
      <c r="C2915" s="1" t="s">
        <v>10320</v>
      </c>
      <c r="D2915" s="1">
        <v>2401444.28571429</v>
      </c>
      <c r="E2915" s="1">
        <v>10475477.1172455</v>
      </c>
      <c r="F2915" s="1">
        <v>2401444.28571429</v>
      </c>
      <c r="G2915" s="1">
        <v>2401444.28571429</v>
      </c>
      <c r="H2915" s="1">
        <v>14894464.8053304</v>
      </c>
      <c r="I2915" s="1">
        <v>29867095.017372</v>
      </c>
      <c r="J2915" s="1">
        <v>2401444.28571429</v>
      </c>
      <c r="K2915" s="1">
        <v>2401444.28571429</v>
      </c>
      <c r="L2915" s="1">
        <v>2401444.28571429</v>
      </c>
      <c r="M2915" s="1">
        <v>35105473.852699</v>
      </c>
      <c r="N2915" s="1">
        <v>2401444.28571429</v>
      </c>
      <c r="O2915" s="1">
        <v>8702681.19346823</v>
      </c>
      <c r="P2915" s="1">
        <v>2401444.28571429</v>
      </c>
      <c r="Q2915" s="1">
        <v>50496155.0589537</v>
      </c>
    </row>
    <row r="2916" spans="1:17">
      <c r="A2916" s="1" t="s">
        <v>10321</v>
      </c>
      <c r="B2916" s="1" t="s">
        <v>10322</v>
      </c>
      <c r="C2916" s="1" t="s">
        <v>10323</v>
      </c>
      <c r="D2916" s="1">
        <v>312740942.829947</v>
      </c>
      <c r="E2916" s="1">
        <v>217912203.446683</v>
      </c>
      <c r="F2916" s="1">
        <v>193546168.622735</v>
      </c>
      <c r="G2916" s="1">
        <v>104525421.066513</v>
      </c>
      <c r="H2916" s="1">
        <v>16244087.7811104</v>
      </c>
      <c r="I2916" s="1">
        <v>120422990.113302</v>
      </c>
      <c r="J2916" s="1">
        <v>176728886.102857</v>
      </c>
      <c r="K2916" s="1">
        <v>102897940.725378</v>
      </c>
      <c r="L2916" s="1">
        <v>155553757.430591</v>
      </c>
      <c r="M2916" s="1">
        <v>113022066.352047</v>
      </c>
      <c r="N2916" s="1">
        <v>229323667.703783</v>
      </c>
      <c r="O2916" s="1">
        <v>267071120.451024</v>
      </c>
      <c r="P2916" s="1">
        <v>208655781.568747</v>
      </c>
      <c r="Q2916" s="1">
        <v>186669292.477028</v>
      </c>
    </row>
    <row r="2917" spans="1:17">
      <c r="A2917" s="1" t="s">
        <v>10324</v>
      </c>
      <c r="B2917" s="1" t="s">
        <v>10325</v>
      </c>
      <c r="C2917" s="1" t="s">
        <v>10326</v>
      </c>
      <c r="D2917" s="1">
        <v>56434524.9633977</v>
      </c>
      <c r="E2917" s="1">
        <v>109629780.498073</v>
      </c>
      <c r="F2917" s="1">
        <v>9790469.65879745</v>
      </c>
      <c r="G2917" s="1">
        <v>2401444.28571429</v>
      </c>
      <c r="H2917" s="1">
        <v>10664620.5545875</v>
      </c>
      <c r="I2917" s="1">
        <v>55217183.9052146</v>
      </c>
      <c r="J2917" s="1">
        <v>87118112.9725958</v>
      </c>
      <c r="K2917" s="1">
        <v>32808184.3362856</v>
      </c>
      <c r="L2917" s="1">
        <v>39850416.1024527</v>
      </c>
      <c r="M2917" s="1">
        <v>67819796.4804545</v>
      </c>
      <c r="N2917" s="1">
        <v>20419668.5581325</v>
      </c>
      <c r="O2917" s="1">
        <v>32298547.0680484</v>
      </c>
      <c r="P2917" s="1">
        <v>29690295.1098677</v>
      </c>
      <c r="Q2917" s="1">
        <v>55696650.7214984</v>
      </c>
    </row>
    <row r="2918" spans="1:17">
      <c r="A2918" s="1" t="s">
        <v>10327</v>
      </c>
      <c r="B2918" s="1" t="s">
        <v>10328</v>
      </c>
      <c r="C2918" s="1" t="s">
        <v>10329</v>
      </c>
      <c r="D2918" s="1">
        <v>99455655.0851565</v>
      </c>
      <c r="E2918" s="1">
        <v>20970531.5143978</v>
      </c>
      <c r="F2918" s="1">
        <v>77363337.1477706</v>
      </c>
      <c r="G2918" s="1">
        <v>2401444.28571429</v>
      </c>
      <c r="H2918" s="1">
        <v>38377682.3796669</v>
      </c>
      <c r="I2918" s="1">
        <v>48352349.2984893</v>
      </c>
      <c r="J2918" s="1">
        <v>77834045.5347961</v>
      </c>
      <c r="K2918" s="1">
        <v>142279094.379997</v>
      </c>
      <c r="L2918" s="1">
        <v>133803045.301969</v>
      </c>
      <c r="M2918" s="1">
        <v>155344985.244908</v>
      </c>
      <c r="N2918" s="1">
        <v>119713985.974688</v>
      </c>
      <c r="O2918" s="1">
        <v>184451561.9615</v>
      </c>
      <c r="P2918" s="1">
        <v>164437350.297255</v>
      </c>
      <c r="Q2918" s="1">
        <v>139997488.616977</v>
      </c>
    </row>
    <row r="2919" spans="1:17">
      <c r="A2919" s="1" t="s">
        <v>10330</v>
      </c>
      <c r="B2919" s="1" t="s">
        <v>10331</v>
      </c>
      <c r="C2919" s="1" t="s">
        <v>10332</v>
      </c>
      <c r="D2919" s="1">
        <v>542168416.51518</v>
      </c>
      <c r="E2919" s="1">
        <v>409381983.641127</v>
      </c>
      <c r="F2919" s="1">
        <v>293997275.327376</v>
      </c>
      <c r="G2919" s="1">
        <v>144574612.288839</v>
      </c>
      <c r="H2919" s="1">
        <v>66254323.9869728</v>
      </c>
      <c r="I2919" s="1">
        <v>247831870.299513</v>
      </c>
      <c r="J2919" s="1">
        <v>536758571.428571</v>
      </c>
      <c r="K2919" s="1">
        <v>135862294.006997</v>
      </c>
      <c r="L2919" s="1">
        <v>167384789.8332</v>
      </c>
      <c r="M2919" s="1">
        <v>198946777.408737</v>
      </c>
      <c r="N2919" s="1">
        <v>293466660.195038</v>
      </c>
      <c r="O2919" s="1">
        <v>375076787.887634</v>
      </c>
      <c r="P2919" s="1">
        <v>251135122.046395</v>
      </c>
      <c r="Q2919" s="1">
        <v>332932980.146619</v>
      </c>
    </row>
    <row r="2920" spans="1:17">
      <c r="A2920" s="1" t="s">
        <v>10333</v>
      </c>
      <c r="B2920" s="1" t="s">
        <v>10334</v>
      </c>
      <c r="C2920" s="1" t="s">
        <v>10335</v>
      </c>
      <c r="D2920" s="1">
        <v>13463436.4919097</v>
      </c>
      <c r="E2920" s="1">
        <v>11909919.0692933</v>
      </c>
      <c r="F2920" s="1">
        <v>13695305.9704733</v>
      </c>
      <c r="G2920" s="1">
        <v>2401444.28571429</v>
      </c>
      <c r="H2920" s="1">
        <v>2401444.28571429</v>
      </c>
      <c r="I2920" s="1">
        <v>2401444.28571429</v>
      </c>
      <c r="J2920" s="1">
        <v>2401444.28571429</v>
      </c>
      <c r="K2920" s="1">
        <v>2401444.28571429</v>
      </c>
      <c r="L2920" s="1">
        <v>2401444.28571429</v>
      </c>
      <c r="M2920" s="1">
        <v>3158217.14118036</v>
      </c>
      <c r="N2920" s="1">
        <v>4502068.08211252</v>
      </c>
      <c r="O2920" s="1">
        <v>3975588.32590974</v>
      </c>
      <c r="P2920" s="1">
        <v>2401444.28571429</v>
      </c>
      <c r="Q2920" s="1">
        <v>4161034.78489561</v>
      </c>
    </row>
    <row r="2921" spans="1:17">
      <c r="A2921" s="1" t="s">
        <v>10336</v>
      </c>
      <c r="B2921" s="1" t="s">
        <v>10337</v>
      </c>
      <c r="C2921" s="1" t="s">
        <v>10338</v>
      </c>
      <c r="D2921" s="1">
        <v>599211541.16526</v>
      </c>
      <c r="E2921" s="1">
        <v>771885689.117052</v>
      </c>
      <c r="F2921" s="1">
        <v>493572942.014992</v>
      </c>
      <c r="G2921" s="1">
        <v>2401444.28571429</v>
      </c>
      <c r="H2921" s="1">
        <v>184346769.512465</v>
      </c>
      <c r="I2921" s="1">
        <v>335666275.624377</v>
      </c>
      <c r="J2921" s="1">
        <v>614335829.471548</v>
      </c>
      <c r="K2921" s="1">
        <v>627695832.400477</v>
      </c>
      <c r="L2921" s="1">
        <v>881269860.208775</v>
      </c>
      <c r="M2921" s="1">
        <v>421455575.355648</v>
      </c>
      <c r="N2921" s="1">
        <v>757025278.602294</v>
      </c>
      <c r="O2921" s="1">
        <v>497286536.432893</v>
      </c>
      <c r="P2921" s="1">
        <v>678386778.006062</v>
      </c>
      <c r="Q2921" s="1">
        <v>554006904.520323</v>
      </c>
    </row>
    <row r="2922" spans="1:17">
      <c r="A2922" s="1" t="s">
        <v>10339</v>
      </c>
      <c r="B2922" s="1" t="s">
        <v>10340</v>
      </c>
      <c r="C2922" s="1" t="s">
        <v>10341</v>
      </c>
      <c r="D2922" s="1">
        <v>13833741226.5076</v>
      </c>
      <c r="E2922" s="1">
        <v>19864566269.9043</v>
      </c>
      <c r="F2922" s="1">
        <v>18938857176.7946</v>
      </c>
      <c r="G2922" s="1">
        <v>8063458386.6896</v>
      </c>
      <c r="H2922" s="1">
        <v>12783430796.7047</v>
      </c>
      <c r="I2922" s="1">
        <v>16305470322.8366</v>
      </c>
      <c r="J2922" s="1">
        <v>21437620732.159</v>
      </c>
      <c r="K2922" s="1">
        <v>22667150868.9428</v>
      </c>
      <c r="L2922" s="1">
        <v>25003502746.1859</v>
      </c>
      <c r="M2922" s="1">
        <v>18844567385.6506</v>
      </c>
      <c r="N2922" s="1">
        <v>22927869962.6543</v>
      </c>
      <c r="O2922" s="1">
        <v>15295824283.9903</v>
      </c>
      <c r="P2922" s="1">
        <v>23527143020.1085</v>
      </c>
      <c r="Q2922" s="1">
        <v>22986514144.9591</v>
      </c>
    </row>
    <row r="2923" spans="1:17">
      <c r="A2923" s="1" t="s">
        <v>10342</v>
      </c>
      <c r="B2923" s="1" t="s">
        <v>10343</v>
      </c>
      <c r="C2923" s="1" t="s">
        <v>10344</v>
      </c>
      <c r="D2923" s="1">
        <v>155680648.170603</v>
      </c>
      <c r="E2923" s="1">
        <v>83764914.4819185</v>
      </c>
      <c r="F2923" s="1">
        <v>24962684.9326965</v>
      </c>
      <c r="G2923" s="1">
        <v>152275810.665032</v>
      </c>
      <c r="H2923" s="1">
        <v>2401444.28571429</v>
      </c>
      <c r="I2923" s="1">
        <v>63766869.8683095</v>
      </c>
      <c r="J2923" s="1">
        <v>154428043.06559</v>
      </c>
      <c r="K2923" s="1">
        <v>4444904.52875557</v>
      </c>
      <c r="L2923" s="1">
        <v>2401444.28571429</v>
      </c>
      <c r="M2923" s="1">
        <v>2401444.28571429</v>
      </c>
      <c r="N2923" s="1">
        <v>25486843.7815008</v>
      </c>
      <c r="O2923" s="1">
        <v>7571960.49093998</v>
      </c>
      <c r="P2923" s="1">
        <v>50916153.8402693</v>
      </c>
      <c r="Q2923" s="1">
        <v>22242398.7501913</v>
      </c>
    </row>
    <row r="2924" spans="1:17">
      <c r="A2924" s="1" t="s">
        <v>10345</v>
      </c>
      <c r="B2924" s="1" t="s">
        <v>10346</v>
      </c>
      <c r="C2924" s="1" t="s">
        <v>10347</v>
      </c>
      <c r="D2924" s="1">
        <v>2401444.28571429</v>
      </c>
      <c r="E2924" s="1">
        <v>3716718.95347318</v>
      </c>
      <c r="F2924" s="1">
        <v>6166561.53202154</v>
      </c>
      <c r="G2924" s="1">
        <v>7885052.17885001</v>
      </c>
      <c r="H2924" s="1">
        <v>2401444.28571429</v>
      </c>
      <c r="I2924" s="1">
        <v>2401444.28571429</v>
      </c>
      <c r="J2924" s="1">
        <v>5728663.03586453</v>
      </c>
      <c r="K2924" s="1">
        <v>2401444.28571429</v>
      </c>
      <c r="L2924" s="1">
        <v>2401444.28571429</v>
      </c>
      <c r="M2924" s="1">
        <v>2401444.28571429</v>
      </c>
      <c r="N2924" s="1">
        <v>17469123.3980279</v>
      </c>
      <c r="O2924" s="1">
        <v>2401444.28571429</v>
      </c>
      <c r="P2924" s="1">
        <v>15835678.4554992</v>
      </c>
      <c r="Q2924" s="1">
        <v>28202914.5606536</v>
      </c>
    </row>
    <row r="2925" spans="1:17">
      <c r="A2925" s="1" t="s">
        <v>10348</v>
      </c>
      <c r="B2925" s="1" t="s">
        <v>10349</v>
      </c>
      <c r="C2925" s="1" t="s">
        <v>10350</v>
      </c>
      <c r="D2925" s="1">
        <v>24793028.557805</v>
      </c>
      <c r="E2925" s="1">
        <v>86785621.1031733</v>
      </c>
      <c r="F2925" s="1">
        <v>21284172.1973056</v>
      </c>
      <c r="G2925" s="1">
        <v>2401444.28571429</v>
      </c>
      <c r="H2925" s="1">
        <v>2401444.28571429</v>
      </c>
      <c r="I2925" s="1">
        <v>29290529.5504334</v>
      </c>
      <c r="J2925" s="1">
        <v>50585189.7572528</v>
      </c>
      <c r="K2925" s="1">
        <v>13069080.8708675</v>
      </c>
      <c r="L2925" s="1">
        <v>17826570.648405</v>
      </c>
      <c r="M2925" s="1">
        <v>2401444.28571429</v>
      </c>
      <c r="N2925" s="1">
        <v>22478917.3462518</v>
      </c>
      <c r="O2925" s="1">
        <v>8007270.31467579</v>
      </c>
      <c r="P2925" s="1">
        <v>9837831.82977793</v>
      </c>
      <c r="Q2925" s="1">
        <v>6153146.03915132</v>
      </c>
    </row>
    <row r="2926" spans="1:17">
      <c r="A2926" s="1" t="s">
        <v>10351</v>
      </c>
      <c r="B2926" s="1" t="s">
        <v>10352</v>
      </c>
      <c r="C2926" s="1" t="s">
        <v>10353</v>
      </c>
      <c r="D2926" s="1">
        <v>113139183.083934</v>
      </c>
      <c r="E2926" s="1">
        <v>132283351.701951</v>
      </c>
      <c r="F2926" s="1">
        <v>95633558.6246201</v>
      </c>
      <c r="G2926" s="1">
        <v>2401444.28571429</v>
      </c>
      <c r="H2926" s="1">
        <v>14821978.9374808</v>
      </c>
      <c r="I2926" s="1">
        <v>49558459.2636833</v>
      </c>
      <c r="J2926" s="1">
        <v>139056701.588006</v>
      </c>
      <c r="K2926" s="1">
        <v>239054439.86057</v>
      </c>
      <c r="L2926" s="1">
        <v>370809402.389469</v>
      </c>
      <c r="M2926" s="1">
        <v>186473444.509464</v>
      </c>
      <c r="N2926" s="1">
        <v>446884239.735565</v>
      </c>
      <c r="O2926" s="1">
        <v>262058728.489483</v>
      </c>
      <c r="P2926" s="1">
        <v>228948445.114239</v>
      </c>
      <c r="Q2926" s="1">
        <v>347905249.51529</v>
      </c>
    </row>
    <row r="2927" spans="1:17">
      <c r="A2927" s="1" t="s">
        <v>10354</v>
      </c>
      <c r="B2927" s="1" t="s">
        <v>10355</v>
      </c>
      <c r="C2927" s="1" t="s">
        <v>10356</v>
      </c>
      <c r="D2927" s="1">
        <v>14288718.1054451</v>
      </c>
      <c r="E2927" s="1">
        <v>2401444.28571429</v>
      </c>
      <c r="F2927" s="1">
        <v>2401444.28571429</v>
      </c>
      <c r="G2927" s="1">
        <v>2401444.28571429</v>
      </c>
      <c r="H2927" s="1">
        <v>2401444.28571429</v>
      </c>
      <c r="I2927" s="1">
        <v>2401444.28571429</v>
      </c>
      <c r="J2927" s="1">
        <v>2401444.28571429</v>
      </c>
      <c r="K2927" s="1">
        <v>8795751.15059365</v>
      </c>
      <c r="L2927" s="1">
        <v>2401444.28571429</v>
      </c>
      <c r="M2927" s="1">
        <v>9333364.71049958</v>
      </c>
      <c r="N2927" s="1">
        <v>23322561.5829445</v>
      </c>
      <c r="O2927" s="1">
        <v>13079664.3403784</v>
      </c>
      <c r="P2927" s="1">
        <v>11757717.5831876</v>
      </c>
      <c r="Q2927" s="1">
        <v>10760849.4080281</v>
      </c>
    </row>
    <row r="2928" spans="1:17">
      <c r="A2928" s="1" t="s">
        <v>10357</v>
      </c>
      <c r="B2928" s="1" t="s">
        <v>10358</v>
      </c>
      <c r="C2928" s="1" t="s">
        <v>10359</v>
      </c>
      <c r="D2928" s="1">
        <v>2042564654.5852</v>
      </c>
      <c r="E2928" s="1">
        <v>2620258997.16625</v>
      </c>
      <c r="F2928" s="1">
        <v>2983720677.80584</v>
      </c>
      <c r="G2928" s="1">
        <v>161457578.631453</v>
      </c>
      <c r="H2928" s="1">
        <v>742911820.536928</v>
      </c>
      <c r="I2928" s="1">
        <v>1522950659.04916</v>
      </c>
      <c r="J2928" s="1">
        <v>2618711666.90594</v>
      </c>
      <c r="K2928" s="1">
        <v>5022230367.40489</v>
      </c>
      <c r="L2928" s="1">
        <v>4520362564.2991</v>
      </c>
      <c r="M2928" s="1">
        <v>4011384634.04795</v>
      </c>
      <c r="N2928" s="1">
        <v>4088309054.60706</v>
      </c>
      <c r="O2928" s="1">
        <v>3509047079.08184</v>
      </c>
      <c r="P2928" s="1">
        <v>4726865885.06149</v>
      </c>
      <c r="Q2928" s="1">
        <v>4218837664.11904</v>
      </c>
    </row>
    <row r="2929" spans="1:17">
      <c r="A2929" s="1" t="s">
        <v>10360</v>
      </c>
      <c r="B2929" s="1" t="s">
        <v>10361</v>
      </c>
      <c r="C2929" s="1" t="s">
        <v>10362</v>
      </c>
      <c r="D2929" s="1">
        <v>112101331.790586</v>
      </c>
      <c r="E2929" s="1">
        <v>167056357.937896</v>
      </c>
      <c r="F2929" s="1">
        <v>148466403.643988</v>
      </c>
      <c r="G2929" s="1">
        <v>2401444.28571429</v>
      </c>
      <c r="H2929" s="1">
        <v>2401444.28571429</v>
      </c>
      <c r="I2929" s="1">
        <v>8858450.07161939</v>
      </c>
      <c r="J2929" s="1">
        <v>2401444.28571429</v>
      </c>
      <c r="K2929" s="1">
        <v>309229411.887045</v>
      </c>
      <c r="L2929" s="1">
        <v>19227863.3020658</v>
      </c>
      <c r="M2929" s="1">
        <v>2401444.28571429</v>
      </c>
      <c r="N2929" s="1">
        <v>10398823.3518928</v>
      </c>
      <c r="O2929" s="1">
        <v>230648849.866565</v>
      </c>
      <c r="P2929" s="1">
        <v>2401444.28571429</v>
      </c>
      <c r="Q2929" s="1">
        <v>233682753.094952</v>
      </c>
    </row>
    <row r="2930" spans="1:17">
      <c r="A2930" s="1" t="s">
        <v>10363</v>
      </c>
      <c r="B2930" s="1" t="s">
        <v>10364</v>
      </c>
      <c r="C2930" s="1" t="s">
        <v>10365</v>
      </c>
      <c r="D2930" s="1">
        <v>1912406063.81853</v>
      </c>
      <c r="E2930" s="1">
        <v>1601957169.01392</v>
      </c>
      <c r="F2930" s="1">
        <v>1146128176.33179</v>
      </c>
      <c r="G2930" s="1">
        <v>255559672.504409</v>
      </c>
      <c r="H2930" s="1">
        <v>150176605.899342</v>
      </c>
      <c r="I2930" s="1">
        <v>825343968.947171</v>
      </c>
      <c r="J2930" s="1">
        <v>1928929264.21293</v>
      </c>
      <c r="K2930" s="1">
        <v>868552799.62331</v>
      </c>
      <c r="L2930" s="1">
        <v>1082381263.38905</v>
      </c>
      <c r="M2930" s="1">
        <v>681351387.27657</v>
      </c>
      <c r="N2930" s="1">
        <v>1318441964.43994</v>
      </c>
      <c r="O2930" s="1">
        <v>521252016.697009</v>
      </c>
      <c r="P2930" s="1">
        <v>1268336875.88594</v>
      </c>
      <c r="Q2930" s="1">
        <v>841609290.359226</v>
      </c>
    </row>
    <row r="2931" spans="1:17">
      <c r="A2931" s="1" t="s">
        <v>10366</v>
      </c>
      <c r="B2931" s="1" t="s">
        <v>10367</v>
      </c>
      <c r="C2931" s="1" t="s">
        <v>10368</v>
      </c>
      <c r="D2931" s="1">
        <v>1299547120.16937</v>
      </c>
      <c r="E2931" s="1">
        <v>851442238.921511</v>
      </c>
      <c r="F2931" s="1">
        <v>654122427.942958</v>
      </c>
      <c r="G2931" s="1">
        <v>476189722.661792</v>
      </c>
      <c r="H2931" s="1">
        <v>349036999.790988</v>
      </c>
      <c r="I2931" s="1">
        <v>632649975.796859</v>
      </c>
      <c r="J2931" s="1">
        <v>931038948.212004</v>
      </c>
      <c r="K2931" s="1">
        <v>632304491.669363</v>
      </c>
      <c r="L2931" s="1">
        <v>672012558.072974</v>
      </c>
      <c r="M2931" s="1">
        <v>629024897.057001</v>
      </c>
      <c r="N2931" s="1">
        <v>865558153.73149</v>
      </c>
      <c r="O2931" s="1">
        <v>657223999.914951</v>
      </c>
      <c r="P2931" s="1">
        <v>779636571.819083</v>
      </c>
      <c r="Q2931" s="1">
        <v>637100901.472914</v>
      </c>
    </row>
    <row r="2932" spans="1:17">
      <c r="A2932" s="1" t="s">
        <v>10369</v>
      </c>
      <c r="B2932" s="1" t="s">
        <v>10370</v>
      </c>
      <c r="C2932" s="1" t="s">
        <v>10371</v>
      </c>
      <c r="D2932" s="1">
        <v>82678870.4326427</v>
      </c>
      <c r="E2932" s="1">
        <v>108779887.754696</v>
      </c>
      <c r="F2932" s="1">
        <v>84557826.3672098</v>
      </c>
      <c r="G2932" s="1">
        <v>15742514.4056666</v>
      </c>
      <c r="H2932" s="1">
        <v>45670308.0830117</v>
      </c>
      <c r="I2932" s="1">
        <v>37947780.5693989</v>
      </c>
      <c r="J2932" s="1">
        <v>64603981.4047775</v>
      </c>
      <c r="K2932" s="1">
        <v>131982230.190569</v>
      </c>
      <c r="L2932" s="1">
        <v>170663780.458428</v>
      </c>
      <c r="M2932" s="1">
        <v>87873387.2496367</v>
      </c>
      <c r="N2932" s="1">
        <v>128258894.726672</v>
      </c>
      <c r="O2932" s="1">
        <v>139180124.477734</v>
      </c>
      <c r="P2932" s="1">
        <v>123722773.974471</v>
      </c>
      <c r="Q2932" s="1">
        <v>183130821.428571</v>
      </c>
    </row>
    <row r="2933" spans="1:17">
      <c r="A2933" s="1" t="s">
        <v>10372</v>
      </c>
      <c r="B2933" s="1" t="s">
        <v>10373</v>
      </c>
      <c r="C2933" s="1" t="s">
        <v>10374</v>
      </c>
      <c r="D2933" s="1">
        <v>375768906.012993</v>
      </c>
      <c r="E2933" s="1">
        <v>50019572.699214</v>
      </c>
      <c r="F2933" s="1">
        <v>119594362.960974</v>
      </c>
      <c r="G2933" s="1">
        <v>85767909.6520187</v>
      </c>
      <c r="H2933" s="1">
        <v>260316018.391636</v>
      </c>
      <c r="I2933" s="1">
        <v>89891308.7714962</v>
      </c>
      <c r="J2933" s="1">
        <v>60209777.0976064</v>
      </c>
      <c r="K2933" s="1">
        <v>2401444.28571429</v>
      </c>
      <c r="L2933" s="1">
        <v>2401444.28571429</v>
      </c>
      <c r="M2933" s="1">
        <v>41618640.1018707</v>
      </c>
      <c r="N2933" s="1">
        <v>2401444.28571429</v>
      </c>
      <c r="O2933" s="1">
        <v>214214809.331108</v>
      </c>
      <c r="P2933" s="1">
        <v>11466881.5448505</v>
      </c>
      <c r="Q2933" s="1">
        <v>52976746.7828269</v>
      </c>
    </row>
    <row r="2934" spans="1:17">
      <c r="A2934" s="1" t="s">
        <v>10375</v>
      </c>
      <c r="B2934" s="1" t="s">
        <v>10376</v>
      </c>
      <c r="C2934" s="1" t="s">
        <v>10377</v>
      </c>
      <c r="D2934" s="1">
        <v>113908274.038603</v>
      </c>
      <c r="E2934" s="1">
        <v>99996890.4779888</v>
      </c>
      <c r="F2934" s="1">
        <v>76593441.6241021</v>
      </c>
      <c r="G2934" s="1">
        <v>13802240.8944439</v>
      </c>
      <c r="H2934" s="1">
        <v>16383174.4985827</v>
      </c>
      <c r="I2934" s="1">
        <v>60961964.9367321</v>
      </c>
      <c r="J2934" s="1">
        <v>118576100.202994</v>
      </c>
      <c r="K2934" s="1">
        <v>66598526.3014987</v>
      </c>
      <c r="L2934" s="1">
        <v>62491705.8678249</v>
      </c>
      <c r="M2934" s="1">
        <v>64114390.2294521</v>
      </c>
      <c r="N2934" s="1">
        <v>35199406.3028462</v>
      </c>
      <c r="O2934" s="1">
        <v>62571773.4720476</v>
      </c>
      <c r="P2934" s="1">
        <v>69037471.8106312</v>
      </c>
      <c r="Q2934" s="1">
        <v>54233837.4722278</v>
      </c>
    </row>
    <row r="2935" spans="1:17">
      <c r="A2935" s="1" t="s">
        <v>10378</v>
      </c>
      <c r="B2935" s="1" t="s">
        <v>10379</v>
      </c>
      <c r="C2935" s="1" t="s">
        <v>10380</v>
      </c>
      <c r="D2935" s="1">
        <v>44513107.0606214</v>
      </c>
      <c r="E2935" s="1">
        <v>2401444.28571429</v>
      </c>
      <c r="F2935" s="1">
        <v>12685340.0902998</v>
      </c>
      <c r="G2935" s="1">
        <v>2401444.28571429</v>
      </c>
      <c r="H2935" s="1">
        <v>2401444.28571429</v>
      </c>
      <c r="I2935" s="1">
        <v>11084115.2653759</v>
      </c>
      <c r="J2935" s="1">
        <v>15812509.4791931</v>
      </c>
      <c r="K2935" s="1">
        <v>2401444.28571429</v>
      </c>
      <c r="L2935" s="1">
        <v>2401444.28571429</v>
      </c>
      <c r="M2935" s="1">
        <v>2401444.28571429</v>
      </c>
      <c r="N2935" s="1">
        <v>2401444.28571429</v>
      </c>
      <c r="O2935" s="1">
        <v>2401444.28571429</v>
      </c>
      <c r="P2935" s="1">
        <v>7476260.86512794</v>
      </c>
      <c r="Q2935" s="1">
        <v>8721807.20827555</v>
      </c>
    </row>
    <row r="2936" spans="1:17">
      <c r="A2936" s="1" t="s">
        <v>10381</v>
      </c>
      <c r="B2936" s="1" t="s">
        <v>10382</v>
      </c>
      <c r="C2936" s="1" t="s">
        <v>10383</v>
      </c>
      <c r="D2936" s="1">
        <v>27942347.5002352</v>
      </c>
      <c r="E2936" s="1">
        <v>27314418.0967903</v>
      </c>
      <c r="F2936" s="1">
        <v>67314597.6183811</v>
      </c>
      <c r="G2936" s="1">
        <v>2401444.28571429</v>
      </c>
      <c r="H2936" s="1">
        <v>195544480.55486</v>
      </c>
      <c r="I2936" s="1">
        <v>2401444.28571429</v>
      </c>
      <c r="J2936" s="1">
        <v>15895695.9369449</v>
      </c>
      <c r="K2936" s="1">
        <v>2401444.28571429</v>
      </c>
      <c r="L2936" s="1">
        <v>2401444.28571429</v>
      </c>
      <c r="M2936" s="1">
        <v>41264860.0349451</v>
      </c>
      <c r="N2936" s="1">
        <v>21271644.1315127</v>
      </c>
      <c r="O2936" s="1">
        <v>16071760.6084341</v>
      </c>
      <c r="P2936" s="1">
        <v>2401444.28571429</v>
      </c>
      <c r="Q2936" s="1">
        <v>19241039.1124712</v>
      </c>
    </row>
    <row r="2937" spans="1:17">
      <c r="A2937" s="1" t="s">
        <v>10384</v>
      </c>
      <c r="B2937" s="1" t="s">
        <v>10385</v>
      </c>
      <c r="C2937" s="1" t="s">
        <v>10386</v>
      </c>
      <c r="D2937" s="1">
        <v>2292656370.30433</v>
      </c>
      <c r="E2937" s="1">
        <v>472359374.546638</v>
      </c>
      <c r="F2937" s="1">
        <v>931286391.461176</v>
      </c>
      <c r="G2937" s="1">
        <v>2177764353.75346</v>
      </c>
      <c r="H2937" s="1">
        <v>1129764970.50962</v>
      </c>
      <c r="I2937" s="1">
        <v>1106531075.45437</v>
      </c>
      <c r="J2937" s="1">
        <v>643017927.715047</v>
      </c>
      <c r="K2937" s="1">
        <v>583832431.517771</v>
      </c>
      <c r="L2937" s="1">
        <v>577332452.709443</v>
      </c>
      <c r="M2937" s="1">
        <v>859030326.564634</v>
      </c>
      <c r="N2937" s="1">
        <v>688487247.639289</v>
      </c>
      <c r="O2937" s="1">
        <v>1123399233.27694</v>
      </c>
      <c r="P2937" s="1">
        <v>677087925.027685</v>
      </c>
      <c r="Q2937" s="1">
        <v>543029948.330883</v>
      </c>
    </row>
    <row r="2938" spans="1:17">
      <c r="A2938" s="1" t="s">
        <v>10387</v>
      </c>
      <c r="B2938" s="1" t="s">
        <v>10388</v>
      </c>
      <c r="C2938" s="1" t="s">
        <v>10389</v>
      </c>
      <c r="D2938" s="1">
        <v>224273738.014809</v>
      </c>
      <c r="E2938" s="1">
        <v>162950349.007905</v>
      </c>
      <c r="F2938" s="1">
        <v>211618945.075455</v>
      </c>
      <c r="G2938" s="1">
        <v>346163263.058812</v>
      </c>
      <c r="H2938" s="1">
        <v>390673679.872533</v>
      </c>
      <c r="I2938" s="1">
        <v>203664881.886861</v>
      </c>
      <c r="J2938" s="1">
        <v>166431106.325149</v>
      </c>
      <c r="K2938" s="1">
        <v>208303037.297526</v>
      </c>
      <c r="L2938" s="1">
        <v>164202843.747719</v>
      </c>
      <c r="M2938" s="1">
        <v>264415944.636357</v>
      </c>
      <c r="N2938" s="1">
        <v>160529599.760677</v>
      </c>
      <c r="O2938" s="1">
        <v>357710433.370954</v>
      </c>
      <c r="P2938" s="1">
        <v>190601822.042607</v>
      </c>
      <c r="Q2938" s="1">
        <v>266855653.241872</v>
      </c>
    </row>
    <row r="2939" spans="1:17">
      <c r="A2939" s="1" t="s">
        <v>10390</v>
      </c>
      <c r="B2939" s="1" t="s">
        <v>10391</v>
      </c>
      <c r="C2939" s="1" t="s">
        <v>10392</v>
      </c>
      <c r="D2939" s="1">
        <v>18165428.6910504</v>
      </c>
      <c r="E2939" s="1">
        <v>2401444.28571429</v>
      </c>
      <c r="F2939" s="1">
        <v>2401444.28571429</v>
      </c>
      <c r="G2939" s="1">
        <v>2401444.28571429</v>
      </c>
      <c r="H2939" s="1">
        <v>2401444.28571429</v>
      </c>
      <c r="I2939" s="1">
        <v>2401444.28571429</v>
      </c>
      <c r="J2939" s="1">
        <v>16081862.7201886</v>
      </c>
      <c r="K2939" s="1">
        <v>11392221.0995754</v>
      </c>
      <c r="L2939" s="1">
        <v>20792820.2143709</v>
      </c>
      <c r="M2939" s="1">
        <v>649080355.80629</v>
      </c>
      <c r="N2939" s="1">
        <v>16472265.2622828</v>
      </c>
      <c r="O2939" s="1">
        <v>17715456.7910816</v>
      </c>
      <c r="P2939" s="1">
        <v>19072097.8749199</v>
      </c>
      <c r="Q2939" s="1">
        <v>16890564.5331713</v>
      </c>
    </row>
    <row r="2940" spans="1:17">
      <c r="A2940" s="1" t="s">
        <v>10393</v>
      </c>
      <c r="B2940" s="1" t="s">
        <v>10394</v>
      </c>
      <c r="C2940" s="1" t="s">
        <v>10395</v>
      </c>
      <c r="D2940" s="1">
        <v>2401444.28571429</v>
      </c>
      <c r="E2940" s="1">
        <v>2401444.28571429</v>
      </c>
      <c r="F2940" s="1">
        <v>8660112.90125009</v>
      </c>
      <c r="G2940" s="1">
        <v>2401444.28571429</v>
      </c>
      <c r="H2940" s="1">
        <v>2401444.28571429</v>
      </c>
      <c r="I2940" s="1">
        <v>2401444.28571429</v>
      </c>
      <c r="J2940" s="1">
        <v>35904814.6068991</v>
      </c>
      <c r="K2940" s="1">
        <v>2401444.28571429</v>
      </c>
      <c r="L2940" s="1">
        <v>2401444.28571429</v>
      </c>
      <c r="M2940" s="1">
        <v>2401444.28571429</v>
      </c>
      <c r="N2940" s="1">
        <v>5921385.93072608</v>
      </c>
      <c r="O2940" s="1">
        <v>10554979.8712943</v>
      </c>
      <c r="P2940" s="1">
        <v>2401444.28571429</v>
      </c>
      <c r="Q2940" s="1">
        <v>2401444.28571429</v>
      </c>
    </row>
    <row r="2941" spans="1:17">
      <c r="A2941" s="1" t="s">
        <v>10396</v>
      </c>
      <c r="B2941" s="1" t="s">
        <v>10397</v>
      </c>
      <c r="C2941" s="1" t="s">
        <v>10398</v>
      </c>
      <c r="D2941" s="1">
        <v>956593473.231283</v>
      </c>
      <c r="E2941" s="1">
        <v>209096718.465348</v>
      </c>
      <c r="F2941" s="1">
        <v>180786862.118061</v>
      </c>
      <c r="G2941" s="1">
        <v>503280737.763287</v>
      </c>
      <c r="H2941" s="1">
        <v>17143763.2317878</v>
      </c>
      <c r="I2941" s="1">
        <v>419104381.495928</v>
      </c>
      <c r="J2941" s="1">
        <v>222860171.184511</v>
      </c>
      <c r="K2941" s="1">
        <v>185908231.397667</v>
      </c>
      <c r="L2941" s="1">
        <v>173978978.548313</v>
      </c>
      <c r="M2941" s="1">
        <v>268047604.754655</v>
      </c>
      <c r="N2941" s="1">
        <v>241602917.462735</v>
      </c>
      <c r="O2941" s="1">
        <v>317206816.511529</v>
      </c>
      <c r="P2941" s="1">
        <v>297755604.649706</v>
      </c>
      <c r="Q2941" s="1">
        <v>239367141.279131</v>
      </c>
    </row>
    <row r="2942" spans="1:17">
      <c r="A2942" s="1" t="s">
        <v>10399</v>
      </c>
      <c r="B2942" s="1" t="s">
        <v>10400</v>
      </c>
      <c r="C2942" s="1" t="s">
        <v>10401</v>
      </c>
      <c r="D2942" s="1">
        <v>97236169.2163166</v>
      </c>
      <c r="E2942" s="1">
        <v>266737067.68337</v>
      </c>
      <c r="F2942" s="1">
        <v>144611889.966177</v>
      </c>
      <c r="G2942" s="1">
        <v>20754581.9512015</v>
      </c>
      <c r="H2942" s="1">
        <v>42755088.6682496</v>
      </c>
      <c r="I2942" s="1">
        <v>224557826.595163</v>
      </c>
      <c r="J2942" s="1">
        <v>159245268.744797</v>
      </c>
      <c r="K2942" s="1">
        <v>117449194.047629</v>
      </c>
      <c r="L2942" s="1">
        <v>289133032.800448</v>
      </c>
      <c r="M2942" s="1">
        <v>61303575.8745603</v>
      </c>
      <c r="N2942" s="1">
        <v>144424149.829197</v>
      </c>
      <c r="O2942" s="1">
        <v>147713014.738198</v>
      </c>
      <c r="P2942" s="1">
        <v>193358691.04622</v>
      </c>
      <c r="Q2942" s="1">
        <v>184618654.907337</v>
      </c>
    </row>
    <row r="2943" spans="1:17">
      <c r="A2943" s="1" t="s">
        <v>10402</v>
      </c>
      <c r="B2943" s="1" t="s">
        <v>10403</v>
      </c>
      <c r="C2943" s="1" t="s">
        <v>10404</v>
      </c>
      <c r="D2943" s="1">
        <v>19313413.8490433</v>
      </c>
      <c r="E2943" s="1">
        <v>2401444.28571429</v>
      </c>
      <c r="F2943" s="1">
        <v>2401444.28571429</v>
      </c>
      <c r="G2943" s="1">
        <v>2401444.28571429</v>
      </c>
      <c r="H2943" s="1">
        <v>2401444.28571429</v>
      </c>
      <c r="I2943" s="1">
        <v>2401444.28571429</v>
      </c>
      <c r="J2943" s="1">
        <v>15601263.5553526</v>
      </c>
      <c r="K2943" s="1">
        <v>122791313.009351</v>
      </c>
      <c r="L2943" s="1">
        <v>2401444.28571429</v>
      </c>
      <c r="M2943" s="1">
        <v>2401444.28571429</v>
      </c>
      <c r="N2943" s="1">
        <v>13292668.6888935</v>
      </c>
      <c r="O2943" s="1">
        <v>15174490.8622826</v>
      </c>
      <c r="P2943" s="1">
        <v>2401444.28571429</v>
      </c>
      <c r="Q2943" s="1">
        <v>2401444.28571429</v>
      </c>
    </row>
    <row r="2944" spans="1:17">
      <c r="A2944" s="1" t="s">
        <v>10405</v>
      </c>
      <c r="B2944" s="1" t="s">
        <v>10406</v>
      </c>
      <c r="C2944" s="1" t="s">
        <v>10407</v>
      </c>
      <c r="D2944" s="1">
        <v>2401444.28571429</v>
      </c>
      <c r="E2944" s="1">
        <v>2401444.28571429</v>
      </c>
      <c r="F2944" s="1">
        <v>2401444.28571429</v>
      </c>
      <c r="G2944" s="1">
        <v>2401444.28571429</v>
      </c>
      <c r="H2944" s="1">
        <v>19740349.6577695</v>
      </c>
      <c r="I2944" s="1">
        <v>2401444.28571429</v>
      </c>
      <c r="J2944" s="1">
        <v>2401444.28571429</v>
      </c>
      <c r="K2944" s="1">
        <v>2401444.28571429</v>
      </c>
      <c r="L2944" s="1">
        <v>11594335.5868129</v>
      </c>
      <c r="M2944" s="1">
        <v>12588967.1774682</v>
      </c>
      <c r="N2944" s="1">
        <v>2401444.28571429</v>
      </c>
      <c r="O2944" s="1">
        <v>2401444.28571429</v>
      </c>
      <c r="P2944" s="1">
        <v>2401444.28571429</v>
      </c>
      <c r="Q2944" s="1">
        <v>2401444.28571429</v>
      </c>
    </row>
    <row r="2945" spans="1:17">
      <c r="A2945" s="1" t="s">
        <v>10408</v>
      </c>
      <c r="B2945" s="1" t="s">
        <v>10409</v>
      </c>
      <c r="C2945" s="1" t="s">
        <v>10410</v>
      </c>
      <c r="D2945" s="1">
        <v>230671646.288348</v>
      </c>
      <c r="E2945" s="1">
        <v>212990196.823251</v>
      </c>
      <c r="F2945" s="1">
        <v>229913133.49007</v>
      </c>
      <c r="G2945" s="1">
        <v>2163610599.93567</v>
      </c>
      <c r="H2945" s="1">
        <v>264238755.269984</v>
      </c>
      <c r="I2945" s="1">
        <v>503519465.02731</v>
      </c>
      <c r="J2945" s="1">
        <v>238484796.548431</v>
      </c>
      <c r="K2945" s="1">
        <v>144559024.647959</v>
      </c>
      <c r="L2945" s="1">
        <v>92538317.4833321</v>
      </c>
      <c r="M2945" s="1">
        <v>134734341.258366</v>
      </c>
      <c r="N2945" s="1">
        <v>151487224.371285</v>
      </c>
      <c r="O2945" s="1">
        <v>155441160.935528</v>
      </c>
      <c r="P2945" s="1">
        <v>130227113.130209</v>
      </c>
      <c r="Q2945" s="1">
        <v>148934676.837896</v>
      </c>
    </row>
    <row r="2946" spans="1:17">
      <c r="A2946" s="1" t="s">
        <v>10411</v>
      </c>
      <c r="B2946" s="1" t="s">
        <v>10412</v>
      </c>
      <c r="C2946" s="1" t="s">
        <v>10413</v>
      </c>
      <c r="D2946" s="1">
        <v>463013022.200848</v>
      </c>
      <c r="E2946" s="1">
        <v>470520444.214767</v>
      </c>
      <c r="F2946" s="1">
        <v>391760732.282835</v>
      </c>
      <c r="G2946" s="1">
        <v>2341559277.29513</v>
      </c>
      <c r="H2946" s="1">
        <v>594634683.803293</v>
      </c>
      <c r="I2946" s="1">
        <v>665646154.678886</v>
      </c>
      <c r="J2946" s="1">
        <v>394746929.403326</v>
      </c>
      <c r="K2946" s="1">
        <v>114726096.819653</v>
      </c>
      <c r="L2946" s="1">
        <v>163264180.979755</v>
      </c>
      <c r="M2946" s="1">
        <v>201873630.77397</v>
      </c>
      <c r="N2946" s="1">
        <v>196824291.715448</v>
      </c>
      <c r="O2946" s="1">
        <v>86079394.270279</v>
      </c>
      <c r="P2946" s="1">
        <v>228348554.598706</v>
      </c>
      <c r="Q2946" s="1">
        <v>312508179.034106</v>
      </c>
    </row>
    <row r="2947" spans="1:17">
      <c r="A2947" s="1" t="s">
        <v>10414</v>
      </c>
      <c r="B2947" s="1" t="s">
        <v>10415</v>
      </c>
      <c r="C2947" s="1" t="s">
        <v>10416</v>
      </c>
      <c r="D2947" s="1">
        <v>58739108.6289289</v>
      </c>
      <c r="E2947" s="1">
        <v>47382374.8029439</v>
      </c>
      <c r="F2947" s="1">
        <v>53671194.3117673</v>
      </c>
      <c r="G2947" s="1">
        <v>2401444.28571429</v>
      </c>
      <c r="H2947" s="1">
        <v>21477685.8067576</v>
      </c>
      <c r="I2947" s="1">
        <v>2401444.28571429</v>
      </c>
      <c r="J2947" s="1">
        <v>87550758.8559543</v>
      </c>
      <c r="K2947" s="1">
        <v>16469373.3705422</v>
      </c>
      <c r="L2947" s="1">
        <v>56099845.3022727</v>
      </c>
      <c r="M2947" s="1">
        <v>2401444.28571429</v>
      </c>
      <c r="N2947" s="1">
        <v>32799303.4654109</v>
      </c>
      <c r="O2947" s="1">
        <v>18465595.8859239</v>
      </c>
      <c r="P2947" s="1">
        <v>19453915.166113</v>
      </c>
      <c r="Q2947" s="1">
        <v>64435311.1229841</v>
      </c>
    </row>
    <row r="2948" spans="1:17">
      <c r="A2948" s="1" t="s">
        <v>10417</v>
      </c>
      <c r="B2948" s="1" t="s">
        <v>10418</v>
      </c>
      <c r="C2948" s="1" t="s">
        <v>10419</v>
      </c>
      <c r="D2948" s="1">
        <v>16558472389.0737</v>
      </c>
      <c r="E2948" s="1">
        <v>263003005.633419</v>
      </c>
      <c r="F2948" s="1">
        <v>267168871.50056</v>
      </c>
      <c r="G2948" s="1">
        <v>9692769128.96259</v>
      </c>
      <c r="H2948" s="1">
        <v>40637235.7761448</v>
      </c>
      <c r="I2948" s="1">
        <v>161640559.166745</v>
      </c>
      <c r="J2948" s="1">
        <v>257001245.274042</v>
      </c>
      <c r="K2948" s="1">
        <v>215512186.829902</v>
      </c>
      <c r="L2948" s="1">
        <v>218819022.252233</v>
      </c>
      <c r="M2948" s="1">
        <v>236796889.430063</v>
      </c>
      <c r="N2948" s="1">
        <v>367830853.178874</v>
      </c>
      <c r="O2948" s="1">
        <v>6258702753.13877</v>
      </c>
      <c r="P2948" s="1">
        <v>268087559.516524</v>
      </c>
      <c r="Q2948" s="1">
        <v>224760744.93548</v>
      </c>
    </row>
    <row r="2949" spans="1:17">
      <c r="A2949" s="1" t="s">
        <v>10420</v>
      </c>
      <c r="B2949" s="1" t="s">
        <v>10421</v>
      </c>
      <c r="C2949" s="1" t="s">
        <v>10422</v>
      </c>
      <c r="D2949" s="1">
        <v>35333306.6455573</v>
      </c>
      <c r="E2949" s="1">
        <v>2401444.28571429</v>
      </c>
      <c r="F2949" s="1">
        <v>2401444.28571429</v>
      </c>
      <c r="G2949" s="1">
        <v>2401444.28571429</v>
      </c>
      <c r="H2949" s="1">
        <v>2401444.28571429</v>
      </c>
      <c r="I2949" s="1">
        <v>2401444.28571429</v>
      </c>
      <c r="J2949" s="1">
        <v>23356517.4277835</v>
      </c>
      <c r="K2949" s="1">
        <v>2401444.28571429</v>
      </c>
      <c r="L2949" s="1">
        <v>2401444.28571429</v>
      </c>
      <c r="M2949" s="1">
        <v>65444591.9194601</v>
      </c>
      <c r="N2949" s="1">
        <v>40504538.4669897</v>
      </c>
      <c r="O2949" s="1">
        <v>41983645.3758594</v>
      </c>
      <c r="P2949" s="1">
        <v>2401444.28571429</v>
      </c>
      <c r="Q2949" s="1">
        <v>40380702.3651046</v>
      </c>
    </row>
    <row r="2950" spans="1:17">
      <c r="A2950" s="1" t="s">
        <v>10423</v>
      </c>
      <c r="B2950" s="1" t="s">
        <v>10424</v>
      </c>
      <c r="C2950" s="1" t="s">
        <v>10425</v>
      </c>
      <c r="D2950" s="1">
        <v>697412120.823203</v>
      </c>
      <c r="E2950" s="1">
        <v>1131621253.9468</v>
      </c>
      <c r="F2950" s="1">
        <v>1109023268.30564</v>
      </c>
      <c r="G2950" s="1">
        <v>178818244.182194</v>
      </c>
      <c r="H2950" s="1">
        <v>813957700.520489</v>
      </c>
      <c r="I2950" s="1">
        <v>424106732.712219</v>
      </c>
      <c r="J2950" s="1">
        <v>1149612125.16193</v>
      </c>
      <c r="K2950" s="1">
        <v>1608660324.83344</v>
      </c>
      <c r="L2950" s="1">
        <v>1327526986.34024</v>
      </c>
      <c r="M2950" s="1">
        <v>1494074311.9353</v>
      </c>
      <c r="N2950" s="1">
        <v>1175120605.86568</v>
      </c>
      <c r="O2950" s="1">
        <v>1373319140.55392</v>
      </c>
      <c r="P2950" s="1">
        <v>1454244959.97989</v>
      </c>
      <c r="Q2950" s="1">
        <v>1924177937.74999</v>
      </c>
    </row>
    <row r="2951" spans="1:17">
      <c r="A2951" s="1" t="s">
        <v>10426</v>
      </c>
      <c r="B2951" s="1" t="s">
        <v>10427</v>
      </c>
      <c r="C2951" s="1" t="s">
        <v>10428</v>
      </c>
      <c r="D2951" s="1">
        <v>141949478.693913</v>
      </c>
      <c r="E2951" s="1">
        <v>92693672.9397133</v>
      </c>
      <c r="F2951" s="1">
        <v>124516473.05174</v>
      </c>
      <c r="G2951" s="1">
        <v>7655141.05642257</v>
      </c>
      <c r="H2951" s="1">
        <v>37073835.6969736</v>
      </c>
      <c r="I2951" s="1">
        <v>90804374.3448312</v>
      </c>
      <c r="J2951" s="1">
        <v>140663281.168062</v>
      </c>
      <c r="K2951" s="1">
        <v>39768800.1335634</v>
      </c>
      <c r="L2951" s="1">
        <v>44484580.952381</v>
      </c>
      <c r="M2951" s="1">
        <v>33094515.4595036</v>
      </c>
      <c r="N2951" s="1">
        <v>125778294.416956</v>
      </c>
      <c r="O2951" s="1">
        <v>86421933.6785387</v>
      </c>
      <c r="P2951" s="1">
        <v>70465023.0410328</v>
      </c>
      <c r="Q2951" s="1">
        <v>73124580.0745695</v>
      </c>
    </row>
    <row r="2952" spans="1:17">
      <c r="A2952" s="1" t="s">
        <v>10429</v>
      </c>
      <c r="B2952" s="1" t="s">
        <v>10430</v>
      </c>
      <c r="C2952" s="1" t="s">
        <v>10431</v>
      </c>
      <c r="D2952" s="1">
        <v>40439209.8692475</v>
      </c>
      <c r="E2952" s="1">
        <v>39504725.27656</v>
      </c>
      <c r="F2952" s="1">
        <v>18913632.0017369</v>
      </c>
      <c r="G2952" s="1">
        <v>2401444.28571429</v>
      </c>
      <c r="H2952" s="1">
        <v>2401444.28571429</v>
      </c>
      <c r="I2952" s="1">
        <v>23090669.8224632</v>
      </c>
      <c r="J2952" s="1">
        <v>69163216.7946509</v>
      </c>
      <c r="K2952" s="1">
        <v>2401444.28571429</v>
      </c>
      <c r="L2952" s="1">
        <v>58652414.0083218</v>
      </c>
      <c r="M2952" s="1">
        <v>28571169.4350817</v>
      </c>
      <c r="N2952" s="1">
        <v>25536418.3426481</v>
      </c>
      <c r="O2952" s="1">
        <v>2401444.28571429</v>
      </c>
      <c r="P2952" s="1">
        <v>35358157.530454</v>
      </c>
      <c r="Q2952" s="1">
        <v>30740674.0737176</v>
      </c>
    </row>
    <row r="2953" spans="1:17">
      <c r="A2953" s="1" t="s">
        <v>10432</v>
      </c>
      <c r="B2953" s="1" t="s">
        <v>10433</v>
      </c>
      <c r="C2953" s="1" t="s">
        <v>10434</v>
      </c>
      <c r="D2953" s="1">
        <v>356024992.983206</v>
      </c>
      <c r="E2953" s="1">
        <v>12413717.9672274</v>
      </c>
      <c r="F2953" s="1">
        <v>11326946.2584177</v>
      </c>
      <c r="G2953" s="1">
        <v>2401444.28571429</v>
      </c>
      <c r="H2953" s="1">
        <v>2401444.28571429</v>
      </c>
      <c r="I2953" s="1">
        <v>2401444.28571429</v>
      </c>
      <c r="J2953" s="1">
        <v>2401444.28571429</v>
      </c>
      <c r="K2953" s="1">
        <v>2401444.28571429</v>
      </c>
      <c r="L2953" s="1">
        <v>2401444.28571429</v>
      </c>
      <c r="M2953" s="1">
        <v>2401444.28571429</v>
      </c>
      <c r="N2953" s="1">
        <v>17002622.7805476</v>
      </c>
      <c r="O2953" s="1">
        <v>2401444.28571429</v>
      </c>
      <c r="P2953" s="1">
        <v>2401444.28571429</v>
      </c>
      <c r="Q2953" s="1">
        <v>2401444.28571429</v>
      </c>
    </row>
    <row r="2954" spans="1:17">
      <c r="A2954" s="1" t="s">
        <v>10435</v>
      </c>
      <c r="B2954" s="1" t="s">
        <v>10436</v>
      </c>
      <c r="C2954" s="1" t="s">
        <v>10437</v>
      </c>
      <c r="D2954" s="1">
        <v>39791614.3837889</v>
      </c>
      <c r="E2954" s="1">
        <v>2401444.28571429</v>
      </c>
      <c r="F2954" s="1">
        <v>102304924.230409</v>
      </c>
      <c r="G2954" s="1">
        <v>2401444.28571429</v>
      </c>
      <c r="H2954" s="1">
        <v>2401444.28571429</v>
      </c>
      <c r="I2954" s="1">
        <v>2401444.28571429</v>
      </c>
      <c r="J2954" s="1">
        <v>2401444.28571429</v>
      </c>
      <c r="K2954" s="1">
        <v>2401444.28571429</v>
      </c>
      <c r="L2954" s="1">
        <v>105458322.091029</v>
      </c>
      <c r="M2954" s="1">
        <v>2401444.28571429</v>
      </c>
      <c r="N2954" s="1">
        <v>2401444.28571429</v>
      </c>
      <c r="O2954" s="1">
        <v>2401444.28571429</v>
      </c>
      <c r="P2954" s="1">
        <v>2401444.28571429</v>
      </c>
      <c r="Q2954" s="1">
        <v>2401444.28571429</v>
      </c>
    </row>
    <row r="2955" spans="1:17">
      <c r="A2955" s="1" t="s">
        <v>10438</v>
      </c>
      <c r="B2955" s="1" t="s">
        <v>10439</v>
      </c>
      <c r="C2955" s="1" t="s">
        <v>10440</v>
      </c>
      <c r="D2955" s="1">
        <v>9302042.98363021</v>
      </c>
      <c r="E2955" s="1">
        <v>8315662.47027122</v>
      </c>
      <c r="F2955" s="1">
        <v>17395850.0159974</v>
      </c>
      <c r="G2955" s="1">
        <v>2401444.28571429</v>
      </c>
      <c r="H2955" s="1">
        <v>2401444.28571429</v>
      </c>
      <c r="I2955" s="1">
        <v>13357716.776607</v>
      </c>
      <c r="J2955" s="1">
        <v>12260677.5765902</v>
      </c>
      <c r="K2955" s="1">
        <v>10307437.4556985</v>
      </c>
      <c r="L2955" s="1">
        <v>6150350.08148405</v>
      </c>
      <c r="M2955" s="1">
        <v>16961451.3428448</v>
      </c>
      <c r="N2955" s="1">
        <v>33424655.9904992</v>
      </c>
      <c r="O2955" s="1">
        <v>27118514.4232869</v>
      </c>
      <c r="P2955" s="1">
        <v>19484544.2946028</v>
      </c>
      <c r="Q2955" s="1">
        <v>25577284.1037085</v>
      </c>
    </row>
    <row r="2956" spans="1:17">
      <c r="A2956" s="1" t="s">
        <v>10441</v>
      </c>
      <c r="B2956" s="1" t="s">
        <v>10442</v>
      </c>
      <c r="C2956" s="1" t="s">
        <v>10443</v>
      </c>
      <c r="D2956" s="1">
        <v>382052097.330711</v>
      </c>
      <c r="E2956" s="1">
        <v>327762197.405334</v>
      </c>
      <c r="F2956" s="1">
        <v>333109213.297301</v>
      </c>
      <c r="G2956" s="1">
        <v>116127264.341143</v>
      </c>
      <c r="H2956" s="1">
        <v>237940827.489915</v>
      </c>
      <c r="I2956" s="1">
        <v>251048129.56522</v>
      </c>
      <c r="J2956" s="1">
        <v>345264591.430842</v>
      </c>
      <c r="K2956" s="1">
        <v>151226624.846399</v>
      </c>
      <c r="L2956" s="1">
        <v>173701986.612161</v>
      </c>
      <c r="M2956" s="1">
        <v>138464475.061847</v>
      </c>
      <c r="N2956" s="1">
        <v>188751557.912495</v>
      </c>
      <c r="O2956" s="1">
        <v>295731174.389658</v>
      </c>
      <c r="P2956" s="1">
        <v>332445080.652212</v>
      </c>
      <c r="Q2956" s="1">
        <v>130325776.78728</v>
      </c>
    </row>
    <row r="2957" spans="1:17">
      <c r="A2957" s="1" t="s">
        <v>10444</v>
      </c>
      <c r="B2957" s="1" t="s">
        <v>10445</v>
      </c>
      <c r="C2957" s="1" t="s">
        <v>10446</v>
      </c>
      <c r="D2957" s="1">
        <v>7134807.52199458</v>
      </c>
      <c r="E2957" s="1">
        <v>141532427.393067</v>
      </c>
      <c r="F2957" s="1">
        <v>133113514.721645</v>
      </c>
      <c r="G2957" s="1">
        <v>116560882.526695</v>
      </c>
      <c r="H2957" s="1">
        <v>72736276.2428464</v>
      </c>
      <c r="I2957" s="1">
        <v>22795602.0932564</v>
      </c>
      <c r="J2957" s="1">
        <v>6792956.42445924</v>
      </c>
      <c r="K2957" s="1">
        <v>22650820.5277428</v>
      </c>
      <c r="L2957" s="1">
        <v>6930443.63968173</v>
      </c>
      <c r="M2957" s="1">
        <v>4008089.2460223</v>
      </c>
      <c r="N2957" s="1">
        <v>106488645.156912</v>
      </c>
      <c r="O2957" s="1">
        <v>5731683.52826617</v>
      </c>
      <c r="P2957" s="1">
        <v>2401444.28571429</v>
      </c>
      <c r="Q2957" s="1">
        <v>158441240.25896</v>
      </c>
    </row>
    <row r="2958" spans="1:17">
      <c r="A2958" s="1" t="s">
        <v>10447</v>
      </c>
      <c r="B2958" s="1" t="s">
        <v>10448</v>
      </c>
      <c r="C2958" s="1" t="s">
        <v>10449</v>
      </c>
      <c r="D2958" s="1">
        <v>985291903.658043</v>
      </c>
      <c r="E2958" s="1">
        <v>820463668.911705</v>
      </c>
      <c r="F2958" s="1">
        <v>707296588.928629</v>
      </c>
      <c r="G2958" s="1">
        <v>1568794276.60155</v>
      </c>
      <c r="H2958" s="1">
        <v>55286302.9594531</v>
      </c>
      <c r="I2958" s="1">
        <v>783620801.852192</v>
      </c>
      <c r="J2958" s="1">
        <v>911949325.826778</v>
      </c>
      <c r="K2958" s="1">
        <v>266119281.50721</v>
      </c>
      <c r="L2958" s="1">
        <v>200841621.03134</v>
      </c>
      <c r="M2958" s="1">
        <v>269575347.568785</v>
      </c>
      <c r="N2958" s="1">
        <v>347311311.485698</v>
      </c>
      <c r="O2958" s="1">
        <v>255906110.472413</v>
      </c>
      <c r="P2958" s="1">
        <v>159571430.401294</v>
      </c>
      <c r="Q2958" s="1">
        <v>277473353.871261</v>
      </c>
    </row>
    <row r="2959" spans="1:17">
      <c r="A2959" s="1" t="s">
        <v>10450</v>
      </c>
      <c r="B2959" s="1" t="s">
        <v>10451</v>
      </c>
      <c r="C2959" s="1" t="s">
        <v>10452</v>
      </c>
      <c r="D2959" s="1">
        <v>961896678.139717</v>
      </c>
      <c r="E2959" s="1">
        <v>280940022.766508</v>
      </c>
      <c r="F2959" s="1">
        <v>348899780.560825</v>
      </c>
      <c r="G2959" s="1">
        <v>550210012.360925</v>
      </c>
      <c r="H2959" s="1">
        <v>145660082.73921</v>
      </c>
      <c r="I2959" s="1">
        <v>265704404.369526</v>
      </c>
      <c r="J2959" s="1">
        <v>492767114.147491</v>
      </c>
      <c r="K2959" s="1">
        <v>103914152.607386</v>
      </c>
      <c r="L2959" s="1">
        <v>226795038.652456</v>
      </c>
      <c r="M2959" s="1">
        <v>393868349.898664</v>
      </c>
      <c r="N2959" s="1">
        <v>345868793.300884</v>
      </c>
      <c r="O2959" s="1">
        <v>582333966.429755</v>
      </c>
      <c r="P2959" s="1">
        <v>307054273.080958</v>
      </c>
      <c r="Q2959" s="1">
        <v>304948206.543696</v>
      </c>
    </row>
    <row r="2960" spans="1:17">
      <c r="A2960" s="1" t="s">
        <v>10453</v>
      </c>
      <c r="B2960" s="1" t="s">
        <v>10454</v>
      </c>
      <c r="C2960" s="1" t="s">
        <v>10455</v>
      </c>
      <c r="D2960" s="1">
        <v>2401444.28571429</v>
      </c>
      <c r="E2960" s="1">
        <v>2401444.28571429</v>
      </c>
      <c r="F2960" s="1">
        <v>2401444.28571429</v>
      </c>
      <c r="G2960" s="1">
        <v>2401444.28571429</v>
      </c>
      <c r="H2960" s="1">
        <v>2401444.28571429</v>
      </c>
      <c r="I2960" s="1">
        <v>2401444.28571429</v>
      </c>
      <c r="J2960" s="1">
        <v>2401444.28571429</v>
      </c>
      <c r="K2960" s="1">
        <v>2401444.28571429</v>
      </c>
      <c r="L2960" s="1">
        <v>2401444.28571429</v>
      </c>
      <c r="M2960" s="1">
        <v>8653087.10395292</v>
      </c>
      <c r="N2960" s="1">
        <v>2401444.28571429</v>
      </c>
      <c r="O2960" s="1">
        <v>2401444.28571429</v>
      </c>
      <c r="P2960" s="1">
        <v>11256043.6929679</v>
      </c>
      <c r="Q2960" s="1">
        <v>6765825.36325391</v>
      </c>
    </row>
    <row r="2961" spans="1:17">
      <c r="A2961" s="1" t="s">
        <v>10456</v>
      </c>
      <c r="B2961" s="1" t="s">
        <v>10457</v>
      </c>
      <c r="C2961" s="1" t="s">
        <v>10458</v>
      </c>
      <c r="D2961" s="1">
        <v>934427833.903497</v>
      </c>
      <c r="E2961" s="1">
        <v>72517836.4559435</v>
      </c>
      <c r="F2961" s="1">
        <v>732647412.693969</v>
      </c>
      <c r="G2961" s="1">
        <v>2401444.28571429</v>
      </c>
      <c r="H2961" s="1">
        <v>2401444.28571429</v>
      </c>
      <c r="I2961" s="1">
        <v>26270841.5321841</v>
      </c>
      <c r="J2961" s="1">
        <v>52721584.3961591</v>
      </c>
      <c r="K2961" s="1">
        <v>47167751.9523696</v>
      </c>
      <c r="L2961" s="1">
        <v>47926990.3837263</v>
      </c>
      <c r="M2961" s="1">
        <v>2401444.28571429</v>
      </c>
      <c r="N2961" s="1">
        <v>676208523.355514</v>
      </c>
      <c r="O2961" s="1">
        <v>48016078.970211</v>
      </c>
      <c r="P2961" s="1">
        <v>15457942.9180509</v>
      </c>
      <c r="Q2961" s="1">
        <v>88013260.7233305</v>
      </c>
    </row>
    <row r="2962" spans="1:17">
      <c r="A2962" s="1" t="s">
        <v>10459</v>
      </c>
      <c r="B2962" s="1" t="s">
        <v>10460</v>
      </c>
      <c r="C2962" s="1" t="s">
        <v>10461</v>
      </c>
      <c r="D2962" s="1">
        <v>458373133.955026</v>
      </c>
      <c r="E2962" s="1">
        <v>446936538.227177</v>
      </c>
      <c r="F2962" s="1">
        <v>502018561.030235</v>
      </c>
      <c r="G2962" s="1">
        <v>102608964.796852</v>
      </c>
      <c r="H2962" s="1">
        <v>250336184.576473</v>
      </c>
      <c r="I2962" s="1">
        <v>403499373.30348</v>
      </c>
      <c r="J2962" s="1">
        <v>471263291.915401</v>
      </c>
      <c r="K2962" s="1">
        <v>352586153.795399</v>
      </c>
      <c r="L2962" s="1">
        <v>237376167.116821</v>
      </c>
      <c r="M2962" s="1">
        <v>484395481.462423</v>
      </c>
      <c r="N2962" s="1">
        <v>476431465.925942</v>
      </c>
      <c r="O2962" s="1">
        <v>245482052.554958</v>
      </c>
      <c r="P2962" s="1">
        <v>555772134.586466</v>
      </c>
      <c r="Q2962" s="1">
        <v>448554585.329765</v>
      </c>
    </row>
    <row r="2963" spans="1:17">
      <c r="A2963" s="1" t="s">
        <v>10462</v>
      </c>
      <c r="B2963" s="1" t="s">
        <v>10463</v>
      </c>
      <c r="C2963" s="1" t="s">
        <v>10464</v>
      </c>
      <c r="D2963" s="1">
        <v>8865118.99186367</v>
      </c>
      <c r="E2963" s="1">
        <v>12437522.1913356</v>
      </c>
      <c r="F2963" s="1">
        <v>2401444.28571429</v>
      </c>
      <c r="G2963" s="1">
        <v>2401444.28571429</v>
      </c>
      <c r="H2963" s="1">
        <v>2401444.28571429</v>
      </c>
      <c r="I2963" s="1">
        <v>9144369.91446563</v>
      </c>
      <c r="J2963" s="1">
        <v>2401444.28571429</v>
      </c>
      <c r="K2963" s="1">
        <v>15663001.311113</v>
      </c>
      <c r="L2963" s="1">
        <v>8441450.65430567</v>
      </c>
      <c r="M2963" s="1">
        <v>23014366.8009511</v>
      </c>
      <c r="N2963" s="1">
        <v>2401444.28571429</v>
      </c>
      <c r="O2963" s="1">
        <v>2401444.28571429</v>
      </c>
      <c r="P2963" s="1">
        <v>10133357.2753249</v>
      </c>
      <c r="Q2963" s="1">
        <v>12045584.3837578</v>
      </c>
    </row>
    <row r="2964" spans="1:17">
      <c r="A2964" s="1" t="s">
        <v>10465</v>
      </c>
      <c r="B2964" s="1" t="s">
        <v>10466</v>
      </c>
      <c r="C2964" s="1" t="s">
        <v>10467</v>
      </c>
      <c r="D2964" s="1">
        <v>10603826912.2374</v>
      </c>
      <c r="E2964" s="1">
        <v>20812953191.6839</v>
      </c>
      <c r="F2964" s="1">
        <v>17736588920.0585</v>
      </c>
      <c r="G2964" s="1">
        <v>8247410998.68656</v>
      </c>
      <c r="H2964" s="1">
        <v>7281446573.38076</v>
      </c>
      <c r="I2964" s="1">
        <v>16826677759.2052</v>
      </c>
      <c r="J2964" s="1">
        <v>19980476351.1799</v>
      </c>
      <c r="K2964" s="1">
        <v>20956324862.8993</v>
      </c>
      <c r="L2964" s="1">
        <v>24574011005.5478</v>
      </c>
      <c r="M2964" s="1">
        <v>20231206265.5831</v>
      </c>
      <c r="N2964" s="1">
        <v>27292865811.6075</v>
      </c>
      <c r="O2964" s="1">
        <v>9114391007.82854</v>
      </c>
      <c r="P2964" s="1">
        <v>31286447414.175</v>
      </c>
      <c r="Q2964" s="1">
        <v>21570413085.4898</v>
      </c>
    </row>
    <row r="2965" spans="1:17">
      <c r="A2965" s="1" t="s">
        <v>10468</v>
      </c>
      <c r="B2965" s="1" t="s">
        <v>10469</v>
      </c>
      <c r="C2965" s="1" t="s">
        <v>10470</v>
      </c>
      <c r="D2965" s="1">
        <v>193541054.910069</v>
      </c>
      <c r="E2965" s="1">
        <v>266373249.346932</v>
      </c>
      <c r="F2965" s="1">
        <v>150427457.15914</v>
      </c>
      <c r="G2965" s="1">
        <v>13619974.0643147</v>
      </c>
      <c r="H2965" s="1">
        <v>2401444.28571429</v>
      </c>
      <c r="I2965" s="1">
        <v>194388823.998836</v>
      </c>
      <c r="J2965" s="1">
        <v>278376597.455005</v>
      </c>
      <c r="K2965" s="1">
        <v>211856824.998439</v>
      </c>
      <c r="L2965" s="1">
        <v>238402966.086332</v>
      </c>
      <c r="M2965" s="1">
        <v>332589545.257374</v>
      </c>
      <c r="N2965" s="1">
        <v>263344993.767842</v>
      </c>
      <c r="O2965" s="1">
        <v>338606407.607984</v>
      </c>
      <c r="P2965" s="1">
        <v>330304553.581628</v>
      </c>
      <c r="Q2965" s="1">
        <v>381981242.851306</v>
      </c>
    </row>
    <row r="2966" spans="1:17">
      <c r="A2966" s="1" t="s">
        <v>10471</v>
      </c>
      <c r="B2966" s="1" t="s">
        <v>10472</v>
      </c>
      <c r="C2966" s="1" t="s">
        <v>10473</v>
      </c>
      <c r="D2966" s="1">
        <v>375090080.935954</v>
      </c>
      <c r="E2966" s="1">
        <v>356727184.46986</v>
      </c>
      <c r="F2966" s="1">
        <v>342080183.484928</v>
      </c>
      <c r="G2966" s="1">
        <v>23386724.4877616</v>
      </c>
      <c r="H2966" s="1">
        <v>2401444.28571429</v>
      </c>
      <c r="I2966" s="1">
        <v>120036519.458047</v>
      </c>
      <c r="J2966" s="1">
        <v>509101160.69481</v>
      </c>
      <c r="K2966" s="1">
        <v>225090194.16525</v>
      </c>
      <c r="L2966" s="1">
        <v>167695534.092513</v>
      </c>
      <c r="M2966" s="1">
        <v>139807762.105044</v>
      </c>
      <c r="N2966" s="1">
        <v>276035981.459823</v>
      </c>
      <c r="O2966" s="1">
        <v>194413692.309314</v>
      </c>
      <c r="P2966" s="1">
        <v>311171443.346739</v>
      </c>
      <c r="Q2966" s="1">
        <v>214656211.046973</v>
      </c>
    </row>
    <row r="2967" spans="1:17">
      <c r="A2967" s="1" t="s">
        <v>10474</v>
      </c>
      <c r="B2967" s="1" t="s">
        <v>10475</v>
      </c>
      <c r="C2967" s="1" t="s">
        <v>10476</v>
      </c>
      <c r="D2967" s="1">
        <v>25898337.2663369</v>
      </c>
      <c r="E2967" s="1">
        <v>9456825.42372737</v>
      </c>
      <c r="F2967" s="1">
        <v>2401444.28571429</v>
      </c>
      <c r="G2967" s="1">
        <v>2401444.28571429</v>
      </c>
      <c r="H2967" s="1">
        <v>2401444.28571429</v>
      </c>
      <c r="I2967" s="1">
        <v>16554561.3660676</v>
      </c>
      <c r="J2967" s="1">
        <v>15524905.8077031</v>
      </c>
      <c r="K2967" s="1">
        <v>2401444.28571429</v>
      </c>
      <c r="L2967" s="1">
        <v>2401444.28571429</v>
      </c>
      <c r="M2967" s="1">
        <v>46748092.3908025</v>
      </c>
      <c r="N2967" s="1">
        <v>7830789.2244925</v>
      </c>
      <c r="O2967" s="1">
        <v>30805838.6846051</v>
      </c>
      <c r="P2967" s="1">
        <v>23605334.7397564</v>
      </c>
      <c r="Q2967" s="1">
        <v>2401444.28571429</v>
      </c>
    </row>
    <row r="2968" spans="1:17">
      <c r="A2968" s="1" t="s">
        <v>10477</v>
      </c>
      <c r="B2968" s="1" t="s">
        <v>10478</v>
      </c>
      <c r="C2968" s="1" t="s">
        <v>10479</v>
      </c>
      <c r="D2968" s="1">
        <v>3424945297.29273</v>
      </c>
      <c r="E2968" s="1">
        <v>4754274849.45369</v>
      </c>
      <c r="F2968" s="1">
        <v>4576433914.57367</v>
      </c>
      <c r="G2968" s="1">
        <v>1145014866.23405</v>
      </c>
      <c r="H2968" s="1">
        <v>3231472721.47516</v>
      </c>
      <c r="I2968" s="1">
        <v>3713215664.32561</v>
      </c>
      <c r="J2968" s="1">
        <v>4502733114.14082</v>
      </c>
      <c r="K2968" s="1">
        <v>5753766969.88042</v>
      </c>
      <c r="L2968" s="1">
        <v>6316564161.61764</v>
      </c>
      <c r="M2968" s="1">
        <v>4372991656.66267</v>
      </c>
      <c r="N2968" s="1">
        <v>5907042831.71459</v>
      </c>
      <c r="O2968" s="1">
        <v>2965165029.08908</v>
      </c>
      <c r="P2968" s="1">
        <v>6252022405.5779</v>
      </c>
      <c r="Q2968" s="1">
        <v>6271666627.34489</v>
      </c>
    </row>
    <row r="2969" spans="1:17">
      <c r="A2969" s="1" t="s">
        <v>10480</v>
      </c>
      <c r="B2969" s="1" t="s">
        <v>10481</v>
      </c>
      <c r="C2969" s="1" t="s">
        <v>10482</v>
      </c>
      <c r="D2969" s="1">
        <v>671225811.56539</v>
      </c>
      <c r="E2969" s="1">
        <v>373144327.16421</v>
      </c>
      <c r="F2969" s="1">
        <v>423886249.085861</v>
      </c>
      <c r="G2969" s="1">
        <v>824326842.976425</v>
      </c>
      <c r="H2969" s="1">
        <v>464615311.505786</v>
      </c>
      <c r="I2969" s="1">
        <v>300724095.753143</v>
      </c>
      <c r="J2969" s="1">
        <v>359391896.134096</v>
      </c>
      <c r="K2969" s="1">
        <v>289906396.827559</v>
      </c>
      <c r="L2969" s="1">
        <v>314085371.222352</v>
      </c>
      <c r="M2969" s="1">
        <v>349198399.98226</v>
      </c>
      <c r="N2969" s="1">
        <v>252286033.493611</v>
      </c>
      <c r="O2969" s="1">
        <v>455714920.569154</v>
      </c>
      <c r="P2969" s="1">
        <v>341466215.987643</v>
      </c>
      <c r="Q2969" s="1">
        <v>415334808.779158</v>
      </c>
    </row>
    <row r="2970" spans="1:17">
      <c r="A2970" s="1" t="s">
        <v>10483</v>
      </c>
      <c r="B2970" s="1" t="s">
        <v>10484</v>
      </c>
      <c r="C2970" s="1" t="s">
        <v>10485</v>
      </c>
      <c r="D2970" s="1">
        <v>2401444.28571429</v>
      </c>
      <c r="E2970" s="1">
        <v>31579899.7418016</v>
      </c>
      <c r="F2970" s="1">
        <v>45442356.6806454</v>
      </c>
      <c r="G2970" s="1">
        <v>2401444.28571429</v>
      </c>
      <c r="H2970" s="1">
        <v>2401444.28571429</v>
      </c>
      <c r="I2970" s="1">
        <v>32490929.0038709</v>
      </c>
      <c r="J2970" s="1">
        <v>2401444.28571429</v>
      </c>
      <c r="K2970" s="1">
        <v>17246900.68675</v>
      </c>
      <c r="L2970" s="1">
        <v>2401444.28571429</v>
      </c>
      <c r="M2970" s="1">
        <v>2401444.28571429</v>
      </c>
      <c r="N2970" s="1">
        <v>19265223.974473</v>
      </c>
      <c r="O2970" s="1">
        <v>38260975.6851622</v>
      </c>
      <c r="P2970" s="1">
        <v>16985965.272775</v>
      </c>
      <c r="Q2970" s="1">
        <v>38107424.1286243</v>
      </c>
    </row>
    <row r="2971" spans="1:17">
      <c r="A2971" s="1" t="s">
        <v>10486</v>
      </c>
      <c r="B2971" s="1" t="s">
        <v>10487</v>
      </c>
      <c r="C2971" s="1" t="s">
        <v>10488</v>
      </c>
      <c r="D2971" s="1">
        <v>36757206.9104635</v>
      </c>
      <c r="E2971" s="1">
        <v>10245496.0484292</v>
      </c>
      <c r="F2971" s="1">
        <v>12425925.0979843</v>
      </c>
      <c r="G2971" s="1">
        <v>2401444.28571429</v>
      </c>
      <c r="H2971" s="1">
        <v>2401444.28571429</v>
      </c>
      <c r="I2971" s="1">
        <v>2401444.28571429</v>
      </c>
      <c r="J2971" s="1">
        <v>10193677.2687324</v>
      </c>
      <c r="K2971" s="1">
        <v>2401444.28571429</v>
      </c>
      <c r="L2971" s="1">
        <v>2401444.28571429</v>
      </c>
      <c r="M2971" s="1">
        <v>2401444.28571429</v>
      </c>
      <c r="N2971" s="1">
        <v>2401444.28571429</v>
      </c>
      <c r="O2971" s="1">
        <v>14201150.8961183</v>
      </c>
      <c r="P2971" s="1">
        <v>2401444.28571429</v>
      </c>
      <c r="Q2971" s="1">
        <v>2401444.28571429</v>
      </c>
    </row>
    <row r="2972" spans="1:17">
      <c r="A2972" s="1" t="s">
        <v>10489</v>
      </c>
      <c r="B2972" s="1" t="s">
        <v>10490</v>
      </c>
      <c r="C2972" s="1" t="s">
        <v>10491</v>
      </c>
      <c r="D2972" s="1">
        <v>469796963.13806</v>
      </c>
      <c r="E2972" s="1">
        <v>505756696.887612</v>
      </c>
      <c r="F2972" s="1">
        <v>630861406.936795</v>
      </c>
      <c r="G2972" s="1">
        <v>54359998.9520928</v>
      </c>
      <c r="H2972" s="1">
        <v>247366766.245805</v>
      </c>
      <c r="I2972" s="1">
        <v>288655346.042471</v>
      </c>
      <c r="J2972" s="1">
        <v>703138902.921157</v>
      </c>
      <c r="K2972" s="1">
        <v>527397657.190534</v>
      </c>
      <c r="L2972" s="1">
        <v>656896467.832202</v>
      </c>
      <c r="M2972" s="1">
        <v>452097628.049196</v>
      </c>
      <c r="N2972" s="1">
        <v>745181459.318909</v>
      </c>
      <c r="O2972" s="1">
        <v>541493227.032922</v>
      </c>
      <c r="P2972" s="1">
        <v>638191307.807309</v>
      </c>
      <c r="Q2972" s="1">
        <v>921983716.437918</v>
      </c>
    </row>
    <row r="2973" spans="1:17">
      <c r="A2973" s="1" t="s">
        <v>10492</v>
      </c>
      <c r="B2973" s="1" t="s">
        <v>10493</v>
      </c>
      <c r="C2973" s="1" t="s">
        <v>10494</v>
      </c>
      <c r="D2973" s="1">
        <v>6274838001.14067</v>
      </c>
      <c r="E2973" s="1">
        <v>1769453985.32585</v>
      </c>
      <c r="F2973" s="1">
        <v>2130666908.76317</v>
      </c>
      <c r="G2973" s="1">
        <v>2222037861.69635</v>
      </c>
      <c r="H2973" s="1">
        <v>1061786700.47686</v>
      </c>
      <c r="I2973" s="1">
        <v>1398744067.1946</v>
      </c>
      <c r="J2973" s="1">
        <v>1944054552.50026</v>
      </c>
      <c r="K2973" s="1">
        <v>1338002306.19009</v>
      </c>
      <c r="L2973" s="1">
        <v>1684867440.64044</v>
      </c>
      <c r="M2973" s="1">
        <v>1305624954.45344</v>
      </c>
      <c r="N2973" s="1">
        <v>2151199843.27266</v>
      </c>
      <c r="O2973" s="1">
        <v>3183394685.67092</v>
      </c>
      <c r="P2973" s="1">
        <v>2018290285.93286</v>
      </c>
      <c r="Q2973" s="1">
        <v>1983531848.20472</v>
      </c>
    </row>
    <row r="2974" spans="1:17">
      <c r="A2974" s="1" t="s">
        <v>10495</v>
      </c>
      <c r="B2974" s="1" t="s">
        <v>10496</v>
      </c>
      <c r="C2974" s="1" t="s">
        <v>10497</v>
      </c>
      <c r="D2974" s="1">
        <v>1805369560.71168</v>
      </c>
      <c r="E2974" s="1">
        <v>2230555879.07457</v>
      </c>
      <c r="F2974" s="1">
        <v>2584702919.62429</v>
      </c>
      <c r="G2974" s="1">
        <v>1658048641.71123</v>
      </c>
      <c r="H2974" s="1">
        <v>1267067040.11339</v>
      </c>
      <c r="I2974" s="1">
        <v>2450793898.61932</v>
      </c>
      <c r="J2974" s="1">
        <v>2475052315.19073</v>
      </c>
      <c r="K2974" s="1">
        <v>2216288405.85115</v>
      </c>
      <c r="L2974" s="1">
        <v>2440463863.25644</v>
      </c>
      <c r="M2974" s="1">
        <v>2392323075.55431</v>
      </c>
      <c r="N2974" s="1">
        <v>2599634817.49198</v>
      </c>
      <c r="O2974" s="1">
        <v>1734327134.44418</v>
      </c>
      <c r="P2974" s="1">
        <v>2618245278.41406</v>
      </c>
      <c r="Q2974" s="1">
        <v>2025127882.98843</v>
      </c>
    </row>
    <row r="2975" spans="1:17">
      <c r="A2975" s="1" t="s">
        <v>10498</v>
      </c>
      <c r="B2975" s="1" t="s">
        <v>10499</v>
      </c>
      <c r="C2975" s="1" t="s">
        <v>10500</v>
      </c>
      <c r="D2975" s="1">
        <v>197869732.523364</v>
      </c>
      <c r="E2975" s="1">
        <v>334043684.460396</v>
      </c>
      <c r="F2975" s="1">
        <v>224280432.330827</v>
      </c>
      <c r="G2975" s="1">
        <v>46837147.5681182</v>
      </c>
      <c r="H2975" s="1">
        <v>16336461.9899266</v>
      </c>
      <c r="I2975" s="1">
        <v>68963917.7064695</v>
      </c>
      <c r="J2975" s="1">
        <v>252147778.059714</v>
      </c>
      <c r="K2975" s="1">
        <v>248104122.355387</v>
      </c>
      <c r="L2975" s="1">
        <v>290205658.3236</v>
      </c>
      <c r="M2975" s="1">
        <v>234280014.967525</v>
      </c>
      <c r="N2975" s="1">
        <v>262359691.330501</v>
      </c>
      <c r="O2975" s="1">
        <v>133477646.406792</v>
      </c>
      <c r="P2975" s="1">
        <v>295477842.338404</v>
      </c>
      <c r="Q2975" s="1">
        <v>325337821.353198</v>
      </c>
    </row>
    <row r="2976" spans="1:17">
      <c r="A2976" s="1" t="s">
        <v>10501</v>
      </c>
      <c r="B2976" s="1" t="s">
        <v>10502</v>
      </c>
      <c r="C2976" s="1" t="s">
        <v>10503</v>
      </c>
      <c r="D2976" s="1">
        <v>102178154.533797</v>
      </c>
      <c r="E2976" s="1">
        <v>10076497.0004316</v>
      </c>
      <c r="F2976" s="1">
        <v>2401444.28571429</v>
      </c>
      <c r="G2976" s="1">
        <v>2401444.28571429</v>
      </c>
      <c r="H2976" s="1">
        <v>2401444.28571429</v>
      </c>
      <c r="I2976" s="1">
        <v>2401444.28571429</v>
      </c>
      <c r="J2976" s="1">
        <v>10140826.51653</v>
      </c>
      <c r="K2976" s="1">
        <v>2401444.28571429</v>
      </c>
      <c r="L2976" s="1">
        <v>2401444.28571429</v>
      </c>
      <c r="M2976" s="1">
        <v>2401444.28571429</v>
      </c>
      <c r="N2976" s="1">
        <v>2401444.28571429</v>
      </c>
      <c r="O2976" s="1">
        <v>15222615.3928462</v>
      </c>
      <c r="P2976" s="1">
        <v>13181172.089089</v>
      </c>
      <c r="Q2976" s="1">
        <v>2401444.28571429</v>
      </c>
    </row>
    <row r="2977" spans="1:17">
      <c r="A2977" s="1" t="s">
        <v>10504</v>
      </c>
      <c r="B2977" s="1" t="s">
        <v>10505</v>
      </c>
      <c r="C2977" s="1" t="s">
        <v>10506</v>
      </c>
      <c r="D2977" s="1">
        <v>2401444.28571429</v>
      </c>
      <c r="E2977" s="1">
        <v>27401818.7333894</v>
      </c>
      <c r="F2977" s="1">
        <v>11486505.2730992</v>
      </c>
      <c r="G2977" s="1">
        <v>2401444.28571429</v>
      </c>
      <c r="H2977" s="1">
        <v>2401444.28571429</v>
      </c>
      <c r="I2977" s="1">
        <v>7679061.17985306</v>
      </c>
      <c r="J2977" s="1">
        <v>10642515.2185526</v>
      </c>
      <c r="K2977" s="1">
        <v>110066898.029407</v>
      </c>
      <c r="L2977" s="1">
        <v>86221408.1544881</v>
      </c>
      <c r="M2977" s="1">
        <v>17877961.527769</v>
      </c>
      <c r="N2977" s="1">
        <v>18502498.777141</v>
      </c>
      <c r="O2977" s="1">
        <v>10814104.1736756</v>
      </c>
      <c r="P2977" s="1">
        <v>59503736.7118377</v>
      </c>
      <c r="Q2977" s="1">
        <v>38807372.0615929</v>
      </c>
    </row>
    <row r="2978" spans="1:17">
      <c r="A2978" s="1" t="s">
        <v>10507</v>
      </c>
      <c r="B2978" s="1" t="s">
        <v>10508</v>
      </c>
      <c r="C2978" s="1" t="s">
        <v>10509</v>
      </c>
      <c r="D2978" s="1">
        <v>300685576.650526</v>
      </c>
      <c r="E2978" s="1">
        <v>96811473.3985644</v>
      </c>
      <c r="F2978" s="1">
        <v>94563098.5030967</v>
      </c>
      <c r="G2978" s="1">
        <v>126477670.238358</v>
      </c>
      <c r="H2978" s="1">
        <v>134692283.514876</v>
      </c>
      <c r="I2978" s="1">
        <v>104104339.589911</v>
      </c>
      <c r="J2978" s="1">
        <v>126753538.985118</v>
      </c>
      <c r="K2978" s="1">
        <v>11269477.7874128</v>
      </c>
      <c r="L2978" s="1">
        <v>66500002.2811884</v>
      </c>
      <c r="M2978" s="1">
        <v>9417356.26913721</v>
      </c>
      <c r="N2978" s="1">
        <v>99864342.6740806</v>
      </c>
      <c r="O2978" s="1">
        <v>400713954.088159</v>
      </c>
      <c r="P2978" s="1">
        <v>90969005.5465699</v>
      </c>
      <c r="Q2978" s="1">
        <v>126413841.431018</v>
      </c>
    </row>
    <row r="2979" spans="1:17">
      <c r="A2979" s="1" t="s">
        <v>10510</v>
      </c>
      <c r="B2979" s="1" t="s">
        <v>10511</v>
      </c>
      <c r="C2979" s="1" t="s">
        <v>10512</v>
      </c>
      <c r="D2979" s="1">
        <v>1123604163.29306</v>
      </c>
      <c r="E2979" s="1">
        <v>1137583831.63346</v>
      </c>
      <c r="F2979" s="1">
        <v>872116709.783578</v>
      </c>
      <c r="G2979" s="1">
        <v>1013579153.13231</v>
      </c>
      <c r="H2979" s="1">
        <v>367345534.439337</v>
      </c>
      <c r="I2979" s="1">
        <v>1299365616.16095</v>
      </c>
      <c r="J2979" s="1">
        <v>1004833023.46452</v>
      </c>
      <c r="K2979" s="1">
        <v>1132822869.76865</v>
      </c>
      <c r="L2979" s="1">
        <v>1212165350.23542</v>
      </c>
      <c r="M2979" s="1">
        <v>1193872539.12921</v>
      </c>
      <c r="N2979" s="1">
        <v>1164524778.68764</v>
      </c>
      <c r="O2979" s="1">
        <v>576541414.993173</v>
      </c>
      <c r="P2979" s="1">
        <v>1095282667.20289</v>
      </c>
      <c r="Q2979" s="1">
        <v>943966194.941394</v>
      </c>
    </row>
    <row r="2980" spans="1:17">
      <c r="A2980" s="1" t="s">
        <v>10513</v>
      </c>
      <c r="B2980" s="1" t="s">
        <v>10514</v>
      </c>
      <c r="C2980" s="1" t="s">
        <v>10515</v>
      </c>
      <c r="D2980" s="1">
        <v>11299021.7271762</v>
      </c>
      <c r="E2980" s="1">
        <v>2401444.28571429</v>
      </c>
      <c r="F2980" s="1">
        <v>5448334.81491533</v>
      </c>
      <c r="G2980" s="1">
        <v>2401444.28571429</v>
      </c>
      <c r="H2980" s="1">
        <v>2401444.28571429</v>
      </c>
      <c r="I2980" s="1">
        <v>5684024.74478467</v>
      </c>
      <c r="J2980" s="1">
        <v>2401444.28571429</v>
      </c>
      <c r="K2980" s="1">
        <v>2401444.28571429</v>
      </c>
      <c r="L2980" s="1">
        <v>19436944.2787795</v>
      </c>
      <c r="M2980" s="1">
        <v>6499273.41054843</v>
      </c>
      <c r="N2980" s="1">
        <v>9047352.82220966</v>
      </c>
      <c r="O2980" s="1">
        <v>2401444.28571429</v>
      </c>
      <c r="P2980" s="1">
        <v>20521613.8981174</v>
      </c>
      <c r="Q2980" s="1">
        <v>2401444.28571429</v>
      </c>
    </row>
    <row r="2981" spans="1:17">
      <c r="A2981" s="1" t="s">
        <v>10516</v>
      </c>
      <c r="B2981" s="1" t="s">
        <v>10517</v>
      </c>
      <c r="C2981" s="1" t="s">
        <v>10518</v>
      </c>
      <c r="D2981" s="1">
        <v>40134745.6874781</v>
      </c>
      <c r="E2981" s="1">
        <v>13212259.6544231</v>
      </c>
      <c r="F2981" s="1">
        <v>57940300.4936353</v>
      </c>
      <c r="G2981" s="1">
        <v>2401444.28571429</v>
      </c>
      <c r="H2981" s="1">
        <v>2401444.28571429</v>
      </c>
      <c r="I2981" s="1">
        <v>9105885.38702764</v>
      </c>
      <c r="J2981" s="1">
        <v>22431780.1002284</v>
      </c>
      <c r="K2981" s="1">
        <v>41941670.4764378</v>
      </c>
      <c r="L2981" s="1">
        <v>61773795.5598949</v>
      </c>
      <c r="M2981" s="1">
        <v>29292330.1168646</v>
      </c>
      <c r="N2981" s="1">
        <v>21065505.1301973</v>
      </c>
      <c r="O2981" s="1">
        <v>17793393.7245858</v>
      </c>
      <c r="P2981" s="1">
        <v>21071436.519205</v>
      </c>
      <c r="Q2981" s="1">
        <v>51937950.967216</v>
      </c>
    </row>
    <row r="2982" spans="1:17">
      <c r="A2982" s="1" t="s">
        <v>10519</v>
      </c>
      <c r="B2982" s="1" t="s">
        <v>10520</v>
      </c>
      <c r="C2982" s="1" t="s">
        <v>10521</v>
      </c>
      <c r="D2982" s="1">
        <v>73582842.2075552</v>
      </c>
      <c r="E2982" s="1">
        <v>23272506.1570088</v>
      </c>
      <c r="F2982" s="1">
        <v>19374928.0664617</v>
      </c>
      <c r="G2982" s="1">
        <v>2401444.28571429</v>
      </c>
      <c r="H2982" s="1">
        <v>2401444.28571429</v>
      </c>
      <c r="I2982" s="1">
        <v>2401444.28571429</v>
      </c>
      <c r="J2982" s="1">
        <v>36193902.6091539</v>
      </c>
      <c r="K2982" s="1">
        <v>2401444.28571429</v>
      </c>
      <c r="L2982" s="1">
        <v>2401444.28571429</v>
      </c>
      <c r="M2982" s="1">
        <v>2401444.28571429</v>
      </c>
      <c r="N2982" s="1">
        <v>16380507.0282659</v>
      </c>
      <c r="O2982" s="1">
        <v>2401444.28571429</v>
      </c>
      <c r="P2982" s="1">
        <v>15000536.5802879</v>
      </c>
      <c r="Q2982" s="1">
        <v>9534943.82639974</v>
      </c>
    </row>
    <row r="2983" spans="1:17">
      <c r="A2983" s="1" t="s">
        <v>10522</v>
      </c>
      <c r="B2983" s="1" t="s">
        <v>10523</v>
      </c>
      <c r="C2983" s="1" t="s">
        <v>10524</v>
      </c>
      <c r="D2983" s="1">
        <v>2319352954.10124</v>
      </c>
      <c r="E2983" s="1">
        <v>1582073706.38076</v>
      </c>
      <c r="F2983" s="1">
        <v>1298834955.80707</v>
      </c>
      <c r="G2983" s="1">
        <v>1096880749.57351</v>
      </c>
      <c r="H2983" s="1">
        <v>436361648.406161</v>
      </c>
      <c r="I2983" s="1">
        <v>1176655238.04154</v>
      </c>
      <c r="J2983" s="1">
        <v>1777394182.16723</v>
      </c>
      <c r="K2983" s="1">
        <v>1034367757.32146</v>
      </c>
      <c r="L2983" s="1">
        <v>1116950633.71414</v>
      </c>
      <c r="M2983" s="1">
        <v>935992250.420817</v>
      </c>
      <c r="N2983" s="1">
        <v>1408298375.09549</v>
      </c>
      <c r="O2983" s="1">
        <v>940598295.741264</v>
      </c>
      <c r="P2983" s="1">
        <v>1224853449.50166</v>
      </c>
      <c r="Q2983" s="1">
        <v>1134883935.47332</v>
      </c>
    </row>
    <row r="2984" spans="1:17">
      <c r="A2984" s="1" t="s">
        <v>10525</v>
      </c>
      <c r="B2984" s="1" t="s">
        <v>10526</v>
      </c>
      <c r="C2984" s="1" t="s">
        <v>10527</v>
      </c>
      <c r="D2984" s="1">
        <v>102943497.623257</v>
      </c>
      <c r="E2984" s="1">
        <v>45104424.1033096</v>
      </c>
      <c r="F2984" s="1">
        <v>22823332.1400005</v>
      </c>
      <c r="G2984" s="1">
        <v>5136754.6169664</v>
      </c>
      <c r="H2984" s="1">
        <v>2401444.28571429</v>
      </c>
      <c r="I2984" s="1">
        <v>21262557.0064953</v>
      </c>
      <c r="J2984" s="1">
        <v>20009231.4133469</v>
      </c>
      <c r="K2984" s="1">
        <v>50531805.2987937</v>
      </c>
      <c r="L2984" s="1">
        <v>22520641.3643332</v>
      </c>
      <c r="M2984" s="1">
        <v>58763032.7996583</v>
      </c>
      <c r="N2984" s="1">
        <v>78010611.5036924</v>
      </c>
      <c r="O2984" s="1">
        <v>46019630.1228461</v>
      </c>
      <c r="P2984" s="1">
        <v>34354474.2064463</v>
      </c>
      <c r="Q2984" s="1">
        <v>76446635.0699582</v>
      </c>
    </row>
    <row r="2985" spans="1:17">
      <c r="A2985" s="1" t="s">
        <v>10528</v>
      </c>
      <c r="B2985" s="1" t="s">
        <v>10529</v>
      </c>
      <c r="C2985" s="1" t="s">
        <v>10530</v>
      </c>
      <c r="D2985" s="1">
        <v>142362264.563665</v>
      </c>
      <c r="E2985" s="1">
        <v>314891366.501601</v>
      </c>
      <c r="F2985" s="1">
        <v>187472468.763474</v>
      </c>
      <c r="G2985" s="1">
        <v>65279930.7677616</v>
      </c>
      <c r="H2985" s="1">
        <v>60202550.0726498</v>
      </c>
      <c r="I2985" s="1">
        <v>192568300.966036</v>
      </c>
      <c r="J2985" s="1">
        <v>90406517.4328472</v>
      </c>
      <c r="K2985" s="1">
        <v>197706125.537984</v>
      </c>
      <c r="L2985" s="1">
        <v>115746831.891622</v>
      </c>
      <c r="M2985" s="1">
        <v>101812842.769598</v>
      </c>
      <c r="N2985" s="1">
        <v>149017980.378134</v>
      </c>
      <c r="O2985" s="1">
        <v>113202588.550212</v>
      </c>
      <c r="P2985" s="1">
        <v>270267557.929708</v>
      </c>
      <c r="Q2985" s="1">
        <v>194348763.121696</v>
      </c>
    </row>
    <row r="2986" spans="1:17">
      <c r="A2986" s="1" t="s">
        <v>10531</v>
      </c>
      <c r="B2986" s="1" t="s">
        <v>10532</v>
      </c>
      <c r="C2986" s="1" t="s">
        <v>10533</v>
      </c>
      <c r="D2986" s="1">
        <v>7596022728.41131</v>
      </c>
      <c r="E2986" s="1">
        <v>6065010725.13231</v>
      </c>
      <c r="F2986" s="1">
        <v>7492236539.29656</v>
      </c>
      <c r="G2986" s="1">
        <v>6512724749.37344</v>
      </c>
      <c r="H2986" s="1">
        <v>4753234210.5052</v>
      </c>
      <c r="I2986" s="1">
        <v>6284146874.27204</v>
      </c>
      <c r="J2986" s="1">
        <v>5826915887.99374</v>
      </c>
      <c r="K2986" s="1">
        <v>7404568295.92584</v>
      </c>
      <c r="L2986" s="1">
        <v>7598932269.41748</v>
      </c>
      <c r="M2986" s="1">
        <v>7747956545.04717</v>
      </c>
      <c r="N2986" s="1">
        <v>8209931943.0536</v>
      </c>
      <c r="O2986" s="1">
        <v>11666798183.0187</v>
      </c>
      <c r="P2986" s="1">
        <v>7520844669.37693</v>
      </c>
      <c r="Q2986" s="1">
        <v>8017708967.3366</v>
      </c>
    </row>
    <row r="2987" spans="1:17">
      <c r="A2987" s="1" t="s">
        <v>10534</v>
      </c>
      <c r="B2987" s="1" t="s">
        <v>10535</v>
      </c>
      <c r="C2987" s="1" t="s">
        <v>10536</v>
      </c>
      <c r="D2987" s="1">
        <v>468869755.18157</v>
      </c>
      <c r="E2987" s="1">
        <v>130140910.859664</v>
      </c>
      <c r="F2987" s="1">
        <v>159843323.334933</v>
      </c>
      <c r="G2987" s="1">
        <v>193794745.753995</v>
      </c>
      <c r="H2987" s="1">
        <v>9841336.88728561</v>
      </c>
      <c r="I2987" s="1">
        <v>93497353.8758729</v>
      </c>
      <c r="J2987" s="1">
        <v>192621994.385943</v>
      </c>
      <c r="K2987" s="1">
        <v>135671123.533762</v>
      </c>
      <c r="L2987" s="1">
        <v>103433596.072098</v>
      </c>
      <c r="M2987" s="1">
        <v>97215649.3296104</v>
      </c>
      <c r="N2987" s="1">
        <v>146242688.896352</v>
      </c>
      <c r="O2987" s="1">
        <v>189924696.657342</v>
      </c>
      <c r="P2987" s="1">
        <v>103868453.095675</v>
      </c>
      <c r="Q2987" s="1">
        <v>123426719.920174</v>
      </c>
    </row>
    <row r="2988" spans="1:17">
      <c r="A2988" s="1" t="s">
        <v>10537</v>
      </c>
      <c r="B2988" s="1" t="s">
        <v>10538</v>
      </c>
      <c r="C2988" s="1" t="s">
        <v>10539</v>
      </c>
      <c r="D2988" s="1">
        <v>100573737.353906</v>
      </c>
      <c r="E2988" s="1">
        <v>123310532.140964</v>
      </c>
      <c r="F2988" s="1">
        <v>138841801.370638</v>
      </c>
      <c r="G2988" s="1">
        <v>20545551.9685147</v>
      </c>
      <c r="H2988" s="1">
        <v>120696794.602462</v>
      </c>
      <c r="I2988" s="1">
        <v>39780067.23481</v>
      </c>
      <c r="J2988" s="1">
        <v>124113969.348772</v>
      </c>
      <c r="K2988" s="1">
        <v>165860298.265682</v>
      </c>
      <c r="L2988" s="1">
        <v>197507637.742718</v>
      </c>
      <c r="M2988" s="1">
        <v>168690513.288514</v>
      </c>
      <c r="N2988" s="1">
        <v>113766636.750929</v>
      </c>
      <c r="O2988" s="1">
        <v>188371491.696223</v>
      </c>
      <c r="P2988" s="1">
        <v>149466665.772717</v>
      </c>
      <c r="Q2988" s="1">
        <v>232583610.615063</v>
      </c>
    </row>
    <row r="2989" spans="1:17">
      <c r="A2989" s="1" t="s">
        <v>10540</v>
      </c>
      <c r="B2989" s="1" t="s">
        <v>10541</v>
      </c>
      <c r="C2989" s="1" t="s">
        <v>10542</v>
      </c>
      <c r="D2989" s="1">
        <v>137069832.620714</v>
      </c>
      <c r="E2989" s="1">
        <v>202995385.045885</v>
      </c>
      <c r="F2989" s="1">
        <v>148849040.61693</v>
      </c>
      <c r="G2989" s="1">
        <v>2401444.28571429</v>
      </c>
      <c r="H2989" s="1">
        <v>2401444.28571429</v>
      </c>
      <c r="I2989" s="1">
        <v>79580949.4203538</v>
      </c>
      <c r="J2989" s="1">
        <v>141915302.597468</v>
      </c>
      <c r="K2989" s="1">
        <v>205818283.030652</v>
      </c>
      <c r="L2989" s="1">
        <v>76593967.7972236</v>
      </c>
      <c r="M2989" s="1">
        <v>96393473.693283</v>
      </c>
      <c r="N2989" s="1">
        <v>101430119.94531</v>
      </c>
      <c r="O2989" s="1">
        <v>193839839.289756</v>
      </c>
      <c r="P2989" s="1">
        <v>231746624.049951</v>
      </c>
      <c r="Q2989" s="1">
        <v>136108747.806631</v>
      </c>
    </row>
    <row r="2990" spans="1:17">
      <c r="A2990" s="1" t="s">
        <v>10543</v>
      </c>
      <c r="B2990" s="1" t="s">
        <v>10544</v>
      </c>
      <c r="C2990" s="1" t="s">
        <v>10545</v>
      </c>
      <c r="D2990" s="1">
        <v>2401444.28571429</v>
      </c>
      <c r="E2990" s="1">
        <v>36096698.2514822</v>
      </c>
      <c r="F2990" s="1">
        <v>39731626.4698601</v>
      </c>
      <c r="G2990" s="1">
        <v>26149394.0260315</v>
      </c>
      <c r="H2990" s="1">
        <v>17642944.2199072</v>
      </c>
      <c r="I2990" s="1">
        <v>2401444.28571429</v>
      </c>
      <c r="J2990" s="1">
        <v>23086163.2760854</v>
      </c>
      <c r="K2990" s="1">
        <v>28061540.4671498</v>
      </c>
      <c r="L2990" s="1">
        <v>17581046.6725065</v>
      </c>
      <c r="M2990" s="1">
        <v>17411749.8061978</v>
      </c>
      <c r="N2990" s="1">
        <v>2401444.28571429</v>
      </c>
      <c r="O2990" s="1">
        <v>26304679.8616267</v>
      </c>
      <c r="P2990" s="1">
        <v>45313282.0889433</v>
      </c>
      <c r="Q2990" s="1">
        <v>32894065.4970825</v>
      </c>
    </row>
    <row r="2991" spans="1:17">
      <c r="A2991" s="1" t="s">
        <v>10546</v>
      </c>
      <c r="B2991" s="1" t="s">
        <v>10547</v>
      </c>
      <c r="C2991" s="1" t="s">
        <v>10548</v>
      </c>
      <c r="D2991" s="1">
        <v>121820299.881383</v>
      </c>
      <c r="E2991" s="1">
        <v>44075663.502317</v>
      </c>
      <c r="F2991" s="1">
        <v>43256924.8697351</v>
      </c>
      <c r="G2991" s="1">
        <v>33571902.1645022</v>
      </c>
      <c r="H2991" s="1">
        <v>101653481.490803</v>
      </c>
      <c r="I2991" s="1">
        <v>58990843.1216885</v>
      </c>
      <c r="J2991" s="1">
        <v>123854336.866812</v>
      </c>
      <c r="K2991" s="1">
        <v>102027532.548048</v>
      </c>
      <c r="L2991" s="1">
        <v>97336789.7462102</v>
      </c>
      <c r="M2991" s="1">
        <v>143963534.415122</v>
      </c>
      <c r="N2991" s="1">
        <v>120592992.886628</v>
      </c>
      <c r="O2991" s="1">
        <v>87001773.9642403</v>
      </c>
      <c r="P2991" s="1">
        <v>126309786.008626</v>
      </c>
      <c r="Q2991" s="1">
        <v>103325044.825493</v>
      </c>
    </row>
    <row r="2992" spans="1:17">
      <c r="A2992" s="1" t="s">
        <v>10549</v>
      </c>
      <c r="B2992" s="1" t="s">
        <v>10550</v>
      </c>
      <c r="C2992" s="1" t="s">
        <v>10551</v>
      </c>
      <c r="D2992" s="1">
        <v>12740980.5637632</v>
      </c>
      <c r="E2992" s="1">
        <v>11764255.4484304</v>
      </c>
      <c r="F2992" s="1">
        <v>16109118.2353681</v>
      </c>
      <c r="G2992" s="1">
        <v>2401444.28571429</v>
      </c>
      <c r="H2992" s="1">
        <v>2401444.28571429</v>
      </c>
      <c r="I2992" s="1">
        <v>2401444.28571429</v>
      </c>
      <c r="J2992" s="1">
        <v>29196189.4746858</v>
      </c>
      <c r="K2992" s="1">
        <v>24090905.6725139</v>
      </c>
      <c r="L2992" s="1">
        <v>2401444.28571429</v>
      </c>
      <c r="M2992" s="1">
        <v>2401444.28571429</v>
      </c>
      <c r="N2992" s="1">
        <v>2401444.28571429</v>
      </c>
      <c r="O2992" s="1">
        <v>2401444.28571429</v>
      </c>
      <c r="P2992" s="1">
        <v>2401444.28571429</v>
      </c>
      <c r="Q2992" s="1">
        <v>2401444.28571429</v>
      </c>
    </row>
    <row r="2993" spans="1:17">
      <c r="A2993" s="1" t="s">
        <v>10552</v>
      </c>
      <c r="B2993" s="1" t="s">
        <v>10553</v>
      </c>
      <c r="C2993" s="1" t="s">
        <v>10554</v>
      </c>
      <c r="D2993" s="1">
        <v>358396735.875929</v>
      </c>
      <c r="E2993" s="1">
        <v>197216581.614156</v>
      </c>
      <c r="F2993" s="1">
        <v>192989836.056231</v>
      </c>
      <c r="G2993" s="1">
        <v>451899471.709737</v>
      </c>
      <c r="H2993" s="1">
        <v>163898069.787629</v>
      </c>
      <c r="I2993" s="1">
        <v>110657429.010066</v>
      </c>
      <c r="J2993" s="1">
        <v>255203207.367887</v>
      </c>
      <c r="K2993" s="1">
        <v>158632552.205185</v>
      </c>
      <c r="L2993" s="1">
        <v>162882757.794973</v>
      </c>
      <c r="M2993" s="1">
        <v>182781815.818392</v>
      </c>
      <c r="N2993" s="1">
        <v>147622367.621042</v>
      </c>
      <c r="O2993" s="1">
        <v>144562560.578724</v>
      </c>
      <c r="P2993" s="1">
        <v>219196408.999242</v>
      </c>
      <c r="Q2993" s="1">
        <v>96364851.2307914</v>
      </c>
    </row>
    <row r="2994" spans="1:17">
      <c r="A2994" s="1" t="s">
        <v>10555</v>
      </c>
      <c r="B2994" s="1" t="s">
        <v>10556</v>
      </c>
      <c r="C2994" s="1" t="s">
        <v>10557</v>
      </c>
      <c r="D2994" s="1">
        <v>60992997.906924</v>
      </c>
      <c r="E2994" s="1">
        <v>145373812.388127</v>
      </c>
      <c r="F2994" s="1">
        <v>91576562.8079507</v>
      </c>
      <c r="G2994" s="1">
        <v>2401444.28571429</v>
      </c>
      <c r="H2994" s="1">
        <v>10942958.1006346</v>
      </c>
      <c r="I2994" s="1">
        <v>38294625.9286978</v>
      </c>
      <c r="J2994" s="1">
        <v>112272880.699751</v>
      </c>
      <c r="K2994" s="1">
        <v>60787582.7951977</v>
      </c>
      <c r="L2994" s="1">
        <v>119251718.311556</v>
      </c>
      <c r="M2994" s="1">
        <v>77657648.3651153</v>
      </c>
      <c r="N2994" s="1">
        <v>135284638.423382</v>
      </c>
      <c r="O2994" s="1">
        <v>97437590.9042324</v>
      </c>
      <c r="P2994" s="1">
        <v>114351018.017136</v>
      </c>
      <c r="Q2994" s="1">
        <v>177717215.93794</v>
      </c>
    </row>
    <row r="2995" spans="1:17">
      <c r="A2995" s="1" t="s">
        <v>10558</v>
      </c>
      <c r="B2995" s="1" t="s">
        <v>10559</v>
      </c>
      <c r="C2995" s="1" t="s">
        <v>10560</v>
      </c>
      <c r="D2995" s="1">
        <v>2401444.28571429</v>
      </c>
      <c r="E2995" s="1">
        <v>125202638.955489</v>
      </c>
      <c r="F2995" s="1">
        <v>86980713.597253</v>
      </c>
      <c r="G2995" s="1">
        <v>2401444.28571429</v>
      </c>
      <c r="H2995" s="1">
        <v>2401444.28571429</v>
      </c>
      <c r="I2995" s="1">
        <v>51295621.6193499</v>
      </c>
      <c r="J2995" s="1">
        <v>57334375.8542671</v>
      </c>
      <c r="K2995" s="1">
        <v>189270636.729725</v>
      </c>
      <c r="L2995" s="1">
        <v>243124581.86729</v>
      </c>
      <c r="M2995" s="1">
        <v>129486212.702733</v>
      </c>
      <c r="N2995" s="1">
        <v>123492853.679693</v>
      </c>
      <c r="O2995" s="1">
        <v>26734511.4945821</v>
      </c>
      <c r="P2995" s="1">
        <v>157609232.572419</v>
      </c>
      <c r="Q2995" s="1">
        <v>200366047.584298</v>
      </c>
    </row>
    <row r="2996" spans="1:17">
      <c r="A2996" s="1" t="s">
        <v>10558</v>
      </c>
      <c r="B2996" s="1" t="s">
        <v>10559</v>
      </c>
      <c r="C2996" s="1" t="s">
        <v>10561</v>
      </c>
      <c r="D2996" s="1">
        <v>2401444.28571429</v>
      </c>
      <c r="E2996" s="1">
        <v>125202638.955489</v>
      </c>
      <c r="F2996" s="1">
        <v>86980713.597253</v>
      </c>
      <c r="G2996" s="1">
        <v>2401444.28571429</v>
      </c>
      <c r="H2996" s="1">
        <v>2401444.28571429</v>
      </c>
      <c r="I2996" s="1">
        <v>51295621.6193499</v>
      </c>
      <c r="J2996" s="1">
        <v>57334375.8542671</v>
      </c>
      <c r="K2996" s="1">
        <v>189270636.729725</v>
      </c>
      <c r="L2996" s="1">
        <v>243124581.86729</v>
      </c>
      <c r="M2996" s="1">
        <v>129486212.702733</v>
      </c>
      <c r="N2996" s="1">
        <v>123492853.679693</v>
      </c>
      <c r="O2996" s="1">
        <v>26734511.4945821</v>
      </c>
      <c r="P2996" s="1">
        <v>157609232.572419</v>
      </c>
      <c r="Q2996" s="1">
        <v>200366047.584298</v>
      </c>
    </row>
    <row r="2997" spans="1:17">
      <c r="A2997" s="1" t="s">
        <v>10562</v>
      </c>
      <c r="B2997" s="1" t="s">
        <v>10563</v>
      </c>
      <c r="C2997" s="1" t="s">
        <v>10564</v>
      </c>
      <c r="D2997" s="1">
        <v>130555595.788015</v>
      </c>
      <c r="E2997" s="1">
        <v>117395489.401279</v>
      </c>
      <c r="F2997" s="1">
        <v>82279496.8953539</v>
      </c>
      <c r="G2997" s="1">
        <v>2401444.28571429</v>
      </c>
      <c r="H2997" s="1">
        <v>2401444.28571429</v>
      </c>
      <c r="I2997" s="1">
        <v>2401444.28571429</v>
      </c>
      <c r="J2997" s="1">
        <v>54045348.4688631</v>
      </c>
      <c r="K2997" s="1">
        <v>2401444.28571429</v>
      </c>
      <c r="L2997" s="1">
        <v>2401444.28571429</v>
      </c>
      <c r="M2997" s="1">
        <v>2401444.28571429</v>
      </c>
      <c r="N2997" s="1">
        <v>2401444.28571429</v>
      </c>
      <c r="O2997" s="1">
        <v>2401444.28571429</v>
      </c>
      <c r="P2997" s="1">
        <v>2401444.28571429</v>
      </c>
      <c r="Q2997" s="1">
        <v>2401444.28571429</v>
      </c>
    </row>
    <row r="2998" spans="1:17">
      <c r="A2998" s="1" t="s">
        <v>10565</v>
      </c>
      <c r="B2998" s="1" t="s">
        <v>10566</v>
      </c>
      <c r="C2998" s="1" t="s">
        <v>10567</v>
      </c>
      <c r="D2998" s="1">
        <v>326079503.772008</v>
      </c>
      <c r="E2998" s="1">
        <v>185897005.958817</v>
      </c>
      <c r="F2998" s="1">
        <v>149104544.490024</v>
      </c>
      <c r="G2998" s="1">
        <v>53052374.8887115</v>
      </c>
      <c r="H2998" s="1">
        <v>2401444.28571429</v>
      </c>
      <c r="I2998" s="1">
        <v>142741860.84691</v>
      </c>
      <c r="J2998" s="1">
        <v>241129643.800331</v>
      </c>
      <c r="K2998" s="1">
        <v>83763053.8605593</v>
      </c>
      <c r="L2998" s="1">
        <v>127097505.887291</v>
      </c>
      <c r="M2998" s="1">
        <v>57177647.9531084</v>
      </c>
      <c r="N2998" s="1">
        <v>104687177.859638</v>
      </c>
      <c r="O2998" s="1">
        <v>129836924.555044</v>
      </c>
      <c r="P2998" s="1">
        <v>145417266.450283</v>
      </c>
      <c r="Q2998" s="1">
        <v>169050626.607775</v>
      </c>
    </row>
    <row r="2999" spans="1:17">
      <c r="A2999" s="1" t="s">
        <v>10568</v>
      </c>
      <c r="B2999" s="1" t="s">
        <v>10569</v>
      </c>
      <c r="C2999" s="1" t="s">
        <v>10570</v>
      </c>
      <c r="D2999" s="1">
        <v>10767850.1947689</v>
      </c>
      <c r="E2999" s="1">
        <v>10103825.9020285</v>
      </c>
      <c r="F2999" s="1">
        <v>30171635.6323941</v>
      </c>
      <c r="G2999" s="1">
        <v>2401444.28571429</v>
      </c>
      <c r="H2999" s="1">
        <v>2401444.28571429</v>
      </c>
      <c r="I2999" s="1">
        <v>2401444.28571429</v>
      </c>
      <c r="J2999" s="1">
        <v>2401444.28571429</v>
      </c>
      <c r="K2999" s="1">
        <v>12828570.4510792</v>
      </c>
      <c r="L2999" s="1">
        <v>2401444.28571429</v>
      </c>
      <c r="M2999" s="1">
        <v>2401444.28571429</v>
      </c>
      <c r="N2999" s="1">
        <v>2401444.28571429</v>
      </c>
      <c r="O2999" s="1">
        <v>2401444.28571429</v>
      </c>
      <c r="P2999" s="1">
        <v>2401444.28571429</v>
      </c>
      <c r="Q2999" s="1">
        <v>14351862.6603368</v>
      </c>
    </row>
    <row r="3000" spans="1:17">
      <c r="A3000" s="1" t="s">
        <v>10571</v>
      </c>
      <c r="B3000" s="1" t="s">
        <v>10572</v>
      </c>
      <c r="C3000" s="1" t="s">
        <v>10573</v>
      </c>
      <c r="D3000" s="1">
        <v>1838499840.77409</v>
      </c>
      <c r="E3000" s="1">
        <v>1482368154.58397</v>
      </c>
      <c r="F3000" s="1">
        <v>1737420236.09937</v>
      </c>
      <c r="G3000" s="1">
        <v>993674766.728701</v>
      </c>
      <c r="H3000" s="1">
        <v>663015541.684495</v>
      </c>
      <c r="I3000" s="1">
        <v>1207345342.89332</v>
      </c>
      <c r="J3000" s="1">
        <v>1770987901.97073</v>
      </c>
      <c r="K3000" s="1">
        <v>1421416780.1208</v>
      </c>
      <c r="L3000" s="1">
        <v>1341420339.74499</v>
      </c>
      <c r="M3000" s="1">
        <v>1642418170.86835</v>
      </c>
      <c r="N3000" s="1">
        <v>1220284183.57075</v>
      </c>
      <c r="O3000" s="1">
        <v>1524055062.08486</v>
      </c>
      <c r="P3000" s="1">
        <v>1336916120.61549</v>
      </c>
      <c r="Q3000" s="1">
        <v>1297608871.90988</v>
      </c>
    </row>
    <row r="3001" spans="1:17">
      <c r="A3001" s="1" t="s">
        <v>10574</v>
      </c>
      <c r="B3001" s="1" t="s">
        <v>10575</v>
      </c>
      <c r="C3001" s="1" t="s">
        <v>10576</v>
      </c>
      <c r="D3001" s="1">
        <v>95800675.3045757</v>
      </c>
      <c r="E3001" s="1">
        <v>133357260.54676</v>
      </c>
      <c r="F3001" s="1">
        <v>92495981.4529675</v>
      </c>
      <c r="G3001" s="1">
        <v>38772625.5704435</v>
      </c>
      <c r="H3001" s="1">
        <v>196019718.859555</v>
      </c>
      <c r="I3001" s="1">
        <v>107858871.56103</v>
      </c>
      <c r="J3001" s="1">
        <v>164230839.033641</v>
      </c>
      <c r="K3001" s="1">
        <v>8211491.35262331</v>
      </c>
      <c r="L3001" s="1">
        <v>17360517.801786</v>
      </c>
      <c r="M3001" s="1">
        <v>10595778.958549</v>
      </c>
      <c r="N3001" s="1">
        <v>7582809.52689998</v>
      </c>
      <c r="O3001" s="1">
        <v>10153329.5431601</v>
      </c>
      <c r="P3001" s="1">
        <v>2401444.28571429</v>
      </c>
      <c r="Q3001" s="1">
        <v>33246202.846722</v>
      </c>
    </row>
    <row r="3002" spans="1:17">
      <c r="A3002" s="1" t="s">
        <v>10577</v>
      </c>
      <c r="B3002" s="1" t="s">
        <v>10578</v>
      </c>
      <c r="C3002" s="1" t="s">
        <v>10579</v>
      </c>
      <c r="D3002" s="1">
        <v>2401444.28571429</v>
      </c>
      <c r="E3002" s="1">
        <v>2401444.28571429</v>
      </c>
      <c r="F3002" s="1">
        <v>2401444.28571429</v>
      </c>
      <c r="G3002" s="1">
        <v>2401444.28571429</v>
      </c>
      <c r="H3002" s="1">
        <v>2401444.28571429</v>
      </c>
      <c r="I3002" s="1">
        <v>2401444.28571429</v>
      </c>
      <c r="J3002" s="1">
        <v>2401444.28571429</v>
      </c>
      <c r="K3002" s="1">
        <v>21235374.4627259</v>
      </c>
      <c r="L3002" s="1">
        <v>25199167.3114826</v>
      </c>
      <c r="M3002" s="1">
        <v>2401444.28571429</v>
      </c>
      <c r="N3002" s="1">
        <v>2401444.28571429</v>
      </c>
      <c r="O3002" s="1">
        <v>2401444.28571429</v>
      </c>
      <c r="P3002" s="1">
        <v>21308928.8686833</v>
      </c>
      <c r="Q3002" s="1">
        <v>2401444.28571429</v>
      </c>
    </row>
    <row r="3003" spans="1:17">
      <c r="A3003" s="1" t="s">
        <v>10580</v>
      </c>
      <c r="B3003" s="1" t="s">
        <v>10581</v>
      </c>
      <c r="C3003" s="1" t="s">
        <v>10582</v>
      </c>
      <c r="D3003" s="1">
        <v>2401444.28571429</v>
      </c>
      <c r="E3003" s="1">
        <v>11877841.7154101</v>
      </c>
      <c r="F3003" s="1">
        <v>2401444.28571429</v>
      </c>
      <c r="G3003" s="1">
        <v>2401444.28571429</v>
      </c>
      <c r="H3003" s="1">
        <v>2401444.28571429</v>
      </c>
      <c r="I3003" s="1">
        <v>2401444.28571429</v>
      </c>
      <c r="J3003" s="1">
        <v>2401444.28571429</v>
      </c>
      <c r="K3003" s="1">
        <v>2401444.28571429</v>
      </c>
      <c r="L3003" s="1">
        <v>8767581.27059153</v>
      </c>
      <c r="M3003" s="1">
        <v>8371492.65811588</v>
      </c>
      <c r="N3003" s="1">
        <v>2401444.28571429</v>
      </c>
      <c r="O3003" s="1">
        <v>2401444.28571429</v>
      </c>
      <c r="P3003" s="1">
        <v>16889393.4160984</v>
      </c>
      <c r="Q3003" s="1">
        <v>2401444.28571429</v>
      </c>
    </row>
    <row r="3004" spans="1:17">
      <c r="A3004" s="1" t="s">
        <v>10583</v>
      </c>
      <c r="B3004" s="1" t="s">
        <v>10584</v>
      </c>
      <c r="C3004" s="1" t="s">
        <v>10585</v>
      </c>
      <c r="D3004" s="1">
        <v>1229410659.58342</v>
      </c>
      <c r="E3004" s="1">
        <v>1575577080.25918</v>
      </c>
      <c r="F3004" s="1">
        <v>1311906562.63569</v>
      </c>
      <c r="G3004" s="1">
        <v>25421280.7457911</v>
      </c>
      <c r="H3004" s="1">
        <v>1306074480.70405</v>
      </c>
      <c r="I3004" s="1">
        <v>1493345367.06797</v>
      </c>
      <c r="J3004" s="1">
        <v>1031610961.21966</v>
      </c>
      <c r="K3004" s="1">
        <v>1854701587.29321</v>
      </c>
      <c r="L3004" s="1">
        <v>1859966015.73108</v>
      </c>
      <c r="M3004" s="1">
        <v>1599155987.09241</v>
      </c>
      <c r="N3004" s="1">
        <v>1563122526.28268</v>
      </c>
      <c r="O3004" s="1">
        <v>1366254703.84795</v>
      </c>
      <c r="P3004" s="1">
        <v>1777607001.02582</v>
      </c>
      <c r="Q3004" s="1">
        <v>2379915369.11758</v>
      </c>
    </row>
    <row r="3005" spans="1:17">
      <c r="A3005" s="1" t="s">
        <v>10583</v>
      </c>
      <c r="B3005" s="1" t="s">
        <v>10584</v>
      </c>
      <c r="C3005" s="1" t="s">
        <v>10586</v>
      </c>
      <c r="D3005" s="1">
        <v>1229410659.58342</v>
      </c>
      <c r="E3005" s="1">
        <v>1575577080.25918</v>
      </c>
      <c r="F3005" s="1">
        <v>1311906562.63569</v>
      </c>
      <c r="G3005" s="1">
        <v>25421280.7457911</v>
      </c>
      <c r="H3005" s="1">
        <v>1306074480.70405</v>
      </c>
      <c r="I3005" s="1">
        <v>1493345367.06797</v>
      </c>
      <c r="J3005" s="1">
        <v>1031610961.21966</v>
      </c>
      <c r="K3005" s="1">
        <v>1854701587.29321</v>
      </c>
      <c r="L3005" s="1">
        <v>1859966015.73108</v>
      </c>
      <c r="M3005" s="1">
        <v>1599155987.09241</v>
      </c>
      <c r="N3005" s="1">
        <v>1563122526.28268</v>
      </c>
      <c r="O3005" s="1">
        <v>1366254703.84795</v>
      </c>
      <c r="P3005" s="1">
        <v>1777607001.02582</v>
      </c>
      <c r="Q3005" s="1">
        <v>2379915369.11758</v>
      </c>
    </row>
    <row r="3006" spans="1:17">
      <c r="A3006" s="1" t="s">
        <v>10587</v>
      </c>
      <c r="B3006" s="1" t="s">
        <v>10588</v>
      </c>
      <c r="C3006" s="1" t="s">
        <v>10589</v>
      </c>
      <c r="D3006" s="1">
        <v>44360197.9773935</v>
      </c>
      <c r="E3006" s="1">
        <v>2401444.28571429</v>
      </c>
      <c r="F3006" s="1">
        <v>2401444.28571429</v>
      </c>
      <c r="G3006" s="1">
        <v>2401444.28571429</v>
      </c>
      <c r="H3006" s="1">
        <v>2401444.28571429</v>
      </c>
      <c r="I3006" s="1">
        <v>2401444.28571429</v>
      </c>
      <c r="J3006" s="1">
        <v>88104423.6938372</v>
      </c>
      <c r="K3006" s="1">
        <v>64336636.1874336</v>
      </c>
      <c r="L3006" s="1">
        <v>96143239.1348517</v>
      </c>
      <c r="M3006" s="1">
        <v>49184262.879342</v>
      </c>
      <c r="N3006" s="1">
        <v>93886173.9494813</v>
      </c>
      <c r="O3006" s="1">
        <v>29872088.0600308</v>
      </c>
      <c r="P3006" s="1">
        <v>38020518.109518</v>
      </c>
      <c r="Q3006" s="1">
        <v>105221794.911013</v>
      </c>
    </row>
    <row r="3007" spans="1:17">
      <c r="A3007" s="1" t="s">
        <v>10590</v>
      </c>
      <c r="B3007" s="1" t="s">
        <v>10591</v>
      </c>
      <c r="C3007" s="1" t="s">
        <v>10592</v>
      </c>
      <c r="D3007" s="1">
        <v>14154855.6102658</v>
      </c>
      <c r="E3007" s="1">
        <v>2401444.28571429</v>
      </c>
      <c r="F3007" s="1">
        <v>2401444.28571429</v>
      </c>
      <c r="G3007" s="1">
        <v>2401444.28571429</v>
      </c>
      <c r="H3007" s="1">
        <v>2401444.28571429</v>
      </c>
      <c r="I3007" s="1">
        <v>19746465.3331169</v>
      </c>
      <c r="J3007" s="1">
        <v>2401444.28571429</v>
      </c>
      <c r="K3007" s="1">
        <v>2401444.28571429</v>
      </c>
      <c r="L3007" s="1">
        <v>100380142.857143</v>
      </c>
      <c r="M3007" s="1">
        <v>2401444.28571429</v>
      </c>
      <c r="N3007" s="1">
        <v>61609921.9465087</v>
      </c>
      <c r="O3007" s="1">
        <v>2401444.28571429</v>
      </c>
      <c r="P3007" s="1">
        <v>2401444.28571429</v>
      </c>
      <c r="Q3007" s="1">
        <v>2401444.28571429</v>
      </c>
    </row>
    <row r="3008" spans="1:17">
      <c r="A3008" s="1" t="s">
        <v>10593</v>
      </c>
      <c r="B3008" s="1" t="s">
        <v>10594</v>
      </c>
      <c r="C3008" s="1" t="s">
        <v>10595</v>
      </c>
      <c r="D3008" s="1">
        <v>449923791.971004</v>
      </c>
      <c r="E3008" s="1">
        <v>210370010.874997</v>
      </c>
      <c r="F3008" s="1">
        <v>218428785.43433</v>
      </c>
      <c r="G3008" s="1">
        <v>670576830.811272</v>
      </c>
      <c r="H3008" s="1">
        <v>155269136.565816</v>
      </c>
      <c r="I3008" s="1">
        <v>409006686.476409</v>
      </c>
      <c r="J3008" s="1">
        <v>256172611.390822</v>
      </c>
      <c r="K3008" s="1">
        <v>262010676.055027</v>
      </c>
      <c r="L3008" s="1">
        <v>204524702.7794</v>
      </c>
      <c r="M3008" s="1">
        <v>270933320.251177</v>
      </c>
      <c r="N3008" s="1">
        <v>190434109.747326</v>
      </c>
      <c r="O3008" s="1">
        <v>433731049.385923</v>
      </c>
      <c r="P3008" s="1">
        <v>259411091.877951</v>
      </c>
      <c r="Q3008" s="1">
        <v>68079140.4820078</v>
      </c>
    </row>
    <row r="3009" spans="1:17">
      <c r="A3009" s="1" t="s">
        <v>10596</v>
      </c>
      <c r="B3009" s="1" t="s">
        <v>10597</v>
      </c>
      <c r="C3009" s="1" t="s">
        <v>10598</v>
      </c>
      <c r="D3009" s="1">
        <v>124609528.792116</v>
      </c>
      <c r="E3009" s="1">
        <v>301886289.419735</v>
      </c>
      <c r="F3009" s="1">
        <v>200827922.580958</v>
      </c>
      <c r="G3009" s="1">
        <v>2401444.28571429</v>
      </c>
      <c r="H3009" s="1">
        <v>70433143.3929029</v>
      </c>
      <c r="I3009" s="1">
        <v>161953932.559563</v>
      </c>
      <c r="J3009" s="1">
        <v>159844811.794139</v>
      </c>
      <c r="K3009" s="1">
        <v>330228496.846897</v>
      </c>
      <c r="L3009" s="1">
        <v>313252519.919337</v>
      </c>
      <c r="M3009" s="1">
        <v>251633600.4098</v>
      </c>
      <c r="N3009" s="1">
        <v>372747309.265812</v>
      </c>
      <c r="O3009" s="1">
        <v>294665564.738141</v>
      </c>
      <c r="P3009" s="1">
        <v>254811042.822172</v>
      </c>
      <c r="Q3009" s="1">
        <v>352150294.195544</v>
      </c>
    </row>
    <row r="3010" spans="1:17">
      <c r="A3010" s="1" t="s">
        <v>10599</v>
      </c>
      <c r="B3010" s="1" t="s">
        <v>10600</v>
      </c>
      <c r="C3010" s="1" t="s">
        <v>10601</v>
      </c>
      <c r="D3010" s="1">
        <v>18511774.6079913</v>
      </c>
      <c r="E3010" s="1">
        <v>7388983.02701618</v>
      </c>
      <c r="F3010" s="1">
        <v>2401444.28571429</v>
      </c>
      <c r="G3010" s="1">
        <v>2401444.28571429</v>
      </c>
      <c r="H3010" s="1">
        <v>2401444.28571429</v>
      </c>
      <c r="I3010" s="1">
        <v>7462665.40972983</v>
      </c>
      <c r="J3010" s="1">
        <v>7649403.37477798</v>
      </c>
      <c r="K3010" s="1">
        <v>2401444.28571429</v>
      </c>
      <c r="L3010" s="1">
        <v>2401444.28571429</v>
      </c>
      <c r="M3010" s="1">
        <v>2401444.28571429</v>
      </c>
      <c r="N3010" s="1">
        <v>2401444.28571429</v>
      </c>
      <c r="O3010" s="1">
        <v>8479214.7006589</v>
      </c>
      <c r="P3010" s="1">
        <v>2401444.28571429</v>
      </c>
      <c r="Q3010" s="1">
        <v>2401444.28571429</v>
      </c>
    </row>
    <row r="3011" spans="1:17">
      <c r="A3011" s="1" t="s">
        <v>10602</v>
      </c>
      <c r="B3011" s="1" t="s">
        <v>10603</v>
      </c>
      <c r="C3011" s="1" t="s">
        <v>10604</v>
      </c>
      <c r="D3011" s="1">
        <v>68201603.2397931</v>
      </c>
      <c r="E3011" s="1">
        <v>23718545.1724099</v>
      </c>
      <c r="F3011" s="1">
        <v>38749889.3157095</v>
      </c>
      <c r="G3011" s="1">
        <v>32794485.8501295</v>
      </c>
      <c r="H3011" s="1">
        <v>2401444.28571429</v>
      </c>
      <c r="I3011" s="1">
        <v>22340901.253835</v>
      </c>
      <c r="J3011" s="1">
        <v>38911923.1420024</v>
      </c>
      <c r="K3011" s="1">
        <v>2401444.28571429</v>
      </c>
      <c r="L3011" s="1">
        <v>2401444.28571429</v>
      </c>
      <c r="M3011" s="1">
        <v>11612006.586019</v>
      </c>
      <c r="N3011" s="1">
        <v>36818388.8168834</v>
      </c>
      <c r="O3011" s="1">
        <v>37713085.7741361</v>
      </c>
      <c r="P3011" s="1">
        <v>2401444.28571429</v>
      </c>
      <c r="Q3011" s="1">
        <v>22778855.4182534</v>
      </c>
    </row>
    <row r="3012" spans="1:17">
      <c r="A3012" s="1" t="s">
        <v>10605</v>
      </c>
      <c r="B3012" s="1" t="s">
        <v>10606</v>
      </c>
      <c r="C3012" s="1" t="s">
        <v>10607</v>
      </c>
      <c r="D3012" s="1">
        <v>457470739.798401</v>
      </c>
      <c r="E3012" s="1">
        <v>335514422.228154</v>
      </c>
      <c r="F3012" s="1">
        <v>367088132.645443</v>
      </c>
      <c r="G3012" s="1">
        <v>245828061.253209</v>
      </c>
      <c r="H3012" s="1">
        <v>17713354.0710514</v>
      </c>
      <c r="I3012" s="1">
        <v>293995568.482016</v>
      </c>
      <c r="J3012" s="1">
        <v>395817866.385546</v>
      </c>
      <c r="K3012" s="1">
        <v>189595721.932318</v>
      </c>
      <c r="L3012" s="1">
        <v>251346632.929411</v>
      </c>
      <c r="M3012" s="1">
        <v>233381362.570939</v>
      </c>
      <c r="N3012" s="1">
        <v>299454461.743183</v>
      </c>
      <c r="O3012" s="1">
        <v>240299532.91552</v>
      </c>
      <c r="P3012" s="1">
        <v>299976131.05438</v>
      </c>
      <c r="Q3012" s="1">
        <v>235321693.663523</v>
      </c>
    </row>
    <row r="3013" spans="1:17">
      <c r="A3013" s="1" t="s">
        <v>10608</v>
      </c>
      <c r="B3013" s="1" t="s">
        <v>10609</v>
      </c>
      <c r="C3013" s="1" t="s">
        <v>10610</v>
      </c>
      <c r="D3013" s="1">
        <v>2401444.28571429</v>
      </c>
      <c r="E3013" s="1">
        <v>63038624.0147196</v>
      </c>
      <c r="F3013" s="1">
        <v>28784545.663551</v>
      </c>
      <c r="G3013" s="1">
        <v>8373991.73865719</v>
      </c>
      <c r="H3013" s="1">
        <v>68526955.4115071</v>
      </c>
      <c r="I3013" s="1">
        <v>20920199.0613275</v>
      </c>
      <c r="J3013" s="1">
        <v>2401444.28571429</v>
      </c>
      <c r="K3013" s="1">
        <v>40702209.8145619</v>
      </c>
      <c r="L3013" s="1">
        <v>89653175.3978393</v>
      </c>
      <c r="M3013" s="1">
        <v>2401444.28571429</v>
      </c>
      <c r="N3013" s="1">
        <v>51857993.4059748</v>
      </c>
      <c r="O3013" s="1">
        <v>2401444.28571429</v>
      </c>
      <c r="P3013" s="1">
        <v>43332297.9761905</v>
      </c>
      <c r="Q3013" s="1">
        <v>95739405.04098</v>
      </c>
    </row>
    <row r="3014" spans="1:17">
      <c r="A3014" s="1" t="s">
        <v>10611</v>
      </c>
      <c r="B3014" s="1" t="s">
        <v>10612</v>
      </c>
      <c r="C3014" s="1" t="s">
        <v>10613</v>
      </c>
      <c r="D3014" s="1">
        <v>147849214.534288</v>
      </c>
      <c r="E3014" s="1">
        <v>12730290.7788353</v>
      </c>
      <c r="F3014" s="1">
        <v>33993426.3809219</v>
      </c>
      <c r="G3014" s="1">
        <v>14181107.2316821</v>
      </c>
      <c r="H3014" s="1">
        <v>2401444.28571429</v>
      </c>
      <c r="I3014" s="1">
        <v>15409347.8838824</v>
      </c>
      <c r="J3014" s="1">
        <v>45295853.6972983</v>
      </c>
      <c r="K3014" s="1">
        <v>2401444.28571429</v>
      </c>
      <c r="L3014" s="1">
        <v>12933176.2719907</v>
      </c>
      <c r="M3014" s="1">
        <v>9438583.16971728</v>
      </c>
      <c r="N3014" s="1">
        <v>2401444.28571429</v>
      </c>
      <c r="O3014" s="1">
        <v>40274072.868793</v>
      </c>
      <c r="P3014" s="1">
        <v>11691781.0603252</v>
      </c>
      <c r="Q3014" s="1">
        <v>18731695.4345302</v>
      </c>
    </row>
    <row r="3015" spans="1:17">
      <c r="A3015" s="1" t="s">
        <v>10614</v>
      </c>
      <c r="B3015" s="1" t="s">
        <v>10615</v>
      </c>
      <c r="C3015" s="1" t="s">
        <v>10616</v>
      </c>
      <c r="D3015" s="1">
        <v>467023404.539701</v>
      </c>
      <c r="E3015" s="1">
        <v>243895413.159031</v>
      </c>
      <c r="F3015" s="1">
        <v>605434235.478514</v>
      </c>
      <c r="G3015" s="1">
        <v>2401444.28571429</v>
      </c>
      <c r="H3015" s="1">
        <v>649212334.209729</v>
      </c>
      <c r="I3015" s="1">
        <v>57428118.1468007</v>
      </c>
      <c r="J3015" s="1">
        <v>332796259.459706</v>
      </c>
      <c r="K3015" s="1">
        <v>422411585.039516</v>
      </c>
      <c r="L3015" s="1">
        <v>192405052.065236</v>
      </c>
      <c r="M3015" s="1">
        <v>1170352714.99653</v>
      </c>
      <c r="N3015" s="1">
        <v>319528925.199125</v>
      </c>
      <c r="O3015" s="1">
        <v>687666592.63184</v>
      </c>
      <c r="P3015" s="1">
        <v>657175192.760972</v>
      </c>
      <c r="Q3015" s="1">
        <v>571788379.6088</v>
      </c>
    </row>
    <row r="3016" spans="1:17">
      <c r="A3016" s="1" t="s">
        <v>10617</v>
      </c>
      <c r="B3016" s="1" t="s">
        <v>10618</v>
      </c>
      <c r="C3016" s="1" t="s">
        <v>10619</v>
      </c>
      <c r="D3016" s="1">
        <v>166446403.750359</v>
      </c>
      <c r="E3016" s="1">
        <v>60544186.1837373</v>
      </c>
      <c r="F3016" s="1">
        <v>90979381.3385097</v>
      </c>
      <c r="G3016" s="1">
        <v>20895223.038378</v>
      </c>
      <c r="H3016" s="1">
        <v>25125596.0196495</v>
      </c>
      <c r="I3016" s="1">
        <v>55633839.8106547</v>
      </c>
      <c r="J3016" s="1">
        <v>72117356.5260287</v>
      </c>
      <c r="K3016" s="1">
        <v>84092429.3051255</v>
      </c>
      <c r="L3016" s="1">
        <v>90156744.4412001</v>
      </c>
      <c r="M3016" s="1">
        <v>70283699.601946</v>
      </c>
      <c r="N3016" s="1">
        <v>172739340.942065</v>
      </c>
      <c r="O3016" s="1">
        <v>180649281.857004</v>
      </c>
      <c r="P3016" s="1">
        <v>118886148.657982</v>
      </c>
      <c r="Q3016" s="1">
        <v>99273665.0923267</v>
      </c>
    </row>
    <row r="3017" spans="1:17">
      <c r="A3017" s="1" t="s">
        <v>10620</v>
      </c>
      <c r="B3017" s="1" t="s">
        <v>10621</v>
      </c>
      <c r="C3017" s="1" t="s">
        <v>10622</v>
      </c>
      <c r="D3017" s="1">
        <v>95694700.9814872</v>
      </c>
      <c r="E3017" s="1">
        <v>41868908.1059901</v>
      </c>
      <c r="F3017" s="1">
        <v>51593236.3241881</v>
      </c>
      <c r="G3017" s="1">
        <v>133574759.020091</v>
      </c>
      <c r="H3017" s="1">
        <v>112705840.888068</v>
      </c>
      <c r="I3017" s="1">
        <v>45288040.2450176</v>
      </c>
      <c r="J3017" s="1">
        <v>53853017.627272</v>
      </c>
      <c r="K3017" s="1">
        <v>24566802.566206</v>
      </c>
      <c r="L3017" s="1">
        <v>20330971.8686887</v>
      </c>
      <c r="M3017" s="1">
        <v>26228293.0847643</v>
      </c>
      <c r="N3017" s="1">
        <v>54089187.8689035</v>
      </c>
      <c r="O3017" s="1">
        <v>2401444.28571429</v>
      </c>
      <c r="P3017" s="1">
        <v>26232421.1785277</v>
      </c>
      <c r="Q3017" s="1">
        <v>2401444.28571429</v>
      </c>
    </row>
    <row r="3018" spans="1:17">
      <c r="A3018" s="1" t="s">
        <v>10623</v>
      </c>
      <c r="B3018" s="1" t="s">
        <v>10624</v>
      </c>
      <c r="C3018" s="1" t="s">
        <v>10625</v>
      </c>
      <c r="D3018" s="1">
        <v>93958859.7170789</v>
      </c>
      <c r="E3018" s="1">
        <v>36876242.7072212</v>
      </c>
      <c r="F3018" s="1">
        <v>43849102.3664785</v>
      </c>
      <c r="G3018" s="1">
        <v>8232817.18215995</v>
      </c>
      <c r="H3018" s="1">
        <v>2401444.28571429</v>
      </c>
      <c r="I3018" s="1">
        <v>10891481.8638761</v>
      </c>
      <c r="J3018" s="1">
        <v>69427195.5733027</v>
      </c>
      <c r="K3018" s="1">
        <v>52738251.3417157</v>
      </c>
      <c r="L3018" s="1">
        <v>27623586.4117211</v>
      </c>
      <c r="M3018" s="1">
        <v>8254798.77120889</v>
      </c>
      <c r="N3018" s="1">
        <v>34582972.1949968</v>
      </c>
      <c r="O3018" s="1">
        <v>25870886.4943235</v>
      </c>
      <c r="P3018" s="1">
        <v>33347624.9194206</v>
      </c>
      <c r="Q3018" s="1">
        <v>43911552.5023424</v>
      </c>
    </row>
    <row r="3019" spans="1:17">
      <c r="A3019" s="1" t="s">
        <v>10626</v>
      </c>
      <c r="B3019" s="1" t="s">
        <v>10627</v>
      </c>
      <c r="C3019" s="1" t="s">
        <v>10628</v>
      </c>
      <c r="D3019" s="1">
        <v>5280503209.73855</v>
      </c>
      <c r="E3019" s="1">
        <v>268664634.043568</v>
      </c>
      <c r="F3019" s="1">
        <v>249094540.464002</v>
      </c>
      <c r="G3019" s="1">
        <v>488191784.79454</v>
      </c>
      <c r="H3019" s="1">
        <v>332340823.228748</v>
      </c>
      <c r="I3019" s="1">
        <v>220374702.518285</v>
      </c>
      <c r="J3019" s="1">
        <v>783549534.727138</v>
      </c>
      <c r="K3019" s="1">
        <v>69067258.6196971</v>
      </c>
      <c r="L3019" s="1">
        <v>220498094.368202</v>
      </c>
      <c r="M3019" s="1">
        <v>248720926.016156</v>
      </c>
      <c r="N3019" s="1">
        <v>126338301.556778</v>
      </c>
      <c r="O3019" s="1">
        <v>2550049905.71334</v>
      </c>
      <c r="P3019" s="1">
        <v>173630131.904179</v>
      </c>
      <c r="Q3019" s="1">
        <v>131496457.805332</v>
      </c>
    </row>
    <row r="3020" spans="1:17">
      <c r="A3020" s="1" t="s">
        <v>10629</v>
      </c>
      <c r="B3020" s="1" t="s">
        <v>10630</v>
      </c>
      <c r="C3020" s="1" t="s">
        <v>10631</v>
      </c>
      <c r="D3020" s="1">
        <v>17991381.5451567</v>
      </c>
      <c r="E3020" s="1">
        <v>82987483.9527065</v>
      </c>
      <c r="F3020" s="1">
        <v>70172890.241847</v>
      </c>
      <c r="G3020" s="1">
        <v>26277107.5916012</v>
      </c>
      <c r="H3020" s="1">
        <v>29101400.7156134</v>
      </c>
      <c r="I3020" s="1">
        <v>14604395.4294252</v>
      </c>
      <c r="J3020" s="1">
        <v>106615810.006922</v>
      </c>
      <c r="K3020" s="1">
        <v>52249753.0859866</v>
      </c>
      <c r="L3020" s="1">
        <v>99787565.2359053</v>
      </c>
      <c r="M3020" s="1">
        <v>29970019.7404873</v>
      </c>
      <c r="N3020" s="1">
        <v>73527296.7682654</v>
      </c>
      <c r="O3020" s="1">
        <v>44190865.8750974</v>
      </c>
      <c r="P3020" s="1">
        <v>105875894.594043</v>
      </c>
      <c r="Q3020" s="1">
        <v>111211249.476792</v>
      </c>
    </row>
    <row r="3021" spans="1:17">
      <c r="A3021" s="1" t="s">
        <v>10632</v>
      </c>
      <c r="B3021" s="1" t="s">
        <v>10633</v>
      </c>
      <c r="C3021" s="1" t="s">
        <v>10634</v>
      </c>
      <c r="D3021" s="1">
        <v>69876059.3322952</v>
      </c>
      <c r="E3021" s="1">
        <v>236233758.461486</v>
      </c>
      <c r="F3021" s="1">
        <v>28351504.7158169</v>
      </c>
      <c r="G3021" s="1">
        <v>14339778.3696445</v>
      </c>
      <c r="H3021" s="1">
        <v>2401444.28571429</v>
      </c>
      <c r="I3021" s="1">
        <v>101129735.689442</v>
      </c>
      <c r="J3021" s="1">
        <v>56881450.7343514</v>
      </c>
      <c r="K3021" s="1">
        <v>37232878.3127343</v>
      </c>
      <c r="L3021" s="1">
        <v>35424469.2799961</v>
      </c>
      <c r="M3021" s="1">
        <v>6068002.80439099</v>
      </c>
      <c r="N3021" s="1">
        <v>38760537.2902116</v>
      </c>
      <c r="O3021" s="1">
        <v>57924298.3322434</v>
      </c>
      <c r="P3021" s="1">
        <v>40605438.2732995</v>
      </c>
      <c r="Q3021" s="1">
        <v>21988809.3041054</v>
      </c>
    </row>
    <row r="3022" spans="1:17">
      <c r="A3022" s="1" t="s">
        <v>10635</v>
      </c>
      <c r="B3022" s="1" t="s">
        <v>10636</v>
      </c>
      <c r="C3022" s="1" t="s">
        <v>10637</v>
      </c>
      <c r="D3022" s="1">
        <v>2401444.28571429</v>
      </c>
      <c r="E3022" s="1">
        <v>68816412.0302645</v>
      </c>
      <c r="F3022" s="1">
        <v>18830157.4608063</v>
      </c>
      <c r="G3022" s="1">
        <v>2401444.28571429</v>
      </c>
      <c r="H3022" s="1">
        <v>2401444.28571429</v>
      </c>
      <c r="I3022" s="1">
        <v>26992589.8144339</v>
      </c>
      <c r="J3022" s="1">
        <v>13522664.6928712</v>
      </c>
      <c r="K3022" s="1">
        <v>11616547.3198687</v>
      </c>
      <c r="L3022" s="1">
        <v>36110445.5273499</v>
      </c>
      <c r="M3022" s="1">
        <v>2401444.28571429</v>
      </c>
      <c r="N3022" s="1">
        <v>2401444.28571429</v>
      </c>
      <c r="O3022" s="1">
        <v>2401444.28571429</v>
      </c>
      <c r="P3022" s="1">
        <v>40712857.2761846</v>
      </c>
      <c r="Q3022" s="1">
        <v>31929294.4338406</v>
      </c>
    </row>
    <row r="3023" spans="1:17">
      <c r="A3023" s="1" t="s">
        <v>10638</v>
      </c>
      <c r="B3023" s="1" t="s">
        <v>10639</v>
      </c>
      <c r="C3023" s="1" t="s">
        <v>10640</v>
      </c>
      <c r="D3023" s="1">
        <v>46174736.7760917</v>
      </c>
      <c r="E3023" s="1">
        <v>33367910.3034209</v>
      </c>
      <c r="F3023" s="1">
        <v>13947655.3997075</v>
      </c>
      <c r="G3023" s="1">
        <v>2401444.28571429</v>
      </c>
      <c r="H3023" s="1">
        <v>2401444.28571429</v>
      </c>
      <c r="I3023" s="1">
        <v>26011128.7962821</v>
      </c>
      <c r="J3023" s="1">
        <v>62131871.3646349</v>
      </c>
      <c r="K3023" s="1">
        <v>6455417.66255659</v>
      </c>
      <c r="L3023" s="1">
        <v>2401444.28571429</v>
      </c>
      <c r="M3023" s="1">
        <v>2401444.28571429</v>
      </c>
      <c r="N3023" s="1">
        <v>2401444.28571429</v>
      </c>
      <c r="O3023" s="1">
        <v>2401444.28571429</v>
      </c>
      <c r="P3023" s="1">
        <v>2401444.28571429</v>
      </c>
      <c r="Q3023" s="1">
        <v>2401444.28571429</v>
      </c>
    </row>
    <row r="3024" spans="1:17">
      <c r="A3024" s="1" t="s">
        <v>10641</v>
      </c>
      <c r="B3024" s="1" t="s">
        <v>10642</v>
      </c>
      <c r="C3024" s="1" t="s">
        <v>10643</v>
      </c>
      <c r="D3024" s="1">
        <v>15202228974.5441</v>
      </c>
      <c r="E3024" s="1">
        <v>11792137902.3465</v>
      </c>
      <c r="F3024" s="1">
        <v>13638045197.7684</v>
      </c>
      <c r="G3024" s="1">
        <v>39284021635.5683</v>
      </c>
      <c r="H3024" s="1">
        <v>5824149482.42588</v>
      </c>
      <c r="I3024" s="1">
        <v>14851797708.9229</v>
      </c>
      <c r="J3024" s="1">
        <v>15558507909.3159</v>
      </c>
      <c r="K3024" s="1">
        <v>8412331864.75367</v>
      </c>
      <c r="L3024" s="1">
        <v>5995567822.4688</v>
      </c>
      <c r="M3024" s="1">
        <v>8469339836.59252</v>
      </c>
      <c r="N3024" s="1">
        <v>6514855458.71599</v>
      </c>
      <c r="O3024" s="1">
        <v>7850106431.54814</v>
      </c>
      <c r="P3024" s="1">
        <v>6824090101.64947</v>
      </c>
      <c r="Q3024" s="1">
        <v>7552751094.13919</v>
      </c>
    </row>
    <row r="3025" spans="1:17">
      <c r="A3025" s="1" t="s">
        <v>10644</v>
      </c>
      <c r="B3025" s="1" t="s">
        <v>10645</v>
      </c>
      <c r="C3025" s="1" t="s">
        <v>10646</v>
      </c>
      <c r="D3025" s="1">
        <v>96733521.7148204</v>
      </c>
      <c r="E3025" s="1">
        <v>22735332.6210163</v>
      </c>
      <c r="F3025" s="1">
        <v>87266609.6101767</v>
      </c>
      <c r="G3025" s="1">
        <v>154884936.584203</v>
      </c>
      <c r="H3025" s="1">
        <v>59526011.2834736</v>
      </c>
      <c r="I3025" s="1">
        <v>76036159.5589584</v>
      </c>
      <c r="J3025" s="1">
        <v>107379877.591347</v>
      </c>
      <c r="K3025" s="1">
        <v>65599790.3941348</v>
      </c>
      <c r="L3025" s="1">
        <v>50291865.4971774</v>
      </c>
      <c r="M3025" s="1">
        <v>21777872.1876807</v>
      </c>
      <c r="N3025" s="1">
        <v>81158269.7728909</v>
      </c>
      <c r="O3025" s="1">
        <v>103911060.471273</v>
      </c>
      <c r="P3025" s="1">
        <v>30057151.2808183</v>
      </c>
      <c r="Q3025" s="1">
        <v>82367161.327942</v>
      </c>
    </row>
    <row r="3026" spans="1:17">
      <c r="A3026" s="1" t="s">
        <v>10647</v>
      </c>
      <c r="B3026" s="1" t="s">
        <v>10648</v>
      </c>
      <c r="C3026" s="1" t="s">
        <v>10649</v>
      </c>
      <c r="D3026" s="1">
        <v>17308944.9233295</v>
      </c>
      <c r="E3026" s="1">
        <v>2401444.28571429</v>
      </c>
      <c r="F3026" s="1">
        <v>2401444.28571429</v>
      </c>
      <c r="G3026" s="1">
        <v>2401444.28571429</v>
      </c>
      <c r="H3026" s="1">
        <v>21873670.3298869</v>
      </c>
      <c r="I3026" s="1">
        <v>25817871.6536314</v>
      </c>
      <c r="J3026" s="1">
        <v>20644225.8173186</v>
      </c>
      <c r="K3026" s="1">
        <v>2401444.28571429</v>
      </c>
      <c r="L3026" s="1">
        <v>120412318.559749</v>
      </c>
      <c r="M3026" s="1">
        <v>2401444.28571429</v>
      </c>
      <c r="N3026" s="1">
        <v>2401444.28571429</v>
      </c>
      <c r="O3026" s="1">
        <v>24319876.7978108</v>
      </c>
      <c r="P3026" s="1">
        <v>2401444.28571429</v>
      </c>
      <c r="Q3026" s="1">
        <v>2401444.28571429</v>
      </c>
    </row>
    <row r="3027" spans="1:17">
      <c r="A3027" s="1" t="s">
        <v>10650</v>
      </c>
      <c r="B3027" s="1" t="s">
        <v>10651</v>
      </c>
      <c r="C3027" s="1" t="s">
        <v>10652</v>
      </c>
      <c r="D3027" s="1">
        <v>59492769.6524933</v>
      </c>
      <c r="E3027" s="1">
        <v>53565029.9627467</v>
      </c>
      <c r="F3027" s="1">
        <v>24894599.1039529</v>
      </c>
      <c r="G3027" s="1">
        <v>2401444.28571429</v>
      </c>
      <c r="H3027" s="1">
        <v>2401444.28571429</v>
      </c>
      <c r="I3027" s="1">
        <v>21335415.8220204</v>
      </c>
      <c r="J3027" s="1">
        <v>53121168.7906489</v>
      </c>
      <c r="K3027" s="1">
        <v>33808713.8654425</v>
      </c>
      <c r="L3027" s="1">
        <v>60836071.4957904</v>
      </c>
      <c r="M3027" s="1">
        <v>13966942.9353928</v>
      </c>
      <c r="N3027" s="1">
        <v>142198568.548061</v>
      </c>
      <c r="O3027" s="1">
        <v>32136239.614245</v>
      </c>
      <c r="P3027" s="1">
        <v>86284510.0415282</v>
      </c>
      <c r="Q3027" s="1">
        <v>68217249.2488547</v>
      </c>
    </row>
    <row r="3028" spans="1:17">
      <c r="A3028" s="1" t="s">
        <v>10653</v>
      </c>
      <c r="B3028" s="1" t="s">
        <v>10654</v>
      </c>
      <c r="C3028" s="1" t="s">
        <v>10655</v>
      </c>
      <c r="D3028" s="1">
        <v>22189218.9384428</v>
      </c>
      <c r="E3028" s="1">
        <v>59188197.8250006</v>
      </c>
      <c r="F3028" s="1">
        <v>70322276.7290567</v>
      </c>
      <c r="G3028" s="1">
        <v>2401444.28571429</v>
      </c>
      <c r="H3028" s="1">
        <v>2401444.28571429</v>
      </c>
      <c r="I3028" s="1">
        <v>29099031.9763648</v>
      </c>
      <c r="J3028" s="1">
        <v>86967923.5694699</v>
      </c>
      <c r="K3028" s="1">
        <v>57474485.4740377</v>
      </c>
      <c r="L3028" s="1">
        <v>89319808.3643575</v>
      </c>
      <c r="M3028" s="1">
        <v>94797245.2563414</v>
      </c>
      <c r="N3028" s="1">
        <v>118578164.930571</v>
      </c>
      <c r="O3028" s="1">
        <v>87450316.8983679</v>
      </c>
      <c r="P3028" s="1">
        <v>132039133.853821</v>
      </c>
      <c r="Q3028" s="1">
        <v>95385865.2109144</v>
      </c>
    </row>
    <row r="3029" spans="1:17">
      <c r="A3029" s="1" t="s">
        <v>10656</v>
      </c>
      <c r="B3029" s="1" t="s">
        <v>10657</v>
      </c>
      <c r="C3029" s="1" t="s">
        <v>10658</v>
      </c>
      <c r="D3029" s="1">
        <v>140810566.701633</v>
      </c>
      <c r="E3029" s="1">
        <v>36588106.0363333</v>
      </c>
      <c r="F3029" s="1">
        <v>2401444.28571429</v>
      </c>
      <c r="G3029" s="1">
        <v>7120776.56691385</v>
      </c>
      <c r="H3029" s="1">
        <v>2401444.28571429</v>
      </c>
      <c r="I3029" s="1">
        <v>67271534.21096</v>
      </c>
      <c r="J3029" s="1">
        <v>2401444.28571429</v>
      </c>
      <c r="K3029" s="1">
        <v>5486253.28892638</v>
      </c>
      <c r="L3029" s="1">
        <v>2401444.28571429</v>
      </c>
      <c r="M3029" s="1">
        <v>2401444.28571429</v>
      </c>
      <c r="N3029" s="1">
        <v>2401444.28571429</v>
      </c>
      <c r="O3029" s="1">
        <v>55980700.6878056</v>
      </c>
      <c r="P3029" s="1">
        <v>2401444.28571429</v>
      </c>
      <c r="Q3029" s="1">
        <v>2401444.28571429</v>
      </c>
    </row>
    <row r="3030" spans="1:17">
      <c r="A3030" s="1" t="s">
        <v>10659</v>
      </c>
      <c r="B3030" s="1" t="s">
        <v>10660</v>
      </c>
      <c r="C3030" s="1" t="s">
        <v>10661</v>
      </c>
      <c r="D3030" s="1">
        <v>9350000.72166751</v>
      </c>
      <c r="E3030" s="1">
        <v>2401444.28571429</v>
      </c>
      <c r="F3030" s="1">
        <v>6329800.41341957</v>
      </c>
      <c r="G3030" s="1">
        <v>30542727.1801783</v>
      </c>
      <c r="H3030" s="1">
        <v>2401444.28571429</v>
      </c>
      <c r="I3030" s="1">
        <v>2401444.28571429</v>
      </c>
      <c r="J3030" s="1">
        <v>2401444.28571429</v>
      </c>
      <c r="K3030" s="1">
        <v>11344188.8262035</v>
      </c>
      <c r="L3030" s="1">
        <v>2401444.28571429</v>
      </c>
      <c r="M3030" s="1">
        <v>2401444.28571429</v>
      </c>
      <c r="N3030" s="1">
        <v>23679407.7649101</v>
      </c>
      <c r="O3030" s="1">
        <v>2401444.28571429</v>
      </c>
      <c r="P3030" s="1">
        <v>21124551.374949</v>
      </c>
      <c r="Q3030" s="1">
        <v>17934835.8155568</v>
      </c>
    </row>
    <row r="3031" spans="1:17">
      <c r="A3031" s="1" t="s">
        <v>10662</v>
      </c>
      <c r="B3031" s="1" t="s">
        <v>10663</v>
      </c>
      <c r="C3031" s="1" t="s">
        <v>10664</v>
      </c>
      <c r="D3031" s="1">
        <v>123063878.674385</v>
      </c>
      <c r="E3031" s="1">
        <v>17507911.0262439</v>
      </c>
      <c r="F3031" s="1">
        <v>22930257.8421738</v>
      </c>
      <c r="G3031" s="1">
        <v>81929616.0462989</v>
      </c>
      <c r="H3031" s="1">
        <v>15090911.4119537</v>
      </c>
      <c r="I3031" s="1">
        <v>17239130.9838125</v>
      </c>
      <c r="J3031" s="1">
        <v>24303803.2414518</v>
      </c>
      <c r="K3031" s="1">
        <v>38056647.9577503</v>
      </c>
      <c r="L3031" s="1">
        <v>98522344.4086552</v>
      </c>
      <c r="M3031" s="1">
        <v>17234175.4082605</v>
      </c>
      <c r="N3031" s="1">
        <v>40690203.9328326</v>
      </c>
      <c r="O3031" s="1">
        <v>57606455.1047253</v>
      </c>
      <c r="P3031" s="1">
        <v>53320048.9756368</v>
      </c>
      <c r="Q3031" s="1">
        <v>36584612.5549067</v>
      </c>
    </row>
    <row r="3032" spans="1:17">
      <c r="A3032" s="1" t="s">
        <v>10665</v>
      </c>
      <c r="B3032" s="1" t="s">
        <v>10666</v>
      </c>
      <c r="C3032" s="1" t="s">
        <v>10667</v>
      </c>
      <c r="D3032" s="1">
        <v>26819741.7173611</v>
      </c>
      <c r="E3032" s="1">
        <v>22814767.9576585</v>
      </c>
      <c r="F3032" s="1">
        <v>43789512.1548171</v>
      </c>
      <c r="G3032" s="1">
        <v>2401444.28571429</v>
      </c>
      <c r="H3032" s="1">
        <v>8954228.47140314</v>
      </c>
      <c r="I3032" s="1">
        <v>28895021.7831989</v>
      </c>
      <c r="J3032" s="1">
        <v>24026815.3748047</v>
      </c>
      <c r="K3032" s="1">
        <v>19656330.8374057</v>
      </c>
      <c r="L3032" s="1">
        <v>2401444.28571429</v>
      </c>
      <c r="M3032" s="1">
        <v>14532530.5714594</v>
      </c>
      <c r="N3032" s="1">
        <v>27394326.8313912</v>
      </c>
      <c r="O3032" s="1">
        <v>2401444.28571429</v>
      </c>
      <c r="P3032" s="1">
        <v>8666333.59573352</v>
      </c>
      <c r="Q3032" s="1">
        <v>30244161.6689201</v>
      </c>
    </row>
    <row r="3033" spans="1:17">
      <c r="A3033" s="1" t="s">
        <v>10668</v>
      </c>
      <c r="B3033" s="1" t="s">
        <v>10669</v>
      </c>
      <c r="C3033" s="1" t="s">
        <v>10670</v>
      </c>
      <c r="D3033" s="1">
        <v>157474474.739252</v>
      </c>
      <c r="E3033" s="1">
        <v>47831398.0001931</v>
      </c>
      <c r="F3033" s="1">
        <v>158215700.431169</v>
      </c>
      <c r="G3033" s="1">
        <v>1679431828.8131</v>
      </c>
      <c r="H3033" s="1">
        <v>850257664.090613</v>
      </c>
      <c r="I3033" s="1">
        <v>411326929.550929</v>
      </c>
      <c r="J3033" s="1">
        <v>64368389.2888861</v>
      </c>
      <c r="K3033" s="1">
        <v>225711233.012165</v>
      </c>
      <c r="L3033" s="1">
        <v>106861288.395747</v>
      </c>
      <c r="M3033" s="1">
        <v>173990894.357743</v>
      </c>
      <c r="N3033" s="1">
        <v>271389902.150883</v>
      </c>
      <c r="O3033" s="1">
        <v>119137910.778322</v>
      </c>
      <c r="P3033" s="1">
        <v>205959931.704261</v>
      </c>
      <c r="Q3033" s="1">
        <v>302797781.887631</v>
      </c>
    </row>
    <row r="3034" spans="1:17">
      <c r="A3034" s="1" t="s">
        <v>10671</v>
      </c>
      <c r="B3034" s="1" t="s">
        <v>10672</v>
      </c>
      <c r="C3034" s="1" t="s">
        <v>10673</v>
      </c>
      <c r="D3034" s="1">
        <v>93401693.8934568</v>
      </c>
      <c r="E3034" s="1">
        <v>22519283.4586466</v>
      </c>
      <c r="F3034" s="1">
        <v>17781403.7988208</v>
      </c>
      <c r="G3034" s="1">
        <v>10741579.4560169</v>
      </c>
      <c r="H3034" s="1">
        <v>2401444.28571429</v>
      </c>
      <c r="I3034" s="1">
        <v>2401444.28571429</v>
      </c>
      <c r="J3034" s="1">
        <v>23327010.9474396</v>
      </c>
      <c r="K3034" s="1">
        <v>2401444.28571429</v>
      </c>
      <c r="L3034" s="1">
        <v>2401444.28571429</v>
      </c>
      <c r="M3034" s="1">
        <v>24161925.66719</v>
      </c>
      <c r="N3034" s="1">
        <v>2401444.28571429</v>
      </c>
      <c r="O3034" s="1">
        <v>42075865.8925669</v>
      </c>
      <c r="P3034" s="1">
        <v>2401444.28571429</v>
      </c>
      <c r="Q3034" s="1">
        <v>20706118.9457682</v>
      </c>
    </row>
    <row r="3035" spans="1:17">
      <c r="A3035" s="1" t="s">
        <v>10674</v>
      </c>
      <c r="B3035" s="1" t="s">
        <v>10675</v>
      </c>
      <c r="C3035" s="1" t="s">
        <v>10676</v>
      </c>
      <c r="D3035" s="1">
        <v>82283263.275574</v>
      </c>
      <c r="E3035" s="1">
        <v>64209772.9342238</v>
      </c>
      <c r="F3035" s="1">
        <v>79156626.8071394</v>
      </c>
      <c r="G3035" s="1">
        <v>26223271.1676058</v>
      </c>
      <c r="H3035" s="1">
        <v>9158222.26402069</v>
      </c>
      <c r="I3035" s="1">
        <v>70659781.9889622</v>
      </c>
      <c r="J3035" s="1">
        <v>58660483.5067242</v>
      </c>
      <c r="K3035" s="1">
        <v>55520110.519444</v>
      </c>
      <c r="L3035" s="1">
        <v>26832844.8828382</v>
      </c>
      <c r="M3035" s="1">
        <v>59661551.7896632</v>
      </c>
      <c r="N3035" s="1">
        <v>4597547056.10952</v>
      </c>
      <c r="O3035" s="1">
        <v>61368199.3656566</v>
      </c>
      <c r="P3035" s="1">
        <v>72558708.9526141</v>
      </c>
      <c r="Q3035" s="1">
        <v>25800871.9951096</v>
      </c>
    </row>
    <row r="3036" spans="1:17">
      <c r="A3036" s="1" t="s">
        <v>10677</v>
      </c>
      <c r="B3036" s="1" t="s">
        <v>10678</v>
      </c>
      <c r="C3036" s="1" t="s">
        <v>10679</v>
      </c>
      <c r="D3036" s="1">
        <v>83870635.9934716</v>
      </c>
      <c r="E3036" s="1">
        <v>4748266.6464121</v>
      </c>
      <c r="F3036" s="1">
        <v>19791055.3351464</v>
      </c>
      <c r="G3036" s="1">
        <v>75228095.0145608</v>
      </c>
      <c r="H3036" s="1">
        <v>2401444.28571429</v>
      </c>
      <c r="I3036" s="1">
        <v>2401444.28571429</v>
      </c>
      <c r="J3036" s="1">
        <v>21505260.9274073</v>
      </c>
      <c r="K3036" s="1">
        <v>21186307.8788649</v>
      </c>
      <c r="L3036" s="1">
        <v>2401444.28571429</v>
      </c>
      <c r="M3036" s="1">
        <v>13910143.0955581</v>
      </c>
      <c r="N3036" s="1">
        <v>17431881.2613281</v>
      </c>
      <c r="O3036" s="1">
        <v>11331378.6394918</v>
      </c>
      <c r="P3036" s="1">
        <v>9990922.05758582</v>
      </c>
      <c r="Q3036" s="1">
        <v>2401444.28571429</v>
      </c>
    </row>
    <row r="3037" spans="1:17">
      <c r="A3037" s="1" t="s">
        <v>10680</v>
      </c>
      <c r="B3037" s="1" t="s">
        <v>10681</v>
      </c>
      <c r="C3037" s="1" t="s">
        <v>10682</v>
      </c>
      <c r="D3037" s="1">
        <v>611875958.567124</v>
      </c>
      <c r="E3037" s="1">
        <v>779663216.614042</v>
      </c>
      <c r="F3037" s="1">
        <v>564294351.692301</v>
      </c>
      <c r="G3037" s="1">
        <v>76354762.9603037</v>
      </c>
      <c r="H3037" s="1">
        <v>14144513.8897881</v>
      </c>
      <c r="I3037" s="1">
        <v>358975970.410535</v>
      </c>
      <c r="J3037" s="1">
        <v>571918386.663818</v>
      </c>
      <c r="K3037" s="1">
        <v>311604391.733337</v>
      </c>
      <c r="L3037" s="1">
        <v>442156220.733873</v>
      </c>
      <c r="M3037" s="1">
        <v>434637342.758966</v>
      </c>
      <c r="N3037" s="1">
        <v>490587129.894668</v>
      </c>
      <c r="O3037" s="1">
        <v>256896416.108005</v>
      </c>
      <c r="P3037" s="1">
        <v>490449827.906977</v>
      </c>
      <c r="Q3037" s="1">
        <v>691837383.464831</v>
      </c>
    </row>
    <row r="3038" spans="1:17">
      <c r="A3038" s="1" t="s">
        <v>10683</v>
      </c>
      <c r="B3038" s="1" t="s">
        <v>10684</v>
      </c>
      <c r="C3038" s="1" t="s">
        <v>10685</v>
      </c>
      <c r="D3038" s="1">
        <v>41732091.5877963</v>
      </c>
      <c r="E3038" s="1">
        <v>12361490.6333053</v>
      </c>
      <c r="F3038" s="1">
        <v>5947575.94647714</v>
      </c>
      <c r="G3038" s="1">
        <v>2401444.28571429</v>
      </c>
      <c r="H3038" s="1">
        <v>2401444.28571429</v>
      </c>
      <c r="I3038" s="1">
        <v>2401444.28571429</v>
      </c>
      <c r="J3038" s="1">
        <v>19051211.2580519</v>
      </c>
      <c r="K3038" s="1">
        <v>2401444.28571429</v>
      </c>
      <c r="L3038" s="1">
        <v>35566784.0280312</v>
      </c>
      <c r="M3038" s="1">
        <v>2401444.28571429</v>
      </c>
      <c r="N3038" s="1">
        <v>9735309.15719229</v>
      </c>
      <c r="O3038" s="1">
        <v>26487582.6872286</v>
      </c>
      <c r="P3038" s="1">
        <v>3984723.17638573</v>
      </c>
      <c r="Q3038" s="1">
        <v>2401444.28571429</v>
      </c>
    </row>
    <row r="3039" spans="1:17">
      <c r="A3039" s="1" t="s">
        <v>10686</v>
      </c>
      <c r="B3039" s="1" t="s">
        <v>10687</v>
      </c>
      <c r="C3039" s="1" t="s">
        <v>10688</v>
      </c>
      <c r="D3039" s="1">
        <v>148475361.377165</v>
      </c>
      <c r="E3039" s="1">
        <v>17846390.1415169</v>
      </c>
      <c r="F3039" s="1">
        <v>17707963.0170601</v>
      </c>
      <c r="G3039" s="1">
        <v>163729813.526942</v>
      </c>
      <c r="H3039" s="1">
        <v>94800620.2221789</v>
      </c>
      <c r="I3039" s="1">
        <v>46634316.0208117</v>
      </c>
      <c r="J3039" s="1">
        <v>17899148.4976317</v>
      </c>
      <c r="K3039" s="1">
        <v>2401444.28571429</v>
      </c>
      <c r="L3039" s="1">
        <v>2401444.28571429</v>
      </c>
      <c r="M3039" s="1">
        <v>2401444.28571429</v>
      </c>
      <c r="N3039" s="1">
        <v>2401444.28571429</v>
      </c>
      <c r="O3039" s="1">
        <v>20259562.7616121</v>
      </c>
      <c r="P3039" s="1">
        <v>2401444.28571429</v>
      </c>
      <c r="Q3039" s="1">
        <v>2401444.28571429</v>
      </c>
    </row>
    <row r="3040" spans="1:17">
      <c r="A3040" s="1" t="s">
        <v>10689</v>
      </c>
      <c r="B3040" s="1" t="s">
        <v>10690</v>
      </c>
      <c r="C3040" s="1" t="s">
        <v>10691</v>
      </c>
      <c r="D3040" s="1">
        <v>27857503.6188172</v>
      </c>
      <c r="E3040" s="1">
        <v>54283751.5185244</v>
      </c>
      <c r="F3040" s="1">
        <v>45281779.483854</v>
      </c>
      <c r="G3040" s="1">
        <v>36768048.9606369</v>
      </c>
      <c r="H3040" s="1">
        <v>103821600.991997</v>
      </c>
      <c r="I3040" s="1">
        <v>31944414.3014507</v>
      </c>
      <c r="J3040" s="1">
        <v>29938968.2828296</v>
      </c>
      <c r="K3040" s="1">
        <v>37460358.5281547</v>
      </c>
      <c r="L3040" s="1">
        <v>31270296.3884225</v>
      </c>
      <c r="M3040" s="1">
        <v>33564135.2402499</v>
      </c>
      <c r="N3040" s="1">
        <v>37173331.644048</v>
      </c>
      <c r="O3040" s="1">
        <v>42171140.2618247</v>
      </c>
      <c r="P3040" s="1">
        <v>46745562.3920266</v>
      </c>
      <c r="Q3040" s="1">
        <v>54904291.9410649</v>
      </c>
    </row>
    <row r="3041" spans="1:17">
      <c r="A3041" s="1" t="s">
        <v>10692</v>
      </c>
      <c r="B3041" s="1" t="s">
        <v>10693</v>
      </c>
      <c r="C3041" s="1" t="s">
        <v>10694</v>
      </c>
      <c r="D3041" s="1">
        <v>127177844.707192</v>
      </c>
      <c r="E3041" s="1">
        <v>160932564.260159</v>
      </c>
      <c r="F3041" s="1">
        <v>195010232.850744</v>
      </c>
      <c r="G3041" s="1">
        <v>385509246.224806</v>
      </c>
      <c r="H3041" s="1">
        <v>329756731.140022</v>
      </c>
      <c r="I3041" s="1">
        <v>159608643.336051</v>
      </c>
      <c r="J3041" s="1">
        <v>180829574.426742</v>
      </c>
      <c r="K3041" s="1">
        <v>84552060.4763283</v>
      </c>
      <c r="L3041" s="1">
        <v>325006048.16045</v>
      </c>
      <c r="M3041" s="1">
        <v>308138430.314434</v>
      </c>
      <c r="N3041" s="1">
        <v>304764850.301083</v>
      </c>
      <c r="O3041" s="1">
        <v>75123054.4967586</v>
      </c>
      <c r="P3041" s="1">
        <v>32231569.9134464</v>
      </c>
      <c r="Q3041" s="1">
        <v>366010031.221638</v>
      </c>
    </row>
    <row r="3042" spans="1:17">
      <c r="A3042" s="1" t="s">
        <v>10695</v>
      </c>
      <c r="B3042" s="1" t="s">
        <v>10696</v>
      </c>
      <c r="C3042" s="1" t="s">
        <v>10697</v>
      </c>
      <c r="D3042" s="1">
        <v>110278429.474932</v>
      </c>
      <c r="E3042" s="1">
        <v>56190715.6758967</v>
      </c>
      <c r="F3042" s="1">
        <v>18341049.5076978</v>
      </c>
      <c r="G3042" s="1">
        <v>2401444.28571429</v>
      </c>
      <c r="H3042" s="1">
        <v>8804149.13879373</v>
      </c>
      <c r="I3042" s="1">
        <v>26465008.9718776</v>
      </c>
      <c r="J3042" s="1">
        <v>76555225.3805584</v>
      </c>
      <c r="K3042" s="1">
        <v>52923019.3192562</v>
      </c>
      <c r="L3042" s="1">
        <v>82788119.4548872</v>
      </c>
      <c r="M3042" s="1">
        <v>39308296.1461913</v>
      </c>
      <c r="N3042" s="1">
        <v>155542444.270968</v>
      </c>
      <c r="O3042" s="1">
        <v>55895540.181756</v>
      </c>
      <c r="P3042" s="1">
        <v>89738072.3739582</v>
      </c>
      <c r="Q3042" s="1">
        <v>96557149.6480637</v>
      </c>
    </row>
    <row r="3043" spans="1:17">
      <c r="A3043" s="1" t="s">
        <v>10698</v>
      </c>
      <c r="B3043" s="1" t="s">
        <v>10699</v>
      </c>
      <c r="C3043" s="1" t="s">
        <v>10700</v>
      </c>
      <c r="D3043" s="1">
        <v>2401444.28571429</v>
      </c>
      <c r="E3043" s="1">
        <v>2401444.28571429</v>
      </c>
      <c r="F3043" s="1">
        <v>35565604.3695866</v>
      </c>
      <c r="G3043" s="1">
        <v>33806830.3405573</v>
      </c>
      <c r="H3043" s="1">
        <v>9418667.54955411</v>
      </c>
      <c r="I3043" s="1">
        <v>32294432.8896566</v>
      </c>
      <c r="J3043" s="1">
        <v>54911777.1785147</v>
      </c>
      <c r="K3043" s="1">
        <v>22019107.8727837</v>
      </c>
      <c r="L3043" s="1">
        <v>2401444.28571429</v>
      </c>
      <c r="M3043" s="1">
        <v>60632907.2262103</v>
      </c>
      <c r="N3043" s="1">
        <v>48078578.2984317</v>
      </c>
      <c r="O3043" s="1">
        <v>2401444.28571429</v>
      </c>
      <c r="P3043" s="1">
        <v>34964235.9692837</v>
      </c>
      <c r="Q3043" s="1">
        <v>2401444.28571429</v>
      </c>
    </row>
    <row r="3044" spans="1:17">
      <c r="A3044" s="1" t="s">
        <v>10701</v>
      </c>
      <c r="B3044" s="1" t="s">
        <v>10702</v>
      </c>
      <c r="C3044" s="1" t="s">
        <v>10703</v>
      </c>
      <c r="D3044" s="1">
        <v>2401444.28571429</v>
      </c>
      <c r="E3044" s="1">
        <v>11368508.3406212</v>
      </c>
      <c r="F3044" s="1">
        <v>10732513.8892253</v>
      </c>
      <c r="G3044" s="1">
        <v>2401444.28571429</v>
      </c>
      <c r="H3044" s="1">
        <v>2401444.28571429</v>
      </c>
      <c r="I3044" s="1">
        <v>2401444.28571429</v>
      </c>
      <c r="J3044" s="1">
        <v>10809520.1466588</v>
      </c>
      <c r="K3044" s="1">
        <v>11648683.2833712</v>
      </c>
      <c r="L3044" s="1">
        <v>2401444.28571429</v>
      </c>
      <c r="M3044" s="1">
        <v>2401444.28571429</v>
      </c>
      <c r="N3044" s="1">
        <v>2401444.28571429</v>
      </c>
      <c r="O3044" s="1">
        <v>8447043.9971681</v>
      </c>
      <c r="P3044" s="1">
        <v>31093857.4605117</v>
      </c>
      <c r="Q3044" s="1">
        <v>24318028.4285668</v>
      </c>
    </row>
    <row r="3045" spans="1:17">
      <c r="A3045" s="1" t="s">
        <v>10704</v>
      </c>
      <c r="B3045" s="1" t="s">
        <v>10705</v>
      </c>
      <c r="C3045" s="1" t="s">
        <v>10706</v>
      </c>
      <c r="D3045" s="1">
        <v>493896439.155919</v>
      </c>
      <c r="E3045" s="1">
        <v>165863157.706578</v>
      </c>
      <c r="F3045" s="1">
        <v>231055031.280709</v>
      </c>
      <c r="G3045" s="1">
        <v>318475146.857786</v>
      </c>
      <c r="H3045" s="1">
        <v>94604885.0478405</v>
      </c>
      <c r="I3045" s="1">
        <v>204544942.323467</v>
      </c>
      <c r="J3045" s="1">
        <v>227747597.648651</v>
      </c>
      <c r="K3045" s="1">
        <v>153826308.535918</v>
      </c>
      <c r="L3045" s="1">
        <v>151757779.438888</v>
      </c>
      <c r="M3045" s="1">
        <v>196604279.351619</v>
      </c>
      <c r="N3045" s="1">
        <v>222529787.03995</v>
      </c>
      <c r="O3045" s="1">
        <v>254021541.383936</v>
      </c>
      <c r="P3045" s="1">
        <v>199599108.854112</v>
      </c>
      <c r="Q3045" s="1">
        <v>121435125.212805</v>
      </c>
    </row>
    <row r="3046" spans="1:17">
      <c r="A3046" s="1" t="s">
        <v>10707</v>
      </c>
      <c r="B3046" s="1" t="s">
        <v>10708</v>
      </c>
      <c r="C3046" s="1" t="s">
        <v>10709</v>
      </c>
      <c r="D3046" s="1">
        <v>1497479390.0289</v>
      </c>
      <c r="E3046" s="1">
        <v>711054058.299071</v>
      </c>
      <c r="F3046" s="1">
        <v>809059232.99415</v>
      </c>
      <c r="G3046" s="1">
        <v>723039491.748852</v>
      </c>
      <c r="H3046" s="1">
        <v>126202526.260897</v>
      </c>
      <c r="I3046" s="1">
        <v>351525852.949158</v>
      </c>
      <c r="J3046" s="1">
        <v>1025552547.36197</v>
      </c>
      <c r="K3046" s="1">
        <v>785812804.808649</v>
      </c>
      <c r="L3046" s="1">
        <v>650864115.872205</v>
      </c>
      <c r="M3046" s="1">
        <v>983643863.198113</v>
      </c>
      <c r="N3046" s="1">
        <v>673152202.598053</v>
      </c>
      <c r="O3046" s="1">
        <v>1222860922.72507</v>
      </c>
      <c r="P3046" s="1">
        <v>720713713.673719</v>
      </c>
      <c r="Q3046" s="1">
        <v>886640971.350337</v>
      </c>
    </row>
    <row r="3047" spans="1:17">
      <c r="A3047" s="1" t="s">
        <v>10710</v>
      </c>
      <c r="B3047" s="1" t="s">
        <v>10711</v>
      </c>
      <c r="C3047" s="1" t="s">
        <v>10712</v>
      </c>
      <c r="D3047" s="1">
        <v>603490988.053149</v>
      </c>
      <c r="E3047" s="1">
        <v>218875396.940236</v>
      </c>
      <c r="F3047" s="1">
        <v>282993022.510684</v>
      </c>
      <c r="G3047" s="1">
        <v>67346574.9139369</v>
      </c>
      <c r="H3047" s="1">
        <v>86003863.1486757</v>
      </c>
      <c r="I3047" s="1">
        <v>140641970.36758</v>
      </c>
      <c r="J3047" s="1">
        <v>263513875.5303</v>
      </c>
      <c r="K3047" s="1">
        <v>152591252.858671</v>
      </c>
      <c r="L3047" s="1">
        <v>255281279.691948</v>
      </c>
      <c r="M3047" s="1">
        <v>240574805.15283</v>
      </c>
      <c r="N3047" s="1">
        <v>311171947.298649</v>
      </c>
      <c r="O3047" s="1">
        <v>351749342.637394</v>
      </c>
      <c r="P3047" s="1">
        <v>245616549.420062</v>
      </c>
      <c r="Q3047" s="1">
        <v>244297964.739501</v>
      </c>
    </row>
    <row r="3048" spans="1:17">
      <c r="A3048" s="1" t="s">
        <v>10713</v>
      </c>
      <c r="B3048" s="1" t="s">
        <v>10714</v>
      </c>
      <c r="C3048" s="1" t="s">
        <v>10715</v>
      </c>
      <c r="D3048" s="1">
        <v>86916120.0684094</v>
      </c>
      <c r="E3048" s="1">
        <v>70080018.9602594</v>
      </c>
      <c r="F3048" s="1">
        <v>62054837.233376</v>
      </c>
      <c r="G3048" s="1">
        <v>2401444.28571429</v>
      </c>
      <c r="H3048" s="1">
        <v>23503832.539663</v>
      </c>
      <c r="I3048" s="1">
        <v>2401444.28571429</v>
      </c>
      <c r="J3048" s="1">
        <v>71017565.9731033</v>
      </c>
      <c r="K3048" s="1">
        <v>2401444.28571429</v>
      </c>
      <c r="L3048" s="1">
        <v>2401444.28571429</v>
      </c>
      <c r="M3048" s="1">
        <v>2401444.28571429</v>
      </c>
      <c r="N3048" s="1">
        <v>2401444.28571429</v>
      </c>
      <c r="O3048" s="1">
        <v>23626955.941769</v>
      </c>
      <c r="P3048" s="1">
        <v>81729607.8247945</v>
      </c>
      <c r="Q3048" s="1">
        <v>2401444.28571429</v>
      </c>
    </row>
    <row r="3049" spans="1:17">
      <c r="A3049" s="1" t="s">
        <v>10716</v>
      </c>
      <c r="B3049" s="1" t="s">
        <v>10717</v>
      </c>
      <c r="C3049" s="1" t="s">
        <v>10718</v>
      </c>
      <c r="D3049" s="1">
        <v>28378479.7787916</v>
      </c>
      <c r="E3049" s="1">
        <v>2401444.28571429</v>
      </c>
      <c r="F3049" s="1">
        <v>29988546.0903398</v>
      </c>
      <c r="G3049" s="1">
        <v>121898810.846587</v>
      </c>
      <c r="H3049" s="1">
        <v>20558364.2328983</v>
      </c>
      <c r="I3049" s="1">
        <v>2401444.28571429</v>
      </c>
      <c r="J3049" s="1">
        <v>32087246.6281712</v>
      </c>
      <c r="K3049" s="1">
        <v>32277423.6474801</v>
      </c>
      <c r="L3049" s="1">
        <v>2401444.28571429</v>
      </c>
      <c r="M3049" s="1">
        <v>2401444.28571429</v>
      </c>
      <c r="N3049" s="1">
        <v>12351460.0802494</v>
      </c>
      <c r="O3049" s="1">
        <v>2401444.28571429</v>
      </c>
      <c r="P3049" s="1">
        <v>17810203.6122282</v>
      </c>
      <c r="Q3049" s="1">
        <v>2401444.28571429</v>
      </c>
    </row>
    <row r="3050" spans="1:17">
      <c r="A3050" s="1" t="s">
        <v>10719</v>
      </c>
      <c r="B3050" s="1" t="s">
        <v>10720</v>
      </c>
      <c r="C3050" s="1" t="s">
        <v>10721</v>
      </c>
      <c r="D3050" s="1">
        <v>4104607463.93963</v>
      </c>
      <c r="E3050" s="1">
        <v>2079011021.50864</v>
      </c>
      <c r="F3050" s="1">
        <v>3498374910.83331</v>
      </c>
      <c r="G3050" s="1">
        <v>5682123590.52712</v>
      </c>
      <c r="H3050" s="1">
        <v>2193319021.83857</v>
      </c>
      <c r="I3050" s="1">
        <v>3392843258.38079</v>
      </c>
      <c r="J3050" s="1">
        <v>3413611360.2167</v>
      </c>
      <c r="K3050" s="1">
        <v>3847088828.82453</v>
      </c>
      <c r="L3050" s="1">
        <v>2124601509.01526</v>
      </c>
      <c r="M3050" s="1">
        <v>4529649373.7981</v>
      </c>
      <c r="N3050" s="1">
        <v>2503363407.65408</v>
      </c>
      <c r="O3050" s="1">
        <v>5524657051.68799</v>
      </c>
      <c r="P3050" s="1">
        <v>3843180945.18273</v>
      </c>
      <c r="Q3050" s="1">
        <v>3322671001.60952</v>
      </c>
    </row>
    <row r="3051" spans="1:17">
      <c r="A3051" s="1" t="s">
        <v>10722</v>
      </c>
      <c r="B3051" s="1" t="s">
        <v>10723</v>
      </c>
      <c r="C3051" s="1" t="s">
        <v>10724</v>
      </c>
      <c r="D3051" s="1">
        <v>17920016.6357473</v>
      </c>
      <c r="E3051" s="1">
        <v>18808221.8380165</v>
      </c>
      <c r="F3051" s="1">
        <v>120814359.518191</v>
      </c>
      <c r="G3051" s="1">
        <v>54652584.4437057</v>
      </c>
      <c r="H3051" s="1">
        <v>2401444.28571429</v>
      </c>
      <c r="I3051" s="1">
        <v>2401444.28571429</v>
      </c>
      <c r="J3051" s="1">
        <v>2401444.28571429</v>
      </c>
      <c r="K3051" s="1">
        <v>25185147.8267004</v>
      </c>
      <c r="L3051" s="1">
        <v>2401444.28571429</v>
      </c>
      <c r="M3051" s="1">
        <v>34799878.674081</v>
      </c>
      <c r="N3051" s="1">
        <v>14185929.7859445</v>
      </c>
      <c r="O3051" s="1">
        <v>32022678.4496686</v>
      </c>
      <c r="P3051" s="1">
        <v>2401444.28571429</v>
      </c>
      <c r="Q3051" s="1">
        <v>26553211.5537919</v>
      </c>
    </row>
    <row r="3052" spans="1:17">
      <c r="A3052" s="1" t="s">
        <v>10725</v>
      </c>
      <c r="B3052" s="1" t="s">
        <v>10726</v>
      </c>
      <c r="C3052" s="1" t="s">
        <v>10727</v>
      </c>
      <c r="D3052" s="1">
        <v>1224263092.29185</v>
      </c>
      <c r="E3052" s="1">
        <v>895493349.953433</v>
      </c>
      <c r="F3052" s="1">
        <v>658400808.91724</v>
      </c>
      <c r="G3052" s="1">
        <v>350739905.210888</v>
      </c>
      <c r="H3052" s="1">
        <v>62166177.4356215</v>
      </c>
      <c r="I3052" s="1">
        <v>775349641.271934</v>
      </c>
      <c r="J3052" s="1">
        <v>983334978.189813</v>
      </c>
      <c r="K3052" s="1">
        <v>511978718.788236</v>
      </c>
      <c r="L3052" s="1">
        <v>3518014477.57744</v>
      </c>
      <c r="M3052" s="1">
        <v>577881233.053546</v>
      </c>
      <c r="N3052" s="1">
        <v>652378524.6933</v>
      </c>
      <c r="O3052" s="1">
        <v>1039091265.23298</v>
      </c>
      <c r="P3052" s="1">
        <v>730489628.384916</v>
      </c>
      <c r="Q3052" s="1">
        <v>555246511.373282</v>
      </c>
    </row>
    <row r="3053" spans="1:17">
      <c r="A3053" s="1" t="s">
        <v>10728</v>
      </c>
      <c r="B3053" s="1" t="s">
        <v>10729</v>
      </c>
      <c r="C3053" s="1" t="s">
        <v>10730</v>
      </c>
      <c r="D3053" s="1">
        <v>426683090.056611</v>
      </c>
      <c r="E3053" s="1">
        <v>2337749844.43738</v>
      </c>
      <c r="F3053" s="1">
        <v>556194040.290696</v>
      </c>
      <c r="G3053" s="1">
        <v>1635590439.45688</v>
      </c>
      <c r="H3053" s="1">
        <v>435292089.110482</v>
      </c>
      <c r="I3053" s="1">
        <v>960568105.446543</v>
      </c>
      <c r="J3053" s="1">
        <v>2040718146.41232</v>
      </c>
      <c r="K3053" s="1">
        <v>534233021.477586</v>
      </c>
      <c r="L3053" s="1">
        <v>373496585.599314</v>
      </c>
      <c r="M3053" s="1">
        <v>322502119.131256</v>
      </c>
      <c r="N3053" s="1">
        <v>371997752.772542</v>
      </c>
      <c r="O3053" s="1">
        <v>603544950.408351</v>
      </c>
      <c r="P3053" s="1">
        <v>390422132.236113</v>
      </c>
      <c r="Q3053" s="1">
        <v>629234939.936014</v>
      </c>
    </row>
    <row r="3054" spans="1:17">
      <c r="A3054" s="1" t="s">
        <v>10731</v>
      </c>
      <c r="B3054" s="1" t="s">
        <v>10732</v>
      </c>
      <c r="C3054" s="1" t="s">
        <v>10733</v>
      </c>
      <c r="D3054" s="1">
        <v>86070503.1054145</v>
      </c>
      <c r="E3054" s="1">
        <v>14990287.1428571</v>
      </c>
      <c r="F3054" s="1">
        <v>13345676.3627534</v>
      </c>
      <c r="G3054" s="1">
        <v>2401444.28571429</v>
      </c>
      <c r="H3054" s="1">
        <v>2401444.28571429</v>
      </c>
      <c r="I3054" s="1">
        <v>13013273.7508983</v>
      </c>
      <c r="J3054" s="1">
        <v>46670825.4915708</v>
      </c>
      <c r="K3054" s="1">
        <v>49747067.4169855</v>
      </c>
      <c r="L3054" s="1">
        <v>37254014.5813563</v>
      </c>
      <c r="M3054" s="1">
        <v>85934150.901636</v>
      </c>
      <c r="N3054" s="1">
        <v>44835698.2352665</v>
      </c>
      <c r="O3054" s="1">
        <v>54937882.6763389</v>
      </c>
      <c r="P3054" s="1">
        <v>36937569.8216471</v>
      </c>
      <c r="Q3054" s="1">
        <v>68806778.3947453</v>
      </c>
    </row>
    <row r="3055" spans="1:17">
      <c r="A3055" s="1" t="s">
        <v>10734</v>
      </c>
      <c r="B3055" s="1" t="s">
        <v>10735</v>
      </c>
      <c r="C3055" s="1" t="s">
        <v>10736</v>
      </c>
      <c r="D3055" s="1">
        <v>1846098070.67097</v>
      </c>
      <c r="E3055" s="1">
        <v>1486196268.54996</v>
      </c>
      <c r="F3055" s="1">
        <v>1507133530.70175</v>
      </c>
      <c r="G3055" s="1">
        <v>2259540371.15325</v>
      </c>
      <c r="H3055" s="1">
        <v>2383263366.26971</v>
      </c>
      <c r="I3055" s="1">
        <v>2746178209.52802</v>
      </c>
      <c r="J3055" s="1">
        <v>826907561.638332</v>
      </c>
      <c r="K3055" s="1">
        <v>494229358.027368</v>
      </c>
      <c r="L3055" s="1">
        <v>917331397.142735</v>
      </c>
      <c r="M3055" s="1">
        <v>856561536.611</v>
      </c>
      <c r="N3055" s="1">
        <v>710440003.287552</v>
      </c>
      <c r="O3055" s="1">
        <v>1323847997.68778</v>
      </c>
      <c r="P3055" s="1">
        <v>993200414.119601</v>
      </c>
      <c r="Q3055" s="1">
        <v>1093149992.53223</v>
      </c>
    </row>
    <row r="3056" spans="1:17">
      <c r="A3056" s="1" t="s">
        <v>10737</v>
      </c>
      <c r="B3056" s="1" t="s">
        <v>10738</v>
      </c>
      <c r="C3056" s="1" t="s">
        <v>10739</v>
      </c>
      <c r="D3056" s="1">
        <v>789863721.630702</v>
      </c>
      <c r="E3056" s="1">
        <v>130727858.639234</v>
      </c>
      <c r="F3056" s="1">
        <v>208335234.256805</v>
      </c>
      <c r="G3056" s="1">
        <v>265737132.489359</v>
      </c>
      <c r="H3056" s="1">
        <v>2401444.28571429</v>
      </c>
      <c r="I3056" s="1">
        <v>107049477.673584</v>
      </c>
      <c r="J3056" s="1">
        <v>324986993.900159</v>
      </c>
      <c r="K3056" s="1">
        <v>2401444.28571429</v>
      </c>
      <c r="L3056" s="1">
        <v>14226339.309317</v>
      </c>
      <c r="M3056" s="1">
        <v>9304716.3891427</v>
      </c>
      <c r="N3056" s="1">
        <v>18058506.8317223</v>
      </c>
      <c r="O3056" s="1">
        <v>64154082.8017001</v>
      </c>
      <c r="P3056" s="1">
        <v>24060167.477123</v>
      </c>
      <c r="Q3056" s="1">
        <v>757062274.366514</v>
      </c>
    </row>
    <row r="3057" spans="1:17">
      <c r="A3057" s="1" t="s">
        <v>10740</v>
      </c>
      <c r="B3057" s="1" t="s">
        <v>10741</v>
      </c>
      <c r="C3057" s="1" t="s">
        <v>10742</v>
      </c>
      <c r="D3057" s="1">
        <v>1857037369.00792</v>
      </c>
      <c r="E3057" s="1">
        <v>740757182.747276</v>
      </c>
      <c r="F3057" s="1">
        <v>699897986.538345</v>
      </c>
      <c r="G3057" s="1">
        <v>261451675.897632</v>
      </c>
      <c r="H3057" s="1">
        <v>186815343.046168</v>
      </c>
      <c r="I3057" s="1">
        <v>752841418.937505</v>
      </c>
      <c r="J3057" s="1">
        <v>858493503.438882</v>
      </c>
      <c r="K3057" s="1">
        <v>554499252.479509</v>
      </c>
      <c r="L3057" s="1">
        <v>879244844.584154</v>
      </c>
      <c r="M3057" s="1">
        <v>734439379.523064</v>
      </c>
      <c r="N3057" s="1">
        <v>1120702976.25749</v>
      </c>
      <c r="O3057" s="1">
        <v>892438183.306497</v>
      </c>
      <c r="P3057" s="1">
        <v>1142046386.74593</v>
      </c>
      <c r="Q3057" s="1">
        <v>810570173.466323</v>
      </c>
    </row>
    <row r="3058" spans="1:17">
      <c r="A3058" s="1" t="s">
        <v>10743</v>
      </c>
      <c r="B3058" s="1" t="s">
        <v>10744</v>
      </c>
      <c r="C3058" s="1" t="s">
        <v>10745</v>
      </c>
      <c r="D3058" s="1">
        <v>591166035.870033</v>
      </c>
      <c r="E3058" s="1">
        <v>292547467.392045</v>
      </c>
      <c r="F3058" s="1">
        <v>210555671.373533</v>
      </c>
      <c r="G3058" s="1">
        <v>73664175.6514089</v>
      </c>
      <c r="H3058" s="1">
        <v>2401444.28571429</v>
      </c>
      <c r="I3058" s="1">
        <v>492265892.20786</v>
      </c>
      <c r="J3058" s="1">
        <v>436511921.65694</v>
      </c>
      <c r="K3058" s="1">
        <v>162133535.834693</v>
      </c>
      <c r="L3058" s="1">
        <v>240675909.847434</v>
      </c>
      <c r="M3058" s="1">
        <v>162400904.565774</v>
      </c>
      <c r="N3058" s="1">
        <v>298848654.634778</v>
      </c>
      <c r="O3058" s="1">
        <v>561598803.96162</v>
      </c>
      <c r="P3058" s="1">
        <v>313686643.202483</v>
      </c>
      <c r="Q3058" s="1">
        <v>532258605.246924</v>
      </c>
    </row>
    <row r="3059" spans="1:17">
      <c r="A3059" s="1" t="s">
        <v>10746</v>
      </c>
      <c r="B3059" s="1" t="s">
        <v>10747</v>
      </c>
      <c r="C3059" s="1" t="s">
        <v>10748</v>
      </c>
      <c r="D3059" s="1">
        <v>86661448.6431608</v>
      </c>
      <c r="E3059" s="1">
        <v>48988355.6538628</v>
      </c>
      <c r="F3059" s="1">
        <v>60593273.5082387</v>
      </c>
      <c r="G3059" s="1">
        <v>12165540.1656548</v>
      </c>
      <c r="H3059" s="1">
        <v>2401444.28571429</v>
      </c>
      <c r="I3059" s="1">
        <v>2401444.28571429</v>
      </c>
      <c r="J3059" s="1">
        <v>38486947.5867733</v>
      </c>
      <c r="K3059" s="1">
        <v>14481508.6664027</v>
      </c>
      <c r="L3059" s="1">
        <v>17496649.0260846</v>
      </c>
      <c r="M3059" s="1">
        <v>31045980.2034984</v>
      </c>
      <c r="N3059" s="1">
        <v>31178885.3805637</v>
      </c>
      <c r="O3059" s="1">
        <v>33340226.9813271</v>
      </c>
      <c r="P3059" s="1">
        <v>40972835.6516291</v>
      </c>
      <c r="Q3059" s="1">
        <v>30378032.0226074</v>
      </c>
    </row>
    <row r="3060" spans="1:17">
      <c r="A3060" s="1" t="s">
        <v>10749</v>
      </c>
      <c r="B3060" s="1" t="s">
        <v>10750</v>
      </c>
      <c r="C3060" s="1" t="s">
        <v>10751</v>
      </c>
      <c r="D3060" s="1">
        <v>17027270.7359915</v>
      </c>
      <c r="E3060" s="1">
        <v>5647676.96374622</v>
      </c>
      <c r="F3060" s="1">
        <v>34838466.1778877</v>
      </c>
      <c r="G3060" s="1">
        <v>2401444.28571429</v>
      </c>
      <c r="H3060" s="1">
        <v>8567570.94510659</v>
      </c>
      <c r="I3060" s="1">
        <v>5290126.79027827</v>
      </c>
      <c r="J3060" s="1">
        <v>61126699.6028036</v>
      </c>
      <c r="K3060" s="1">
        <v>78112065.4896705</v>
      </c>
      <c r="L3060" s="1">
        <v>39704149.0127017</v>
      </c>
      <c r="M3060" s="1">
        <v>53477770.521893</v>
      </c>
      <c r="N3060" s="1">
        <v>78880896.0051513</v>
      </c>
      <c r="O3060" s="1">
        <v>28765397.3645996</v>
      </c>
      <c r="P3060" s="1">
        <v>96709567.7080783</v>
      </c>
      <c r="Q3060" s="1">
        <v>43772820.0508597</v>
      </c>
    </row>
    <row r="3061" spans="1:17">
      <c r="A3061" s="1" t="s">
        <v>10752</v>
      </c>
      <c r="B3061" s="1" t="s">
        <v>10753</v>
      </c>
      <c r="C3061" s="1" t="s">
        <v>10754</v>
      </c>
      <c r="D3061" s="1">
        <v>2401444.28571429</v>
      </c>
      <c r="E3061" s="1">
        <v>2401444.28571429</v>
      </c>
      <c r="F3061" s="1">
        <v>2401444.28571429</v>
      </c>
      <c r="G3061" s="1">
        <v>2401444.28571429</v>
      </c>
      <c r="H3061" s="1">
        <v>2401444.28571429</v>
      </c>
      <c r="I3061" s="1">
        <v>2401444.28571429</v>
      </c>
      <c r="J3061" s="1">
        <v>2401444.28571429</v>
      </c>
      <c r="K3061" s="1">
        <v>2401444.28571429</v>
      </c>
      <c r="L3061" s="1">
        <v>8342570.69116967</v>
      </c>
      <c r="M3061" s="1">
        <v>2401444.28571429</v>
      </c>
      <c r="N3061" s="1">
        <v>13024710.2619162</v>
      </c>
      <c r="O3061" s="1">
        <v>51107538.6993355</v>
      </c>
      <c r="P3061" s="1">
        <v>4782238.10520487</v>
      </c>
      <c r="Q3061" s="1">
        <v>2401444.28571429</v>
      </c>
    </row>
    <row r="3062" spans="1:17">
      <c r="A3062" s="1" t="s">
        <v>10755</v>
      </c>
      <c r="B3062" s="1" t="s">
        <v>10756</v>
      </c>
      <c r="C3062" s="1" t="s">
        <v>10757</v>
      </c>
      <c r="D3062" s="1">
        <v>497742002.006223</v>
      </c>
      <c r="E3062" s="1">
        <v>574819314.897894</v>
      </c>
      <c r="F3062" s="1">
        <v>199456144.349476</v>
      </c>
      <c r="G3062" s="1">
        <v>34063671.0178808</v>
      </c>
      <c r="H3062" s="1">
        <v>163537488.414269</v>
      </c>
      <c r="I3062" s="1">
        <v>271900991.006686</v>
      </c>
      <c r="J3062" s="1">
        <v>475323569.419775</v>
      </c>
      <c r="K3062" s="1">
        <v>317361287.507328</v>
      </c>
      <c r="L3062" s="1">
        <v>628684559.727596</v>
      </c>
      <c r="M3062" s="1">
        <v>438343520.997468</v>
      </c>
      <c r="N3062" s="1">
        <v>330740652.772226</v>
      </c>
      <c r="O3062" s="1">
        <v>526818809.256211</v>
      </c>
      <c r="P3062" s="1">
        <v>744054887.808183</v>
      </c>
      <c r="Q3062" s="1">
        <v>496261547.53633</v>
      </c>
    </row>
    <row r="3063" spans="1:17">
      <c r="A3063" s="1" t="s">
        <v>10758</v>
      </c>
      <c r="B3063" s="1" t="s">
        <v>10759</v>
      </c>
      <c r="C3063" s="1" t="s">
        <v>10760</v>
      </c>
      <c r="D3063" s="1">
        <v>18718721.6447769</v>
      </c>
      <c r="E3063" s="1">
        <v>37984755.7259841</v>
      </c>
      <c r="F3063" s="1">
        <v>70902159.4279201</v>
      </c>
      <c r="G3063" s="1">
        <v>53793092.4247689</v>
      </c>
      <c r="H3063" s="1">
        <v>17411607.5492691</v>
      </c>
      <c r="I3063" s="1">
        <v>100931451.675869</v>
      </c>
      <c r="J3063" s="1">
        <v>49580260.4201445</v>
      </c>
      <c r="K3063" s="1">
        <v>2401444.28571429</v>
      </c>
      <c r="L3063" s="1">
        <v>2401444.28571429</v>
      </c>
      <c r="M3063" s="1">
        <v>2401444.28571429</v>
      </c>
      <c r="N3063" s="1">
        <v>2401444.28571429</v>
      </c>
      <c r="O3063" s="1">
        <v>17428871.4260238</v>
      </c>
      <c r="P3063" s="1">
        <v>2401444.28571429</v>
      </c>
      <c r="Q3063" s="1">
        <v>2401444.28571429</v>
      </c>
    </row>
    <row r="3064" spans="1:17">
      <c r="A3064" s="1" t="s">
        <v>10761</v>
      </c>
      <c r="B3064" s="1" t="s">
        <v>10762</v>
      </c>
      <c r="C3064" s="1" t="s">
        <v>10763</v>
      </c>
      <c r="D3064" s="1">
        <v>9374830.87581614</v>
      </c>
      <c r="E3064" s="1">
        <v>2401444.28571429</v>
      </c>
      <c r="F3064" s="1">
        <v>36980262.8362319</v>
      </c>
      <c r="G3064" s="1">
        <v>2401444.28571429</v>
      </c>
      <c r="H3064" s="1">
        <v>17962370.9024058</v>
      </c>
      <c r="I3064" s="1">
        <v>22062175.717908</v>
      </c>
      <c r="J3064" s="1">
        <v>38416421.7088013</v>
      </c>
      <c r="K3064" s="1">
        <v>35205110.3280382</v>
      </c>
      <c r="L3064" s="1">
        <v>35632080.2914446</v>
      </c>
      <c r="M3064" s="1">
        <v>43101906.5655209</v>
      </c>
      <c r="N3064" s="1">
        <v>12223732.6190496</v>
      </c>
      <c r="O3064" s="1">
        <v>27590272.8398112</v>
      </c>
      <c r="P3064" s="1">
        <v>36879515.0163199</v>
      </c>
      <c r="Q3064" s="1">
        <v>58514265.8277402</v>
      </c>
    </row>
    <row r="3065" spans="1:17">
      <c r="A3065" s="1" t="s">
        <v>10764</v>
      </c>
      <c r="B3065" s="1" t="s">
        <v>10765</v>
      </c>
      <c r="C3065" s="1" t="s">
        <v>10766</v>
      </c>
      <c r="D3065" s="1">
        <v>64238991.2797018</v>
      </c>
      <c r="E3065" s="1">
        <v>19937691.4351589</v>
      </c>
      <c r="F3065" s="1">
        <v>50087207.2636949</v>
      </c>
      <c r="G3065" s="1">
        <v>4970995.8126935</v>
      </c>
      <c r="H3065" s="1">
        <v>2401444.28571429</v>
      </c>
      <c r="I3065" s="1">
        <v>16116601.2962119</v>
      </c>
      <c r="J3065" s="1">
        <v>35175293.4133736</v>
      </c>
      <c r="K3065" s="1">
        <v>23708508.7596661</v>
      </c>
      <c r="L3065" s="1">
        <v>13337934.3238558</v>
      </c>
      <c r="M3065" s="1">
        <v>13872348.0558296</v>
      </c>
      <c r="N3065" s="1">
        <v>13523528.420148</v>
      </c>
      <c r="O3065" s="1">
        <v>14034849.1357942</v>
      </c>
      <c r="P3065" s="1">
        <v>34901058.3143906</v>
      </c>
      <c r="Q3065" s="1">
        <v>13089468.5050071</v>
      </c>
    </row>
    <row r="3066" spans="1:17">
      <c r="A3066" s="1" t="s">
        <v>10767</v>
      </c>
      <c r="B3066" s="1" t="s">
        <v>10768</v>
      </c>
      <c r="C3066" s="1" t="s">
        <v>10769</v>
      </c>
      <c r="D3066" s="1">
        <v>117737429.100014</v>
      </c>
      <c r="E3066" s="1">
        <v>216844308.912387</v>
      </c>
      <c r="F3066" s="1">
        <v>224859910.719999</v>
      </c>
      <c r="G3066" s="1">
        <v>2063787777.16589</v>
      </c>
      <c r="H3066" s="1">
        <v>46171146.2786975</v>
      </c>
      <c r="I3066" s="1">
        <v>114732487.043829</v>
      </c>
      <c r="J3066" s="1">
        <v>193967350.368595</v>
      </c>
      <c r="K3066" s="1">
        <v>90836629.622777</v>
      </c>
      <c r="L3066" s="1">
        <v>49995358.313563</v>
      </c>
      <c r="M3066" s="1">
        <v>74099961.2368226</v>
      </c>
      <c r="N3066" s="1">
        <v>120374517.266152</v>
      </c>
      <c r="O3066" s="1">
        <v>134352619.924783</v>
      </c>
      <c r="P3066" s="1">
        <v>43169809.1471411</v>
      </c>
      <c r="Q3066" s="1">
        <v>35773852.4230842</v>
      </c>
    </row>
    <row r="3067" spans="1:17">
      <c r="A3067" s="1" t="s">
        <v>10770</v>
      </c>
      <c r="B3067" s="1" t="s">
        <v>10771</v>
      </c>
      <c r="C3067" s="1" t="s">
        <v>10772</v>
      </c>
      <c r="D3067" s="1">
        <v>4923272046.45673</v>
      </c>
      <c r="E3067" s="1">
        <v>6647502114.34931</v>
      </c>
      <c r="F3067" s="1">
        <v>7856196594.60201</v>
      </c>
      <c r="G3067" s="1">
        <v>4669210084.84733</v>
      </c>
      <c r="H3067" s="1">
        <v>1910752928.538</v>
      </c>
      <c r="I3067" s="1">
        <v>3443055653.50216</v>
      </c>
      <c r="J3067" s="1">
        <v>4674311193.5033</v>
      </c>
      <c r="K3067" s="1">
        <v>3658019329.55975</v>
      </c>
      <c r="L3067" s="1">
        <v>3845985182.22133</v>
      </c>
      <c r="M3067" s="1">
        <v>3358909583.98744</v>
      </c>
      <c r="N3067" s="1">
        <v>4862518802.92505</v>
      </c>
      <c r="O3067" s="1">
        <v>5664212893.35192</v>
      </c>
      <c r="P3067" s="1">
        <v>4404874192.16646</v>
      </c>
      <c r="Q3067" s="1">
        <v>4675739653.15046</v>
      </c>
    </row>
    <row r="3068" spans="1:17">
      <c r="A3068" s="1" t="s">
        <v>10773</v>
      </c>
      <c r="B3068" s="1" t="s">
        <v>10774</v>
      </c>
      <c r="C3068" s="1" t="s">
        <v>10775</v>
      </c>
      <c r="D3068" s="1">
        <v>18665259050.6905</v>
      </c>
      <c r="E3068" s="1">
        <v>25597548301.5508</v>
      </c>
      <c r="F3068" s="1">
        <v>25496885846.1694</v>
      </c>
      <c r="G3068" s="1">
        <v>18687231672.8533</v>
      </c>
      <c r="H3068" s="1">
        <v>9552258233.95534</v>
      </c>
      <c r="I3068" s="1">
        <v>20419528874.5099</v>
      </c>
      <c r="J3068" s="1">
        <v>23426343443.4221</v>
      </c>
      <c r="K3068" s="1">
        <v>29709763199.6523</v>
      </c>
      <c r="L3068" s="1">
        <v>28313631111.7599</v>
      </c>
      <c r="M3068" s="1">
        <v>27674482932.7076</v>
      </c>
      <c r="N3068" s="1">
        <v>32149551914.9399</v>
      </c>
      <c r="O3068" s="1">
        <v>25746029160.106</v>
      </c>
      <c r="P3068" s="1">
        <v>33883973400.9441</v>
      </c>
      <c r="Q3068" s="1">
        <v>31432139633.8238</v>
      </c>
    </row>
    <row r="3069" spans="1:17">
      <c r="A3069" s="1" t="s">
        <v>10776</v>
      </c>
      <c r="B3069" s="1" t="s">
        <v>10777</v>
      </c>
      <c r="C3069" s="1" t="s">
        <v>10778</v>
      </c>
      <c r="D3069" s="1">
        <v>2907516760.20433</v>
      </c>
      <c r="E3069" s="1">
        <v>5112983865.16708</v>
      </c>
      <c r="F3069" s="1">
        <v>4933361949.08815</v>
      </c>
      <c r="G3069" s="1">
        <v>526200184.952928</v>
      </c>
      <c r="H3069" s="1">
        <v>1960710312.86073</v>
      </c>
      <c r="I3069" s="1">
        <v>4122292336.26048</v>
      </c>
      <c r="J3069" s="1">
        <v>3482670970.03165</v>
      </c>
      <c r="K3069" s="1">
        <v>6851644466.83678</v>
      </c>
      <c r="L3069" s="1">
        <v>7702824699.85644</v>
      </c>
      <c r="M3069" s="1">
        <v>5602914729.81905</v>
      </c>
      <c r="N3069" s="1">
        <v>7016705151.5526</v>
      </c>
      <c r="O3069" s="1">
        <v>10457510613.1032</v>
      </c>
      <c r="P3069" s="1">
        <v>7551294769.23413</v>
      </c>
      <c r="Q3069" s="1">
        <v>7389185386.81682</v>
      </c>
    </row>
    <row r="3070" spans="1:17">
      <c r="A3070" s="1" t="s">
        <v>10779</v>
      </c>
      <c r="B3070" s="1" t="s">
        <v>10780</v>
      </c>
      <c r="C3070" s="1" t="s">
        <v>10781</v>
      </c>
      <c r="D3070" s="1">
        <v>6636273552.72871</v>
      </c>
      <c r="E3070" s="1">
        <v>11179416438.9069</v>
      </c>
      <c r="F3070" s="1">
        <v>9069611713.89721</v>
      </c>
      <c r="G3070" s="1">
        <v>6546029836.29815</v>
      </c>
      <c r="H3070" s="1">
        <v>5167180243.30529</v>
      </c>
      <c r="I3070" s="1">
        <v>7185840062.02883</v>
      </c>
      <c r="J3070" s="1">
        <v>11351076054.5347</v>
      </c>
      <c r="K3070" s="1">
        <v>17323928089.0525</v>
      </c>
      <c r="L3070" s="1">
        <v>16367218822.7243</v>
      </c>
      <c r="M3070" s="1">
        <v>14173033757.2782</v>
      </c>
      <c r="N3070" s="1">
        <v>18817111802.1462</v>
      </c>
      <c r="O3070" s="1">
        <v>8572510366.5902</v>
      </c>
      <c r="P3070" s="1">
        <v>18384596791.9799</v>
      </c>
      <c r="Q3070" s="1">
        <v>15609175868.6506</v>
      </c>
    </row>
    <row r="3071" spans="1:17">
      <c r="A3071" s="1" t="s">
        <v>10782</v>
      </c>
      <c r="B3071" s="1" t="s">
        <v>10783</v>
      </c>
      <c r="C3071" s="1" t="s">
        <v>10784</v>
      </c>
      <c r="D3071" s="1">
        <v>2387382329.00973</v>
      </c>
      <c r="E3071" s="1">
        <v>1445963861.39064</v>
      </c>
      <c r="F3071" s="1">
        <v>1065724461.85182</v>
      </c>
      <c r="G3071" s="1">
        <v>566621416.049673</v>
      </c>
      <c r="H3071" s="1">
        <v>111457403.092742</v>
      </c>
      <c r="I3071" s="1">
        <v>2696624027.14102</v>
      </c>
      <c r="J3071" s="1">
        <v>2326429520.71119</v>
      </c>
      <c r="K3071" s="1">
        <v>1062651529.7687</v>
      </c>
      <c r="L3071" s="1">
        <v>1337189951.69964</v>
      </c>
      <c r="M3071" s="1">
        <v>1237317520.66819</v>
      </c>
      <c r="N3071" s="1">
        <v>1689048706.86389</v>
      </c>
      <c r="O3071" s="1">
        <v>1628304443.80785</v>
      </c>
      <c r="P3071" s="1">
        <v>1794052043.74599</v>
      </c>
      <c r="Q3071" s="1">
        <v>1666975288.42947</v>
      </c>
    </row>
    <row r="3072" spans="1:17">
      <c r="A3072" s="1" t="s">
        <v>10785</v>
      </c>
      <c r="B3072" s="1" t="s">
        <v>10786</v>
      </c>
      <c r="C3072" s="1" t="s">
        <v>10787</v>
      </c>
      <c r="D3072" s="1">
        <v>122441945.916319</v>
      </c>
      <c r="E3072" s="1">
        <v>40924596.6102946</v>
      </c>
      <c r="F3072" s="1">
        <v>39864608.8972431</v>
      </c>
      <c r="G3072" s="1">
        <v>16106039.0048364</v>
      </c>
      <c r="H3072" s="1">
        <v>2401444.28571429</v>
      </c>
      <c r="I3072" s="1">
        <v>25636993.8223938</v>
      </c>
      <c r="J3072" s="1">
        <v>109378873.104609</v>
      </c>
      <c r="K3072" s="1">
        <v>2401444.28571429</v>
      </c>
      <c r="L3072" s="1">
        <v>52169454.9218921</v>
      </c>
      <c r="M3072" s="1">
        <v>60204977.8873088</v>
      </c>
      <c r="N3072" s="1">
        <v>70294592.5631159</v>
      </c>
      <c r="O3072" s="1">
        <v>30252657.1007061</v>
      </c>
      <c r="P3072" s="1">
        <v>74637815.1782072</v>
      </c>
      <c r="Q3072" s="1">
        <v>64672863.5898429</v>
      </c>
    </row>
    <row r="3073" spans="1:17">
      <c r="A3073" s="1" t="s">
        <v>10788</v>
      </c>
      <c r="B3073" s="1" t="s">
        <v>10789</v>
      </c>
      <c r="C3073" s="1" t="s">
        <v>10790</v>
      </c>
      <c r="D3073" s="1">
        <v>4221023.0510845</v>
      </c>
      <c r="E3073" s="1">
        <v>2401444.28571429</v>
      </c>
      <c r="F3073" s="1">
        <v>2401444.28571429</v>
      </c>
      <c r="G3073" s="1">
        <v>78867740.1577856</v>
      </c>
      <c r="H3073" s="1">
        <v>182570744.664321</v>
      </c>
      <c r="I3073" s="1">
        <v>398523254.661456</v>
      </c>
      <c r="J3073" s="1">
        <v>2401444.28571429</v>
      </c>
      <c r="K3073" s="1">
        <v>2401444.28571429</v>
      </c>
      <c r="L3073" s="1">
        <v>2401444.28571429</v>
      </c>
      <c r="M3073" s="1">
        <v>2401444.28571429</v>
      </c>
      <c r="N3073" s="1">
        <v>2401444.28571429</v>
      </c>
      <c r="O3073" s="1">
        <v>2401444.28571429</v>
      </c>
      <c r="P3073" s="1">
        <v>2401444.28571429</v>
      </c>
      <c r="Q3073" s="1">
        <v>2401444.28571429</v>
      </c>
    </row>
    <row r="3074" spans="1:17">
      <c r="A3074" s="1" t="s">
        <v>10791</v>
      </c>
      <c r="B3074" s="1" t="s">
        <v>10792</v>
      </c>
      <c r="C3074" s="1" t="s">
        <v>10793</v>
      </c>
      <c r="D3074" s="1">
        <v>63052932.269065</v>
      </c>
      <c r="E3074" s="1">
        <v>44507215.9329593</v>
      </c>
      <c r="F3074" s="1">
        <v>2401444.28571429</v>
      </c>
      <c r="G3074" s="1">
        <v>2401444.28571429</v>
      </c>
      <c r="H3074" s="1">
        <v>2401444.28571429</v>
      </c>
      <c r="I3074" s="1">
        <v>2401444.28571429</v>
      </c>
      <c r="J3074" s="1">
        <v>11679001.4238972</v>
      </c>
      <c r="K3074" s="1">
        <v>2401444.28571429</v>
      </c>
      <c r="L3074" s="1">
        <v>2401444.28571429</v>
      </c>
      <c r="M3074" s="1">
        <v>2401444.28571429</v>
      </c>
      <c r="N3074" s="1">
        <v>2401444.28571429</v>
      </c>
      <c r="O3074" s="1">
        <v>2401444.28571429</v>
      </c>
      <c r="P3074" s="1">
        <v>2401444.28571429</v>
      </c>
      <c r="Q3074" s="1">
        <v>2401444.28571429</v>
      </c>
    </row>
    <row r="3075" spans="1:17">
      <c r="A3075" s="1" t="s">
        <v>10794</v>
      </c>
      <c r="B3075" s="1" t="s">
        <v>10795</v>
      </c>
      <c r="C3075" s="1" t="s">
        <v>10796</v>
      </c>
      <c r="D3075" s="1">
        <v>9055137988.53265</v>
      </c>
      <c r="E3075" s="1">
        <v>8493814907.92692</v>
      </c>
      <c r="F3075" s="1">
        <v>7984729140.82318</v>
      </c>
      <c r="G3075" s="1">
        <v>11630083423.982</v>
      </c>
      <c r="H3075" s="1">
        <v>11426299268.564</v>
      </c>
      <c r="I3075" s="1">
        <v>10735424026.4471</v>
      </c>
      <c r="J3075" s="1">
        <v>6386180019.46474</v>
      </c>
      <c r="K3075" s="1">
        <v>4500025486.67852</v>
      </c>
      <c r="L3075" s="1">
        <v>3855630563.33187</v>
      </c>
      <c r="M3075" s="1">
        <v>3591263057.73726</v>
      </c>
      <c r="N3075" s="1">
        <v>3730516955.6825</v>
      </c>
      <c r="O3075" s="1">
        <v>6093145920.83426</v>
      </c>
      <c r="P3075" s="1">
        <v>4223236155.43218</v>
      </c>
      <c r="Q3075" s="1">
        <v>4882995430.74218</v>
      </c>
    </row>
    <row r="3076" spans="1:17">
      <c r="A3076" s="1" t="s">
        <v>10797</v>
      </c>
      <c r="B3076" s="1" t="s">
        <v>10798</v>
      </c>
      <c r="C3076" s="1" t="s">
        <v>10799</v>
      </c>
      <c r="D3076" s="1">
        <v>830792510.997544</v>
      </c>
      <c r="E3076" s="1">
        <v>902083986.026243</v>
      </c>
      <c r="F3076" s="1">
        <v>1140048963.49727</v>
      </c>
      <c r="G3076" s="1">
        <v>1494074311.9353</v>
      </c>
      <c r="H3076" s="1">
        <v>672591361.666169</v>
      </c>
      <c r="I3076" s="1">
        <v>1215245385.39906</v>
      </c>
      <c r="J3076" s="1">
        <v>1037340582.40628</v>
      </c>
      <c r="K3076" s="1">
        <v>617087293.270583</v>
      </c>
      <c r="L3076" s="1">
        <v>562893005.885466</v>
      </c>
      <c r="M3076" s="1">
        <v>720149597.875588</v>
      </c>
      <c r="N3076" s="1">
        <v>561505649.372823</v>
      </c>
      <c r="O3076" s="1">
        <v>595550755.097772</v>
      </c>
      <c r="P3076" s="1">
        <v>631923610.575858</v>
      </c>
      <c r="Q3076" s="1">
        <v>686744875.216264</v>
      </c>
    </row>
    <row r="3077" spans="1:17">
      <c r="A3077" s="1" t="s">
        <v>10800</v>
      </c>
      <c r="B3077" s="1" t="s">
        <v>10801</v>
      </c>
      <c r="C3077" s="1" t="s">
        <v>10802</v>
      </c>
      <c r="D3077" s="1">
        <v>11710656.6432024</v>
      </c>
      <c r="E3077" s="1">
        <v>2401444.28571429</v>
      </c>
      <c r="F3077" s="1">
        <v>2401444.28571429</v>
      </c>
      <c r="G3077" s="1">
        <v>2401444.28571429</v>
      </c>
      <c r="H3077" s="1">
        <v>2401444.28571429</v>
      </c>
      <c r="I3077" s="1">
        <v>2401444.28571429</v>
      </c>
      <c r="J3077" s="1">
        <v>6753876.06423919</v>
      </c>
      <c r="K3077" s="1">
        <v>2401444.28571429</v>
      </c>
      <c r="L3077" s="1">
        <v>2401444.28571429</v>
      </c>
      <c r="M3077" s="1">
        <v>2401444.28571429</v>
      </c>
      <c r="N3077" s="1">
        <v>2401444.28571429</v>
      </c>
      <c r="O3077" s="1">
        <v>13472309.0912622</v>
      </c>
      <c r="P3077" s="1">
        <v>2401444.28571429</v>
      </c>
      <c r="Q3077" s="1">
        <v>2401444.28571429</v>
      </c>
    </row>
    <row r="3078" spans="1:17">
      <c r="A3078" s="1" t="s">
        <v>10803</v>
      </c>
      <c r="B3078" s="1" t="s">
        <v>10804</v>
      </c>
      <c r="C3078" s="1" t="s">
        <v>10805</v>
      </c>
      <c r="D3078" s="1">
        <v>7744081066.00469</v>
      </c>
      <c r="E3078" s="1">
        <v>14103026439.7209</v>
      </c>
      <c r="F3078" s="1">
        <v>9028456961.01957</v>
      </c>
      <c r="G3078" s="1">
        <v>1160561910.78106</v>
      </c>
      <c r="H3078" s="1">
        <v>3533612713.74454</v>
      </c>
      <c r="I3078" s="1">
        <v>7761733868.78535</v>
      </c>
      <c r="J3078" s="1">
        <v>10144274601.8076</v>
      </c>
      <c r="K3078" s="1">
        <v>14325629770.5076</v>
      </c>
      <c r="L3078" s="1">
        <v>13592903452.7155</v>
      </c>
      <c r="M3078" s="1">
        <v>10397028929.6225</v>
      </c>
      <c r="N3078" s="1">
        <v>12508461259.029</v>
      </c>
      <c r="O3078" s="1">
        <v>9804984800.95646</v>
      </c>
      <c r="P3078" s="1">
        <v>13458094003.7594</v>
      </c>
      <c r="Q3078" s="1">
        <v>14092940393.5695</v>
      </c>
    </row>
    <row r="3079" spans="1:17">
      <c r="A3079" s="1" t="s">
        <v>10806</v>
      </c>
      <c r="B3079" s="1" t="s">
        <v>10807</v>
      </c>
      <c r="C3079" s="1" t="s">
        <v>10808</v>
      </c>
      <c r="D3079" s="1">
        <v>1086135848.6814</v>
      </c>
      <c r="E3079" s="1">
        <v>948319028.223883</v>
      </c>
      <c r="F3079" s="1">
        <v>1099307548.43892</v>
      </c>
      <c r="G3079" s="1">
        <v>633490717.863461</v>
      </c>
      <c r="H3079" s="1">
        <v>702283370.264861</v>
      </c>
      <c r="I3079" s="1">
        <v>747819368.583787</v>
      </c>
      <c r="J3079" s="1">
        <v>1238586531.83803</v>
      </c>
      <c r="K3079" s="1">
        <v>1259076542.95122</v>
      </c>
      <c r="L3079" s="1">
        <v>1015767726.23306</v>
      </c>
      <c r="M3079" s="1">
        <v>1191287884.33228</v>
      </c>
      <c r="N3079" s="1">
        <v>1473271361.1636</v>
      </c>
      <c r="O3079" s="1">
        <v>1813239575.93464</v>
      </c>
      <c r="P3079" s="1">
        <v>1077554685.76966</v>
      </c>
      <c r="Q3079" s="1">
        <v>1287371099.42983</v>
      </c>
    </row>
    <row r="3080" spans="1:17">
      <c r="A3080" s="1" t="s">
        <v>10809</v>
      </c>
      <c r="B3080" s="1" t="s">
        <v>10810</v>
      </c>
      <c r="C3080" s="1" t="s">
        <v>10811</v>
      </c>
      <c r="D3080" s="1">
        <v>44797308.1987246</v>
      </c>
      <c r="E3080" s="1">
        <v>152383928.583354</v>
      </c>
      <c r="F3080" s="1">
        <v>75800351.0238362</v>
      </c>
      <c r="G3080" s="1">
        <v>2401444.28571429</v>
      </c>
      <c r="H3080" s="1">
        <v>2401444.28571429</v>
      </c>
      <c r="I3080" s="1">
        <v>54318893.003975</v>
      </c>
      <c r="J3080" s="1">
        <v>36654766.3541625</v>
      </c>
      <c r="K3080" s="1">
        <v>37970079.7126876</v>
      </c>
      <c r="L3080" s="1">
        <v>64791130.7857021</v>
      </c>
      <c r="M3080" s="1">
        <v>27501203.2439696</v>
      </c>
      <c r="N3080" s="1">
        <v>80253243.6137824</v>
      </c>
      <c r="O3080" s="1">
        <v>49353660.5625191</v>
      </c>
      <c r="P3080" s="1">
        <v>105668834.626246</v>
      </c>
      <c r="Q3080" s="1">
        <v>155371279.832253</v>
      </c>
    </row>
    <row r="3081" spans="1:17">
      <c r="A3081" s="1" t="s">
        <v>10812</v>
      </c>
      <c r="B3081" s="1" t="s">
        <v>10813</v>
      </c>
      <c r="C3081" s="1" t="s">
        <v>10814</v>
      </c>
      <c r="D3081" s="1">
        <v>396607164.677144</v>
      </c>
      <c r="E3081" s="1">
        <v>1278877049.07094</v>
      </c>
      <c r="F3081" s="1">
        <v>1085514504.32693</v>
      </c>
      <c r="G3081" s="1">
        <v>2401444.28571429</v>
      </c>
      <c r="H3081" s="1">
        <v>175823329.565443</v>
      </c>
      <c r="I3081" s="1">
        <v>942110173.237147</v>
      </c>
      <c r="J3081" s="1">
        <v>644185113.70845</v>
      </c>
      <c r="K3081" s="1">
        <v>1464093679.65571</v>
      </c>
      <c r="L3081" s="1">
        <v>1096992689.27172</v>
      </c>
      <c r="M3081" s="1">
        <v>2000861871.01379</v>
      </c>
      <c r="N3081" s="1">
        <v>1337438127.48685</v>
      </c>
      <c r="O3081" s="1">
        <v>2401444.28571429</v>
      </c>
      <c r="P3081" s="1">
        <v>1432522551.15696</v>
      </c>
      <c r="Q3081" s="1">
        <v>1789450416.74494</v>
      </c>
    </row>
    <row r="3082" spans="1:17">
      <c r="A3082" s="1" t="s">
        <v>10815</v>
      </c>
      <c r="B3082" s="1" t="s">
        <v>10816</v>
      </c>
      <c r="C3082" s="1" t="s">
        <v>10817</v>
      </c>
      <c r="D3082" s="1">
        <v>576773075.545046</v>
      </c>
      <c r="E3082" s="1">
        <v>2106638495.54305</v>
      </c>
      <c r="F3082" s="1">
        <v>1369959006.94555</v>
      </c>
      <c r="G3082" s="1">
        <v>41604904.5387054</v>
      </c>
      <c r="H3082" s="1">
        <v>486069010.26199</v>
      </c>
      <c r="I3082" s="1">
        <v>1333713582.5494</v>
      </c>
      <c r="J3082" s="1">
        <v>1546881311.35065</v>
      </c>
      <c r="K3082" s="1">
        <v>2782938586.87077</v>
      </c>
      <c r="L3082" s="1">
        <v>2235896071.39815</v>
      </c>
      <c r="M3082" s="1">
        <v>1250304639.4246</v>
      </c>
      <c r="N3082" s="1">
        <v>1809715133.69575</v>
      </c>
      <c r="O3082" s="1">
        <v>1498452531.10009</v>
      </c>
      <c r="P3082" s="1">
        <v>2420064743.42542</v>
      </c>
      <c r="Q3082" s="1">
        <v>2218236753.99653</v>
      </c>
    </row>
    <row r="3083" spans="1:17">
      <c r="A3083" s="1" t="s">
        <v>10818</v>
      </c>
      <c r="B3083" s="1" t="s">
        <v>10819</v>
      </c>
      <c r="C3083" s="1" t="s">
        <v>10820</v>
      </c>
      <c r="D3083" s="1">
        <v>96074868.0996753</v>
      </c>
      <c r="E3083" s="1">
        <v>26251659.2749813</v>
      </c>
      <c r="F3083" s="1">
        <v>26460241.4807916</v>
      </c>
      <c r="G3083" s="1">
        <v>2401444.28571429</v>
      </c>
      <c r="H3083" s="1">
        <v>2401444.28571429</v>
      </c>
      <c r="I3083" s="1">
        <v>2401444.28571429</v>
      </c>
      <c r="J3083" s="1">
        <v>85185945.2149468</v>
      </c>
      <c r="K3083" s="1">
        <v>87604373.0582725</v>
      </c>
      <c r="L3083" s="1">
        <v>45690021.0307322</v>
      </c>
      <c r="M3083" s="1">
        <v>55771999.0191421</v>
      </c>
      <c r="N3083" s="1">
        <v>18567123.6184595</v>
      </c>
      <c r="O3083" s="1">
        <v>22934925.6826337</v>
      </c>
      <c r="P3083" s="1">
        <v>47044681.3844204</v>
      </c>
      <c r="Q3083" s="1">
        <v>61988888.7974099</v>
      </c>
    </row>
    <row r="3084" spans="1:17">
      <c r="A3084" s="1" t="s">
        <v>10821</v>
      </c>
      <c r="B3084" s="1" t="s">
        <v>10822</v>
      </c>
      <c r="C3084" s="1" t="s">
        <v>10823</v>
      </c>
      <c r="D3084" s="1">
        <v>215324262.279986</v>
      </c>
      <c r="E3084" s="1">
        <v>359556008.58926</v>
      </c>
      <c r="F3084" s="1">
        <v>362451173.332267</v>
      </c>
      <c r="G3084" s="1">
        <v>45416512.1126441</v>
      </c>
      <c r="H3084" s="1">
        <v>32223793.3411074</v>
      </c>
      <c r="I3084" s="1">
        <v>206851879.139593</v>
      </c>
      <c r="J3084" s="1">
        <v>234390785.862302</v>
      </c>
      <c r="K3084" s="1">
        <v>254577320.721632</v>
      </c>
      <c r="L3084" s="1">
        <v>353592880.985838</v>
      </c>
      <c r="M3084" s="1">
        <v>203259780.531646</v>
      </c>
      <c r="N3084" s="1">
        <v>279360966.966015</v>
      </c>
      <c r="O3084" s="1">
        <v>254557870.183235</v>
      </c>
      <c r="P3084" s="1">
        <v>292106486.314624</v>
      </c>
      <c r="Q3084" s="1">
        <v>336782306.895787</v>
      </c>
    </row>
    <row r="3085" spans="1:17">
      <c r="A3085" s="1" t="s">
        <v>10824</v>
      </c>
      <c r="B3085" s="1" t="s">
        <v>10825</v>
      </c>
      <c r="C3085" s="1" t="s">
        <v>10826</v>
      </c>
      <c r="D3085" s="1">
        <v>1297268453.47493</v>
      </c>
      <c r="E3085" s="1">
        <v>520486419.022443</v>
      </c>
      <c r="F3085" s="1">
        <v>676668096.475993</v>
      </c>
      <c r="G3085" s="1">
        <v>333730717.872077</v>
      </c>
      <c r="H3085" s="1">
        <v>373203308.309383</v>
      </c>
      <c r="I3085" s="1">
        <v>451599755.347912</v>
      </c>
      <c r="J3085" s="1">
        <v>650179703.685835</v>
      </c>
      <c r="K3085" s="1">
        <v>383648909.154458</v>
      </c>
      <c r="L3085" s="1">
        <v>342932344.197873</v>
      </c>
      <c r="M3085" s="1">
        <v>520579323.564041</v>
      </c>
      <c r="N3085" s="1">
        <v>641764349.67018</v>
      </c>
      <c r="O3085" s="1">
        <v>611186705.844882</v>
      </c>
      <c r="P3085" s="1">
        <v>446455108.528589</v>
      </c>
      <c r="Q3085" s="1">
        <v>388313006.936102</v>
      </c>
    </row>
    <row r="3086" spans="1:17">
      <c r="A3086" s="1" t="s">
        <v>10827</v>
      </c>
      <c r="B3086" s="1" t="s">
        <v>10828</v>
      </c>
      <c r="C3086" s="1" t="s">
        <v>10829</v>
      </c>
      <c r="D3086" s="1">
        <v>8888227.25430571</v>
      </c>
      <c r="E3086" s="1">
        <v>2401444.28571429</v>
      </c>
      <c r="F3086" s="1">
        <v>2401444.28571429</v>
      </c>
      <c r="G3086" s="1">
        <v>2401444.28571429</v>
      </c>
      <c r="H3086" s="1">
        <v>30825349.4284194</v>
      </c>
      <c r="I3086" s="1">
        <v>2401444.28571429</v>
      </c>
      <c r="J3086" s="1">
        <v>2401444.28571429</v>
      </c>
      <c r="K3086" s="1">
        <v>4675434.87337014</v>
      </c>
      <c r="L3086" s="1">
        <v>2401444.28571429</v>
      </c>
      <c r="M3086" s="1">
        <v>2401444.28571429</v>
      </c>
      <c r="N3086" s="1">
        <v>2401444.28571429</v>
      </c>
      <c r="O3086" s="1">
        <v>2401444.28571429</v>
      </c>
      <c r="P3086" s="1">
        <v>2401444.28571429</v>
      </c>
      <c r="Q3086" s="1">
        <v>8406801.68179162</v>
      </c>
    </row>
    <row r="3087" spans="1:17">
      <c r="A3087" s="1" t="s">
        <v>10830</v>
      </c>
      <c r="B3087" s="1" t="s">
        <v>10831</v>
      </c>
      <c r="C3087" s="1" t="s">
        <v>10832</v>
      </c>
      <c r="D3087" s="1">
        <v>22735841.0553001</v>
      </c>
      <c r="E3087" s="1">
        <v>33660892.3608114</v>
      </c>
      <c r="F3087" s="1">
        <v>15559226.8871266</v>
      </c>
      <c r="G3087" s="1">
        <v>25358603.2046311</v>
      </c>
      <c r="H3087" s="1">
        <v>167080473.982879</v>
      </c>
      <c r="I3087" s="1">
        <v>8152312.24446251</v>
      </c>
      <c r="J3087" s="1">
        <v>42651832.4813477</v>
      </c>
      <c r="K3087" s="1">
        <v>5198322.89032189</v>
      </c>
      <c r="L3087" s="1">
        <v>2401444.28571429</v>
      </c>
      <c r="M3087" s="1">
        <v>2401444.28571429</v>
      </c>
      <c r="N3087" s="1">
        <v>5226180.15647801</v>
      </c>
      <c r="O3087" s="1">
        <v>32601118.7055073</v>
      </c>
      <c r="P3087" s="1">
        <v>25972408.021653</v>
      </c>
      <c r="Q3087" s="1">
        <v>13834903.0985023</v>
      </c>
    </row>
    <row r="3088" spans="1:17">
      <c r="A3088" s="1" t="s">
        <v>10833</v>
      </c>
      <c r="B3088" s="1" t="s">
        <v>10834</v>
      </c>
      <c r="C3088" s="1" t="s">
        <v>10835</v>
      </c>
      <c r="D3088" s="1">
        <v>507069741.276294</v>
      </c>
      <c r="E3088" s="1">
        <v>977571010.602412</v>
      </c>
      <c r="F3088" s="1">
        <v>836887775.693032</v>
      </c>
      <c r="G3088" s="1">
        <v>366901683.359708</v>
      </c>
      <c r="H3088" s="1">
        <v>33500760.6168524</v>
      </c>
      <c r="I3088" s="1">
        <v>362002026.169577</v>
      </c>
      <c r="J3088" s="1">
        <v>705947229.637148</v>
      </c>
      <c r="K3088" s="1">
        <v>386205734.609696</v>
      </c>
      <c r="L3088" s="1">
        <v>437968976.026231</v>
      </c>
      <c r="M3088" s="1">
        <v>554482095.714804</v>
      </c>
      <c r="N3088" s="1">
        <v>407283556.08272</v>
      </c>
      <c r="O3088" s="1">
        <v>415826892.989026</v>
      </c>
      <c r="P3088" s="1">
        <v>560368471.935653</v>
      </c>
      <c r="Q3088" s="1">
        <v>345249398.390718</v>
      </c>
    </row>
    <row r="3089" spans="1:17">
      <c r="A3089" s="1" t="s">
        <v>10836</v>
      </c>
      <c r="B3089" s="1" t="s">
        <v>10837</v>
      </c>
      <c r="C3089" s="1" t="s">
        <v>10838</v>
      </c>
      <c r="D3089" s="1">
        <v>57022833.7008553</v>
      </c>
      <c r="E3089" s="1">
        <v>44336098.7466779</v>
      </c>
      <c r="F3089" s="1">
        <v>29334670.570423</v>
      </c>
      <c r="G3089" s="1">
        <v>172790026.586376</v>
      </c>
      <c r="H3089" s="1">
        <v>50736913.5197597</v>
      </c>
      <c r="I3089" s="1">
        <v>21690189.464453</v>
      </c>
      <c r="J3089" s="1">
        <v>17430907.0561617</v>
      </c>
      <c r="K3089" s="1">
        <v>31262807.4806679</v>
      </c>
      <c r="L3089" s="1">
        <v>22148136.0014113</v>
      </c>
      <c r="M3089" s="1">
        <v>53104961.6933818</v>
      </c>
      <c r="N3089" s="1">
        <v>2401444.28571429</v>
      </c>
      <c r="O3089" s="1">
        <v>2401444.28571429</v>
      </c>
      <c r="P3089" s="1">
        <v>2401444.28571429</v>
      </c>
      <c r="Q3089" s="1">
        <v>32032976.6894295</v>
      </c>
    </row>
    <row r="3090" spans="1:17">
      <c r="A3090" s="1" t="s">
        <v>10839</v>
      </c>
      <c r="B3090" s="1" t="s">
        <v>10840</v>
      </c>
      <c r="C3090" s="1" t="s">
        <v>10841</v>
      </c>
      <c r="D3090" s="1">
        <v>725036015.247614</v>
      </c>
      <c r="E3090" s="1">
        <v>791587213.692274</v>
      </c>
      <c r="F3090" s="1">
        <v>477065024.92744</v>
      </c>
      <c r="G3090" s="1">
        <v>256314306.847141</v>
      </c>
      <c r="H3090" s="1">
        <v>26907361.6944364</v>
      </c>
      <c r="I3090" s="1">
        <v>870555170.151813</v>
      </c>
      <c r="J3090" s="1">
        <v>1064612974.05648</v>
      </c>
      <c r="K3090" s="1">
        <v>254014009.289136</v>
      </c>
      <c r="L3090" s="1">
        <v>269711078.329927</v>
      </c>
      <c r="M3090" s="1">
        <v>250473152.196101</v>
      </c>
      <c r="N3090" s="1">
        <v>314561113.648978</v>
      </c>
      <c r="O3090" s="1">
        <v>285512237.63513</v>
      </c>
      <c r="P3090" s="1">
        <v>395033247.187737</v>
      </c>
      <c r="Q3090" s="1">
        <v>239840453.663268</v>
      </c>
    </row>
    <row r="3091" spans="1:17">
      <c r="A3091" s="1" t="s">
        <v>10842</v>
      </c>
      <c r="B3091" s="1" t="s">
        <v>10843</v>
      </c>
      <c r="C3091" s="1" t="s">
        <v>10844</v>
      </c>
      <c r="D3091" s="1">
        <v>4138915490.86631</v>
      </c>
      <c r="E3091" s="1">
        <v>6782344988.41514</v>
      </c>
      <c r="F3091" s="1">
        <v>5692120811.17497</v>
      </c>
      <c r="G3091" s="1">
        <v>1853070631.9121</v>
      </c>
      <c r="H3091" s="1">
        <v>4579890510.58008</v>
      </c>
      <c r="I3091" s="1">
        <v>4532649025.76563</v>
      </c>
      <c r="J3091" s="1">
        <v>4934306723.23015</v>
      </c>
      <c r="K3091" s="1">
        <v>7742074562.33596</v>
      </c>
      <c r="L3091" s="1">
        <v>6592758328.19305</v>
      </c>
      <c r="M3091" s="1">
        <v>7331662067.16492</v>
      </c>
      <c r="N3091" s="1">
        <v>6638966628.50898</v>
      </c>
      <c r="O3091" s="1">
        <v>5793837657.41548</v>
      </c>
      <c r="P3091" s="1">
        <v>7150110028.82205</v>
      </c>
      <c r="Q3091" s="1">
        <v>6945237793.22613</v>
      </c>
    </row>
    <row r="3092" spans="1:17">
      <c r="A3092" s="1" t="s">
        <v>10845</v>
      </c>
      <c r="B3092" s="1" t="s">
        <v>10846</v>
      </c>
      <c r="C3092" s="1" t="s">
        <v>10847</v>
      </c>
      <c r="D3092" s="1">
        <v>55009354.4011392</v>
      </c>
      <c r="E3092" s="1">
        <v>10220205.1316168</v>
      </c>
      <c r="F3092" s="1">
        <v>10505799.8740963</v>
      </c>
      <c r="G3092" s="1">
        <v>6745148.79851941</v>
      </c>
      <c r="H3092" s="1">
        <v>2401444.28571429</v>
      </c>
      <c r="I3092" s="1">
        <v>12977438.4721651</v>
      </c>
      <c r="J3092" s="1">
        <v>16452178.2575889</v>
      </c>
      <c r="K3092" s="1">
        <v>5839454.33562878</v>
      </c>
      <c r="L3092" s="1">
        <v>13678434.5527046</v>
      </c>
      <c r="M3092" s="1">
        <v>2401444.28571429</v>
      </c>
      <c r="N3092" s="1">
        <v>2401444.28571429</v>
      </c>
      <c r="O3092" s="1">
        <v>20445582.0626927</v>
      </c>
      <c r="P3092" s="1">
        <v>13779060.2677479</v>
      </c>
      <c r="Q3092" s="1">
        <v>11987931.7032557</v>
      </c>
    </row>
    <row r="3093" spans="1:17">
      <c r="A3093" s="1" t="s">
        <v>10848</v>
      </c>
      <c r="B3093" s="1" t="s">
        <v>10849</v>
      </c>
      <c r="C3093" s="1" t="s">
        <v>10850</v>
      </c>
      <c r="D3093" s="1">
        <v>61928481.166712</v>
      </c>
      <c r="E3093" s="1">
        <v>62213580.9207687</v>
      </c>
      <c r="F3093" s="1">
        <v>71870432.8755018</v>
      </c>
      <c r="G3093" s="1">
        <v>2401444.28571429</v>
      </c>
      <c r="H3093" s="1">
        <v>2401444.28571429</v>
      </c>
      <c r="I3093" s="1">
        <v>31135754.2062969</v>
      </c>
      <c r="J3093" s="1">
        <v>36777496.7838112</v>
      </c>
      <c r="K3093" s="1">
        <v>22514645.9821201</v>
      </c>
      <c r="L3093" s="1">
        <v>21553037.8932769</v>
      </c>
      <c r="M3093" s="1">
        <v>18715053.3187364</v>
      </c>
      <c r="N3093" s="1">
        <v>41374838.4901977</v>
      </c>
      <c r="O3093" s="1">
        <v>23666282.0859375</v>
      </c>
      <c r="P3093" s="1">
        <v>46824331.9158361</v>
      </c>
      <c r="Q3093" s="1">
        <v>43044382.4331804</v>
      </c>
    </row>
    <row r="3094" spans="1:17">
      <c r="A3094" s="1" t="s">
        <v>10851</v>
      </c>
      <c r="B3094" s="1" t="s">
        <v>10852</v>
      </c>
      <c r="C3094" s="1" t="s">
        <v>10853</v>
      </c>
      <c r="D3094" s="1">
        <v>2401444.28571429</v>
      </c>
      <c r="E3094" s="1">
        <v>2401444.28571429</v>
      </c>
      <c r="F3094" s="1">
        <v>2401444.28571429</v>
      </c>
      <c r="G3094" s="1">
        <v>23084607.5972016</v>
      </c>
      <c r="H3094" s="1">
        <v>2401444.28571429</v>
      </c>
      <c r="I3094" s="1">
        <v>2401444.28571429</v>
      </c>
      <c r="J3094" s="1">
        <v>26180939.0167248</v>
      </c>
      <c r="K3094" s="1">
        <v>10474916.4898152</v>
      </c>
      <c r="L3094" s="1">
        <v>2401444.28571429</v>
      </c>
      <c r="M3094" s="1">
        <v>33333744.5168553</v>
      </c>
      <c r="N3094" s="1">
        <v>23248704.3029483</v>
      </c>
      <c r="O3094" s="1">
        <v>17951165.669792</v>
      </c>
      <c r="P3094" s="1">
        <v>7786952.4066416</v>
      </c>
      <c r="Q3094" s="1">
        <v>2401444.28571429</v>
      </c>
    </row>
    <row r="3095" spans="1:17">
      <c r="A3095" s="1" t="s">
        <v>10854</v>
      </c>
      <c r="B3095" s="1" t="s">
        <v>10855</v>
      </c>
      <c r="C3095" s="1" t="s">
        <v>10856</v>
      </c>
      <c r="D3095" s="1">
        <v>2401444.28571429</v>
      </c>
      <c r="E3095" s="1">
        <v>2401444.28571429</v>
      </c>
      <c r="F3095" s="1">
        <v>2401444.28571429</v>
      </c>
      <c r="G3095" s="1">
        <v>447515562.582928</v>
      </c>
      <c r="H3095" s="1">
        <v>2401444.28571429</v>
      </c>
      <c r="I3095" s="1">
        <v>35206255.2020088</v>
      </c>
      <c r="J3095" s="1">
        <v>15642283.9529886</v>
      </c>
      <c r="K3095" s="1">
        <v>2401444.28571429</v>
      </c>
      <c r="L3095" s="1">
        <v>2401444.28571429</v>
      </c>
      <c r="M3095" s="1">
        <v>2401444.28571429</v>
      </c>
      <c r="N3095" s="1">
        <v>2401444.28571429</v>
      </c>
      <c r="O3095" s="1">
        <v>2401444.28571429</v>
      </c>
      <c r="P3095" s="1">
        <v>2401444.28571429</v>
      </c>
      <c r="Q3095" s="1">
        <v>2401444.28571429</v>
      </c>
    </row>
    <row r="3096" spans="1:17">
      <c r="A3096" s="1" t="s">
        <v>10857</v>
      </c>
      <c r="B3096" s="1" t="s">
        <v>10858</v>
      </c>
      <c r="C3096" s="1" t="s">
        <v>10859</v>
      </c>
      <c r="D3096" s="1">
        <v>1187643955.2333</v>
      </c>
      <c r="E3096" s="1">
        <v>861379292.057561</v>
      </c>
      <c r="F3096" s="1">
        <v>614596112.106825</v>
      </c>
      <c r="G3096" s="1">
        <v>645428049.519808</v>
      </c>
      <c r="H3096" s="1">
        <v>493297632.898467</v>
      </c>
      <c r="I3096" s="1">
        <v>849045281.549086</v>
      </c>
      <c r="J3096" s="1">
        <v>881021348.341992</v>
      </c>
      <c r="K3096" s="1">
        <v>485581474.029015</v>
      </c>
      <c r="L3096" s="1">
        <v>724459418.89919</v>
      </c>
      <c r="M3096" s="1">
        <v>642385934.816842</v>
      </c>
      <c r="N3096" s="1">
        <v>773394008.594347</v>
      </c>
      <c r="O3096" s="1">
        <v>773512572.57501</v>
      </c>
      <c r="P3096" s="1">
        <v>597480825.37594</v>
      </c>
      <c r="Q3096" s="1">
        <v>670125158.440905</v>
      </c>
    </row>
    <row r="3097" spans="1:17">
      <c r="A3097" s="1" t="s">
        <v>10860</v>
      </c>
      <c r="B3097" s="1" t="s">
        <v>10861</v>
      </c>
      <c r="C3097" s="1" t="s">
        <v>10862</v>
      </c>
      <c r="D3097" s="1">
        <v>40931992.8280553</v>
      </c>
      <c r="E3097" s="1">
        <v>12972365.3244327</v>
      </c>
      <c r="F3097" s="1">
        <v>14513313.88395</v>
      </c>
      <c r="G3097" s="1">
        <v>2401444.28571429</v>
      </c>
      <c r="H3097" s="1">
        <v>2401444.28571429</v>
      </c>
      <c r="I3097" s="1">
        <v>8035163.71339109</v>
      </c>
      <c r="J3097" s="1">
        <v>24539541.0930746</v>
      </c>
      <c r="K3097" s="1">
        <v>2401444.28571429</v>
      </c>
      <c r="L3097" s="1">
        <v>29788081.9281213</v>
      </c>
      <c r="M3097" s="1">
        <v>23183720.2896948</v>
      </c>
      <c r="N3097" s="1">
        <v>39382269.4055838</v>
      </c>
      <c r="O3097" s="1">
        <v>31692715.0475164</v>
      </c>
      <c r="P3097" s="1">
        <v>35562872.8658856</v>
      </c>
      <c r="Q3097" s="1">
        <v>41530274.4060568</v>
      </c>
    </row>
    <row r="3098" spans="1:17">
      <c r="A3098" s="1" t="s">
        <v>10863</v>
      </c>
      <c r="B3098" s="1" t="s">
        <v>10864</v>
      </c>
      <c r="C3098" s="1" t="s">
        <v>10865</v>
      </c>
      <c r="D3098" s="1">
        <v>14638241.0558113</v>
      </c>
      <c r="E3098" s="1">
        <v>91434459.9085516</v>
      </c>
      <c r="F3098" s="1">
        <v>22869178.0295153</v>
      </c>
      <c r="G3098" s="1">
        <v>2401444.28571429</v>
      </c>
      <c r="H3098" s="1">
        <v>2401444.28571429</v>
      </c>
      <c r="I3098" s="1">
        <v>55797295.3733006</v>
      </c>
      <c r="J3098" s="1">
        <v>35355354.6688658</v>
      </c>
      <c r="K3098" s="1">
        <v>299515508.172526</v>
      </c>
      <c r="L3098" s="1">
        <v>462242841.944059</v>
      </c>
      <c r="M3098" s="1">
        <v>65083915.7860715</v>
      </c>
      <c r="N3098" s="1">
        <v>359486905.575416</v>
      </c>
      <c r="O3098" s="1">
        <v>79006230.4739991</v>
      </c>
      <c r="P3098" s="1">
        <v>272336614.285714</v>
      </c>
      <c r="Q3098" s="1">
        <v>156460311.772646</v>
      </c>
    </row>
    <row r="3099" spans="1:17">
      <c r="A3099" s="1" t="s">
        <v>10866</v>
      </c>
      <c r="B3099" s="1" t="s">
        <v>10867</v>
      </c>
      <c r="C3099" s="1" t="s">
        <v>10868</v>
      </c>
      <c r="D3099" s="1">
        <v>27336458.7301985</v>
      </c>
      <c r="E3099" s="1">
        <v>22258837.3412762</v>
      </c>
      <c r="F3099" s="1">
        <v>72145068.9893427</v>
      </c>
      <c r="G3099" s="1">
        <v>56792867.0324589</v>
      </c>
      <c r="H3099" s="1">
        <v>56188726.9283279</v>
      </c>
      <c r="I3099" s="1">
        <v>42197276.1159243</v>
      </c>
      <c r="J3099" s="1">
        <v>19773614.6249282</v>
      </c>
      <c r="K3099" s="1">
        <v>54246297.0085356</v>
      </c>
      <c r="L3099" s="1">
        <v>22115611.0628513</v>
      </c>
      <c r="M3099" s="1">
        <v>67512627.2105603</v>
      </c>
      <c r="N3099" s="1">
        <v>47936350.4336494</v>
      </c>
      <c r="O3099" s="1">
        <v>76069424.3478805</v>
      </c>
      <c r="P3099" s="1">
        <v>32012348.6466165</v>
      </c>
      <c r="Q3099" s="1">
        <v>45521047.1563703</v>
      </c>
    </row>
    <row r="3100" spans="1:17">
      <c r="A3100" s="1" t="s">
        <v>10869</v>
      </c>
      <c r="B3100" s="1" t="s">
        <v>10870</v>
      </c>
      <c r="C3100" s="1" t="s">
        <v>10871</v>
      </c>
      <c r="D3100" s="1">
        <v>59984074.6167158</v>
      </c>
      <c r="E3100" s="1">
        <v>2401444.28571429</v>
      </c>
      <c r="F3100" s="1">
        <v>7657496.49035202</v>
      </c>
      <c r="G3100" s="1">
        <v>22920409.0377778</v>
      </c>
      <c r="H3100" s="1">
        <v>2401444.28571429</v>
      </c>
      <c r="I3100" s="1">
        <v>11031730.4537733</v>
      </c>
      <c r="J3100" s="1">
        <v>8429264.27031166</v>
      </c>
      <c r="K3100" s="1">
        <v>2401444.28571429</v>
      </c>
      <c r="L3100" s="1">
        <v>2401444.28571429</v>
      </c>
      <c r="M3100" s="1">
        <v>2401444.28571429</v>
      </c>
      <c r="N3100" s="1">
        <v>8564134.03047371</v>
      </c>
      <c r="O3100" s="1">
        <v>2401444.28571429</v>
      </c>
      <c r="P3100" s="1">
        <v>7307217.52600979</v>
      </c>
      <c r="Q3100" s="1">
        <v>2401444.28571429</v>
      </c>
    </row>
    <row r="3101" spans="1:17">
      <c r="A3101" s="1" t="s">
        <v>10872</v>
      </c>
      <c r="B3101" s="1" t="s">
        <v>10873</v>
      </c>
      <c r="C3101" s="1" t="s">
        <v>10874</v>
      </c>
      <c r="D3101" s="1">
        <v>204129992.222022</v>
      </c>
      <c r="E3101" s="1">
        <v>149292212.650206</v>
      </c>
      <c r="F3101" s="1">
        <v>247834394.519734</v>
      </c>
      <c r="G3101" s="1">
        <v>275195048.616576</v>
      </c>
      <c r="H3101" s="1">
        <v>280130831.535034</v>
      </c>
      <c r="I3101" s="1">
        <v>168775691.560188</v>
      </c>
      <c r="J3101" s="1">
        <v>253490403.213852</v>
      </c>
      <c r="K3101" s="1">
        <v>265059576.039743</v>
      </c>
      <c r="L3101" s="1">
        <v>217332828.673626</v>
      </c>
      <c r="M3101" s="1">
        <v>229218380.084827</v>
      </c>
      <c r="N3101" s="1">
        <v>207747422.642009</v>
      </c>
      <c r="O3101" s="1">
        <v>275814432.267615</v>
      </c>
      <c r="P3101" s="1">
        <v>263460516.267413</v>
      </c>
      <c r="Q3101" s="1">
        <v>227287194.137217</v>
      </c>
    </row>
    <row r="3102" spans="1:17">
      <c r="A3102" s="1" t="s">
        <v>10875</v>
      </c>
      <c r="B3102" s="1" t="s">
        <v>10876</v>
      </c>
      <c r="C3102" s="1" t="s">
        <v>10877</v>
      </c>
      <c r="D3102" s="1">
        <v>32844145.4618324</v>
      </c>
      <c r="E3102" s="1">
        <v>25735083.2019626</v>
      </c>
      <c r="F3102" s="1">
        <v>29231176.2580844</v>
      </c>
      <c r="G3102" s="1">
        <v>2401444.28571429</v>
      </c>
      <c r="H3102" s="1">
        <v>2401444.28571429</v>
      </c>
      <c r="I3102" s="1">
        <v>12816095.6775591</v>
      </c>
      <c r="J3102" s="1">
        <v>31818562.0031428</v>
      </c>
      <c r="K3102" s="1">
        <v>66340700.7496905</v>
      </c>
      <c r="L3102" s="1">
        <v>37058896.9121834</v>
      </c>
      <c r="M3102" s="1">
        <v>78097807.2767569</v>
      </c>
      <c r="N3102" s="1">
        <v>72432529.1693472</v>
      </c>
      <c r="O3102" s="1">
        <v>37462095.1549617</v>
      </c>
      <c r="P3102" s="1">
        <v>74758277.3037244</v>
      </c>
      <c r="Q3102" s="1">
        <v>33432881.7754983</v>
      </c>
    </row>
    <row r="3103" spans="1:17">
      <c r="A3103" s="1" t="s">
        <v>10878</v>
      </c>
      <c r="B3103" s="1" t="s">
        <v>10879</v>
      </c>
      <c r="C3103" s="1" t="s">
        <v>10880</v>
      </c>
      <c r="D3103" s="1">
        <v>223985772.00199</v>
      </c>
      <c r="E3103" s="1">
        <v>134745014.690048</v>
      </c>
      <c r="F3103" s="1">
        <v>55913897.1377913</v>
      </c>
      <c r="G3103" s="1">
        <v>31518136.7614031</v>
      </c>
      <c r="H3103" s="1">
        <v>2401444.28571429</v>
      </c>
      <c r="I3103" s="1">
        <v>77716010.1724111</v>
      </c>
      <c r="J3103" s="1">
        <v>91603359.060117</v>
      </c>
      <c r="K3103" s="1">
        <v>4348923.15227571</v>
      </c>
      <c r="L3103" s="1">
        <v>63068119.400747</v>
      </c>
      <c r="M3103" s="1">
        <v>25288490.4789649</v>
      </c>
      <c r="N3103" s="1">
        <v>74654170.0292037</v>
      </c>
      <c r="O3103" s="1">
        <v>109244962.464745</v>
      </c>
      <c r="P3103" s="1">
        <v>29226997.2573877</v>
      </c>
      <c r="Q3103" s="1">
        <v>26226895.870305</v>
      </c>
    </row>
    <row r="3104" spans="1:17">
      <c r="A3104" s="1" t="s">
        <v>10881</v>
      </c>
      <c r="B3104" s="1" t="s">
        <v>10882</v>
      </c>
      <c r="C3104" s="1" t="s">
        <v>10883</v>
      </c>
      <c r="D3104" s="1">
        <v>1770365966.69127</v>
      </c>
      <c r="E3104" s="1">
        <v>3195735004.85542</v>
      </c>
      <c r="F3104" s="1">
        <v>2383447341.65391</v>
      </c>
      <c r="G3104" s="1">
        <v>79628175.6807986</v>
      </c>
      <c r="H3104" s="1">
        <v>1370190638.47024</v>
      </c>
      <c r="I3104" s="1">
        <v>1895170975.947</v>
      </c>
      <c r="J3104" s="1">
        <v>2320875176.59602</v>
      </c>
      <c r="K3104" s="1">
        <v>2792561394.31602</v>
      </c>
      <c r="L3104" s="1">
        <v>3375152498.54004</v>
      </c>
      <c r="M3104" s="1">
        <v>2987311165.80235</v>
      </c>
      <c r="N3104" s="1">
        <v>3260640047.26743</v>
      </c>
      <c r="O3104" s="1">
        <v>2876545444.22907</v>
      </c>
      <c r="P3104" s="1">
        <v>3256071325.49397</v>
      </c>
      <c r="Q3104" s="1">
        <v>4399336291.46123</v>
      </c>
    </row>
    <row r="3105" spans="1:17">
      <c r="A3105" s="1" t="s">
        <v>10884</v>
      </c>
      <c r="B3105" s="1" t="s">
        <v>10885</v>
      </c>
      <c r="C3105" s="1" t="s">
        <v>10886</v>
      </c>
      <c r="D3105" s="1">
        <v>678322111.980897</v>
      </c>
      <c r="E3105" s="1">
        <v>467577027.326625</v>
      </c>
      <c r="F3105" s="1">
        <v>399957449.568069</v>
      </c>
      <c r="G3105" s="1">
        <v>136880857.840672</v>
      </c>
      <c r="H3105" s="1">
        <v>95839439.8028251</v>
      </c>
      <c r="I3105" s="1">
        <v>392604226.589876</v>
      </c>
      <c r="J3105" s="1">
        <v>541119668.323228</v>
      </c>
      <c r="K3105" s="1">
        <v>367793623.617439</v>
      </c>
      <c r="L3105" s="1">
        <v>571347202.350536</v>
      </c>
      <c r="M3105" s="1">
        <v>342698839.821556</v>
      </c>
      <c r="N3105" s="1">
        <v>447980174.282435</v>
      </c>
      <c r="O3105" s="1">
        <v>501313999.044826</v>
      </c>
      <c r="P3105" s="1">
        <v>571004901.497931</v>
      </c>
      <c r="Q3105" s="1">
        <v>332355355.942679</v>
      </c>
    </row>
    <row r="3106" spans="1:17">
      <c r="A3106" s="1" t="s">
        <v>10887</v>
      </c>
      <c r="B3106" s="1" t="s">
        <v>10888</v>
      </c>
      <c r="C3106" s="1" t="s">
        <v>10889</v>
      </c>
      <c r="D3106" s="1">
        <v>2160853898.67619</v>
      </c>
      <c r="E3106" s="1">
        <v>1351678485.12141</v>
      </c>
      <c r="F3106" s="1">
        <v>1193377254.2517</v>
      </c>
      <c r="G3106" s="1">
        <v>1389841436.00335</v>
      </c>
      <c r="H3106" s="1">
        <v>681331179.383431</v>
      </c>
      <c r="I3106" s="1">
        <v>1146423764.36849</v>
      </c>
      <c r="J3106" s="1">
        <v>1509871141.49161</v>
      </c>
      <c r="K3106" s="1">
        <v>1227294058.1527</v>
      </c>
      <c r="L3106" s="1">
        <v>1237599124.57114</v>
      </c>
      <c r="M3106" s="1">
        <v>1094411988.39009</v>
      </c>
      <c r="N3106" s="1">
        <v>1550425486.71143</v>
      </c>
      <c r="O3106" s="1">
        <v>1113336402.38896</v>
      </c>
      <c r="P3106" s="1">
        <v>1250735062.08253</v>
      </c>
      <c r="Q3106" s="1">
        <v>1376776716.57533</v>
      </c>
    </row>
    <row r="3107" spans="1:17">
      <c r="A3107" s="1" t="s">
        <v>10890</v>
      </c>
      <c r="B3107" s="1" t="s">
        <v>10891</v>
      </c>
      <c r="C3107" s="1" t="s">
        <v>10892</v>
      </c>
      <c r="D3107" s="1">
        <v>1686609173.85045</v>
      </c>
      <c r="E3107" s="1">
        <v>2401444.28571429</v>
      </c>
      <c r="F3107" s="1">
        <v>16643213.3030144</v>
      </c>
      <c r="G3107" s="1">
        <v>2401444.28571429</v>
      </c>
      <c r="H3107" s="1">
        <v>2401444.28571429</v>
      </c>
      <c r="I3107" s="1">
        <v>17348414.262502</v>
      </c>
      <c r="J3107" s="1">
        <v>25048919.2920133</v>
      </c>
      <c r="K3107" s="1">
        <v>2401444.28571429</v>
      </c>
      <c r="L3107" s="1">
        <v>10791433.9032046</v>
      </c>
      <c r="M3107" s="1">
        <v>31955678.3823651</v>
      </c>
      <c r="N3107" s="1">
        <v>14117265.1470401</v>
      </c>
      <c r="O3107" s="1">
        <v>16023917.6452098</v>
      </c>
      <c r="P3107" s="1">
        <v>471472457.067086</v>
      </c>
      <c r="Q3107" s="1">
        <v>2401444.28571429</v>
      </c>
    </row>
    <row r="3108" spans="1:17">
      <c r="A3108" s="1" t="s">
        <v>10893</v>
      </c>
      <c r="B3108" s="1" t="s">
        <v>10894</v>
      </c>
      <c r="C3108" s="1" t="s">
        <v>10895</v>
      </c>
      <c r="D3108" s="1">
        <v>2401444.28571429</v>
      </c>
      <c r="E3108" s="1">
        <v>2401444.28571429</v>
      </c>
      <c r="F3108" s="1">
        <v>2401444.28571429</v>
      </c>
      <c r="G3108" s="1">
        <v>86408561.4768635</v>
      </c>
      <c r="H3108" s="1">
        <v>2401444.28571429</v>
      </c>
      <c r="I3108" s="1">
        <v>2401444.28571429</v>
      </c>
      <c r="J3108" s="1">
        <v>16930860.713618</v>
      </c>
      <c r="K3108" s="1">
        <v>2401444.28571429</v>
      </c>
      <c r="L3108" s="1">
        <v>2401444.28571429</v>
      </c>
      <c r="M3108" s="1">
        <v>2401444.28571429</v>
      </c>
      <c r="N3108" s="1">
        <v>8726820.22231183</v>
      </c>
      <c r="O3108" s="1">
        <v>2401444.28571429</v>
      </c>
      <c r="P3108" s="1">
        <v>2401444.28571429</v>
      </c>
      <c r="Q3108" s="1">
        <v>14501711.7200582</v>
      </c>
    </row>
    <row r="3109" spans="1:17">
      <c r="A3109" s="1" t="s">
        <v>10896</v>
      </c>
      <c r="B3109" s="1" t="s">
        <v>10897</v>
      </c>
      <c r="C3109" s="1" t="s">
        <v>10898</v>
      </c>
      <c r="D3109" s="1">
        <v>17522272.0582221</v>
      </c>
      <c r="E3109" s="1">
        <v>11389923.1992084</v>
      </c>
      <c r="F3109" s="1">
        <v>2401444.28571429</v>
      </c>
      <c r="G3109" s="1">
        <v>2401444.28571429</v>
      </c>
      <c r="H3109" s="1">
        <v>2401444.28571429</v>
      </c>
      <c r="I3109" s="1">
        <v>17898070.998917</v>
      </c>
      <c r="J3109" s="1">
        <v>19003833.053326</v>
      </c>
      <c r="K3109" s="1">
        <v>2401444.28571429</v>
      </c>
      <c r="L3109" s="1">
        <v>2401444.28571429</v>
      </c>
      <c r="M3109" s="1">
        <v>43927875.4385965</v>
      </c>
      <c r="N3109" s="1">
        <v>2401444.28571429</v>
      </c>
      <c r="O3109" s="1">
        <v>29325357.3497332</v>
      </c>
      <c r="P3109" s="1">
        <v>2401444.28571429</v>
      </c>
      <c r="Q3109" s="1">
        <v>2401444.28571429</v>
      </c>
    </row>
    <row r="3110" spans="1:17">
      <c r="A3110" s="1" t="s">
        <v>10899</v>
      </c>
      <c r="B3110" s="1" t="s">
        <v>10900</v>
      </c>
      <c r="C3110" s="1" t="s">
        <v>10901</v>
      </c>
      <c r="D3110" s="1">
        <v>56675570.1171783</v>
      </c>
      <c r="E3110" s="1">
        <v>43060251.6176203</v>
      </c>
      <c r="F3110" s="1">
        <v>34255140.5309436</v>
      </c>
      <c r="G3110" s="1">
        <v>2401444.28571429</v>
      </c>
      <c r="H3110" s="1">
        <v>2401444.28571429</v>
      </c>
      <c r="I3110" s="1">
        <v>71525129.6940852</v>
      </c>
      <c r="J3110" s="1">
        <v>7137564.08921393</v>
      </c>
      <c r="K3110" s="1">
        <v>2401444.28571429</v>
      </c>
      <c r="L3110" s="1">
        <v>14485276.82124</v>
      </c>
      <c r="M3110" s="1">
        <v>2401444.28571429</v>
      </c>
      <c r="N3110" s="1">
        <v>32676774.7610809</v>
      </c>
      <c r="O3110" s="1">
        <v>19023025.0323531</v>
      </c>
      <c r="P3110" s="1">
        <v>6124511.22369878</v>
      </c>
      <c r="Q3110" s="1">
        <v>3132245.58100217</v>
      </c>
    </row>
    <row r="3111" spans="1:17">
      <c r="A3111" s="1" t="s">
        <v>10902</v>
      </c>
      <c r="B3111" s="1" t="s">
        <v>10903</v>
      </c>
      <c r="C3111" s="1" t="s">
        <v>10904</v>
      </c>
      <c r="D3111" s="1">
        <v>113701457.717758</v>
      </c>
      <c r="E3111" s="1">
        <v>82012022.3349158</v>
      </c>
      <c r="F3111" s="1">
        <v>149669967.350938</v>
      </c>
      <c r="G3111" s="1">
        <v>312227901.983521</v>
      </c>
      <c r="H3111" s="1">
        <v>167972476.037295</v>
      </c>
      <c r="I3111" s="1">
        <v>95666776.0205763</v>
      </c>
      <c r="J3111" s="1">
        <v>162350241.995976</v>
      </c>
      <c r="K3111" s="1">
        <v>45324548.5875802</v>
      </c>
      <c r="L3111" s="1">
        <v>30077127.5476312</v>
      </c>
      <c r="M3111" s="1">
        <v>66028916.2672356</v>
      </c>
      <c r="N3111" s="1">
        <v>112759492.2541</v>
      </c>
      <c r="O3111" s="1">
        <v>87755839.7409758</v>
      </c>
      <c r="P3111" s="1">
        <v>79423569.9399662</v>
      </c>
      <c r="Q3111" s="1">
        <v>117600256.447797</v>
      </c>
    </row>
    <row r="3112" spans="1:17">
      <c r="A3112" s="1" t="s">
        <v>10905</v>
      </c>
      <c r="B3112" s="1" t="s">
        <v>10906</v>
      </c>
      <c r="C3112" s="1" t="s">
        <v>10907</v>
      </c>
      <c r="D3112" s="1">
        <v>6174268862.18129</v>
      </c>
      <c r="E3112" s="1">
        <v>4218245909.01347</v>
      </c>
      <c r="F3112" s="1">
        <v>3708780478.09493</v>
      </c>
      <c r="G3112" s="1">
        <v>2292184676.02831</v>
      </c>
      <c r="H3112" s="1">
        <v>2848402307.04757</v>
      </c>
      <c r="I3112" s="1">
        <v>3488097792.09064</v>
      </c>
      <c r="J3112" s="1">
        <v>3971167293.58921</v>
      </c>
      <c r="K3112" s="1">
        <v>3792207240.8253</v>
      </c>
      <c r="L3112" s="1">
        <v>2702674080.15184</v>
      </c>
      <c r="M3112" s="1">
        <v>3945965683.73301</v>
      </c>
      <c r="N3112" s="1">
        <v>2938935736.63634</v>
      </c>
      <c r="O3112" s="1">
        <v>3549965305.24569</v>
      </c>
      <c r="P3112" s="1">
        <v>3043156939.09192</v>
      </c>
      <c r="Q3112" s="1">
        <v>2889410566.1014</v>
      </c>
    </row>
    <row r="3113" spans="1:17">
      <c r="A3113" s="1" t="s">
        <v>10908</v>
      </c>
      <c r="B3113" s="1" t="s">
        <v>10909</v>
      </c>
      <c r="C3113" s="1" t="s">
        <v>10910</v>
      </c>
      <c r="D3113" s="1">
        <v>52397393.8207635</v>
      </c>
      <c r="E3113" s="1">
        <v>21578271.8692502</v>
      </c>
      <c r="F3113" s="1">
        <v>36759970.6995452</v>
      </c>
      <c r="G3113" s="1">
        <v>50307585.4777557</v>
      </c>
      <c r="H3113" s="1">
        <v>2401444.28571429</v>
      </c>
      <c r="I3113" s="1">
        <v>17001124.2320121</v>
      </c>
      <c r="J3113" s="1">
        <v>51112825.514608</v>
      </c>
      <c r="K3113" s="1">
        <v>16335814.3578069</v>
      </c>
      <c r="L3113" s="1">
        <v>54268764.8660486</v>
      </c>
      <c r="M3113" s="1">
        <v>16932303.0756837</v>
      </c>
      <c r="N3113" s="1">
        <v>22865846.8173718</v>
      </c>
      <c r="O3113" s="1">
        <v>21672972.9736198</v>
      </c>
      <c r="P3113" s="1">
        <v>55142025.7655767</v>
      </c>
      <c r="Q3113" s="1">
        <v>18594025.5951028</v>
      </c>
    </row>
    <row r="3114" spans="1:17">
      <c r="A3114" s="1" t="s">
        <v>10911</v>
      </c>
      <c r="B3114" s="1" t="s">
        <v>10912</v>
      </c>
      <c r="C3114" s="1" t="s">
        <v>10913</v>
      </c>
      <c r="D3114" s="1">
        <v>911261698.79366</v>
      </c>
      <c r="E3114" s="1">
        <v>2180766654.07855</v>
      </c>
      <c r="F3114" s="1">
        <v>1220400209.72644</v>
      </c>
      <c r="G3114" s="1">
        <v>2401444.28571429</v>
      </c>
      <c r="H3114" s="1">
        <v>642901676.238167</v>
      </c>
      <c r="I3114" s="1">
        <v>1434554146.11161</v>
      </c>
      <c r="J3114" s="1">
        <v>1257920474.56341</v>
      </c>
      <c r="K3114" s="1">
        <v>1674549412.34314</v>
      </c>
      <c r="L3114" s="1">
        <v>2073274990.15135</v>
      </c>
      <c r="M3114" s="1">
        <v>1289048413.54457</v>
      </c>
      <c r="N3114" s="1">
        <v>2135568735.80854</v>
      </c>
      <c r="O3114" s="1">
        <v>845787454.805234</v>
      </c>
      <c r="P3114" s="1">
        <v>2077777527.78749</v>
      </c>
      <c r="Q3114" s="1">
        <v>2094339881.14816</v>
      </c>
    </row>
    <row r="3115" spans="1:17">
      <c r="A3115" s="1" t="s">
        <v>10914</v>
      </c>
      <c r="B3115" s="1" t="s">
        <v>10915</v>
      </c>
      <c r="C3115" s="1" t="s">
        <v>10916</v>
      </c>
      <c r="D3115" s="1">
        <v>2401444.28571429</v>
      </c>
      <c r="E3115" s="1">
        <v>12457834.2921882</v>
      </c>
      <c r="F3115" s="1">
        <v>12616077.5138835</v>
      </c>
      <c r="G3115" s="1">
        <v>2401444.28571429</v>
      </c>
      <c r="H3115" s="1">
        <v>2401444.28571429</v>
      </c>
      <c r="I3115" s="1">
        <v>2401444.28571429</v>
      </c>
      <c r="J3115" s="1">
        <v>2401444.28571429</v>
      </c>
      <c r="K3115" s="1">
        <v>32750692.3179836</v>
      </c>
      <c r="L3115" s="1">
        <v>20459313.8306932</v>
      </c>
      <c r="M3115" s="1">
        <v>25042141.6420819</v>
      </c>
      <c r="N3115" s="1">
        <v>27836083.4709552</v>
      </c>
      <c r="O3115" s="1">
        <v>6609459.08190685</v>
      </c>
      <c r="P3115" s="1">
        <v>39006213.8171009</v>
      </c>
      <c r="Q3115" s="1">
        <v>2401444.28571429</v>
      </c>
    </row>
    <row r="3116" spans="1:17">
      <c r="A3116" s="1" t="s">
        <v>10917</v>
      </c>
      <c r="B3116" s="1" t="s">
        <v>10918</v>
      </c>
      <c r="C3116" s="1" t="s">
        <v>10919</v>
      </c>
      <c r="D3116" s="1">
        <v>19669455.0196712</v>
      </c>
      <c r="E3116" s="1">
        <v>2401444.28571429</v>
      </c>
      <c r="F3116" s="1">
        <v>68783068.5534124</v>
      </c>
      <c r="G3116" s="1">
        <v>2401444.28571429</v>
      </c>
      <c r="H3116" s="1">
        <v>197867816.437035</v>
      </c>
      <c r="I3116" s="1">
        <v>32180083.7487588</v>
      </c>
      <c r="J3116" s="1">
        <v>2401444.28571429</v>
      </c>
      <c r="K3116" s="1">
        <v>2401444.28571429</v>
      </c>
      <c r="L3116" s="1">
        <v>2401444.28571429</v>
      </c>
      <c r="M3116" s="1">
        <v>102557714.50078</v>
      </c>
      <c r="N3116" s="1">
        <v>2401444.28571429</v>
      </c>
      <c r="O3116" s="1">
        <v>38179647.1533753</v>
      </c>
      <c r="P3116" s="1">
        <v>2401444.28571429</v>
      </c>
      <c r="Q3116" s="1">
        <v>2401444.28571429</v>
      </c>
    </row>
    <row r="3117" spans="1:17">
      <c r="A3117" s="1" t="s">
        <v>10920</v>
      </c>
      <c r="B3117" s="1" t="s">
        <v>10921</v>
      </c>
      <c r="C3117" s="1" t="s">
        <v>10922</v>
      </c>
      <c r="D3117" s="1">
        <v>1444300864.00961</v>
      </c>
      <c r="E3117" s="1">
        <v>72410430.5197473</v>
      </c>
      <c r="F3117" s="1">
        <v>66168393.1388121</v>
      </c>
      <c r="G3117" s="1">
        <v>484011185.597684</v>
      </c>
      <c r="H3117" s="1">
        <v>2401444.28571429</v>
      </c>
      <c r="I3117" s="1">
        <v>379128562.052998</v>
      </c>
      <c r="J3117" s="1">
        <v>913874984.923454</v>
      </c>
      <c r="K3117" s="1">
        <v>19073303.7558309</v>
      </c>
      <c r="L3117" s="1">
        <v>2401444.28571429</v>
      </c>
      <c r="M3117" s="1">
        <v>20525801.1512297</v>
      </c>
      <c r="N3117" s="1">
        <v>35666337.8697018</v>
      </c>
      <c r="O3117" s="1">
        <v>180327792.725259</v>
      </c>
      <c r="P3117" s="1">
        <v>30459270.2041441</v>
      </c>
      <c r="Q3117" s="1">
        <v>2401444.28571429</v>
      </c>
    </row>
    <row r="3118" spans="1:17">
      <c r="A3118" s="1" t="s">
        <v>10923</v>
      </c>
      <c r="B3118" s="1" t="s">
        <v>10924</v>
      </c>
      <c r="C3118" s="1" t="s">
        <v>10925</v>
      </c>
      <c r="D3118" s="1">
        <v>61686550.4891206</v>
      </c>
      <c r="E3118" s="1">
        <v>177493071.698885</v>
      </c>
      <c r="F3118" s="1">
        <v>95761862.8310899</v>
      </c>
      <c r="G3118" s="1">
        <v>36441664.943609</v>
      </c>
      <c r="H3118" s="1">
        <v>93744974.6138559</v>
      </c>
      <c r="I3118" s="1">
        <v>123995806.524427</v>
      </c>
      <c r="J3118" s="1">
        <v>95707571.6030196</v>
      </c>
      <c r="K3118" s="1">
        <v>93045561.3591667</v>
      </c>
      <c r="L3118" s="1">
        <v>168668879.104923</v>
      </c>
      <c r="M3118" s="1">
        <v>142594778.21736</v>
      </c>
      <c r="N3118" s="1">
        <v>100070885.891228</v>
      </c>
      <c r="O3118" s="1">
        <v>51333116.2171517</v>
      </c>
      <c r="P3118" s="1">
        <v>178176365.836685</v>
      </c>
      <c r="Q3118" s="1">
        <v>132635047.292468</v>
      </c>
    </row>
    <row r="3119" spans="1:17">
      <c r="A3119" s="1" t="s">
        <v>10926</v>
      </c>
      <c r="B3119" s="1" t="s">
        <v>10927</v>
      </c>
      <c r="C3119" s="1" t="s">
        <v>10928</v>
      </c>
      <c r="D3119" s="1">
        <v>2401444.28571429</v>
      </c>
      <c r="E3119" s="1">
        <v>2401444.28571429</v>
      </c>
      <c r="F3119" s="1">
        <v>13025713.5642297</v>
      </c>
      <c r="G3119" s="1">
        <v>2401444.28571429</v>
      </c>
      <c r="H3119" s="1">
        <v>18367251.0373181</v>
      </c>
      <c r="I3119" s="1">
        <v>2401444.28571429</v>
      </c>
      <c r="J3119" s="1">
        <v>2401444.28571429</v>
      </c>
      <c r="K3119" s="1">
        <v>13305556.390866</v>
      </c>
      <c r="L3119" s="1">
        <v>2401444.28571429</v>
      </c>
      <c r="M3119" s="1">
        <v>31508273.6791073</v>
      </c>
      <c r="N3119" s="1">
        <v>2401444.28571429</v>
      </c>
      <c r="O3119" s="1">
        <v>16254753.2039936</v>
      </c>
      <c r="P3119" s="1">
        <v>2401444.28571429</v>
      </c>
      <c r="Q3119" s="1">
        <v>9707269.55083576</v>
      </c>
    </row>
    <row r="3120" spans="1:17">
      <c r="A3120" s="1" t="s">
        <v>10929</v>
      </c>
      <c r="B3120" s="1" t="s">
        <v>10930</v>
      </c>
      <c r="C3120" s="1" t="s">
        <v>10931</v>
      </c>
      <c r="D3120" s="1">
        <v>39383655.6390296</v>
      </c>
      <c r="E3120" s="1">
        <v>2401444.28571429</v>
      </c>
      <c r="F3120" s="1">
        <v>2401444.28571429</v>
      </c>
      <c r="G3120" s="1">
        <v>2401444.28571429</v>
      </c>
      <c r="H3120" s="1">
        <v>22222254.9923573</v>
      </c>
      <c r="I3120" s="1">
        <v>2401444.28571429</v>
      </c>
      <c r="J3120" s="1">
        <v>19740481.2954901</v>
      </c>
      <c r="K3120" s="1">
        <v>2401444.28571429</v>
      </c>
      <c r="L3120" s="1">
        <v>2401444.28571429</v>
      </c>
      <c r="M3120" s="1">
        <v>2401444.28571429</v>
      </c>
      <c r="N3120" s="1">
        <v>2401444.28571429</v>
      </c>
      <c r="O3120" s="1">
        <v>5392314.63063996</v>
      </c>
      <c r="P3120" s="1">
        <v>2401444.28571429</v>
      </c>
      <c r="Q3120" s="1">
        <v>2401444.28571429</v>
      </c>
    </row>
    <row r="3121" spans="1:17">
      <c r="A3121" s="1" t="s">
        <v>10932</v>
      </c>
      <c r="B3121" s="1" t="s">
        <v>10933</v>
      </c>
      <c r="C3121" s="1" t="s">
        <v>10934</v>
      </c>
      <c r="D3121" s="1">
        <v>26982895.2128247</v>
      </c>
      <c r="E3121" s="1">
        <v>18217790.200577</v>
      </c>
      <c r="F3121" s="1">
        <v>21389146.2057499</v>
      </c>
      <c r="G3121" s="1">
        <v>2401444.28571429</v>
      </c>
      <c r="H3121" s="1">
        <v>2401444.28571429</v>
      </c>
      <c r="I3121" s="1">
        <v>16825707.682584</v>
      </c>
      <c r="J3121" s="1">
        <v>18768864.3094192</v>
      </c>
      <c r="K3121" s="1">
        <v>17823504.1543421</v>
      </c>
      <c r="L3121" s="1">
        <v>20228287.2487651</v>
      </c>
      <c r="M3121" s="1">
        <v>20689588.4764837</v>
      </c>
      <c r="N3121" s="1">
        <v>14089997.3936099</v>
      </c>
      <c r="O3121" s="1">
        <v>22704541.9409116</v>
      </c>
      <c r="P3121" s="1">
        <v>24359617.2235822</v>
      </c>
      <c r="Q3121" s="1">
        <v>12517326.4425329</v>
      </c>
    </row>
    <row r="3122" spans="1:17">
      <c r="A3122" s="1" t="s">
        <v>10935</v>
      </c>
      <c r="B3122" s="1" t="s">
        <v>10936</v>
      </c>
      <c r="C3122" s="1" t="s">
        <v>10937</v>
      </c>
      <c r="D3122" s="1">
        <v>20095171.1497178</v>
      </c>
      <c r="E3122" s="1">
        <v>2401444.28571429</v>
      </c>
      <c r="F3122" s="1">
        <v>2401444.28571429</v>
      </c>
      <c r="G3122" s="1">
        <v>2401444.28571429</v>
      </c>
      <c r="H3122" s="1">
        <v>2401444.28571429</v>
      </c>
      <c r="I3122" s="1">
        <v>2401444.28571429</v>
      </c>
      <c r="J3122" s="1">
        <v>2401444.28571429</v>
      </c>
      <c r="K3122" s="1">
        <v>2401444.28571429</v>
      </c>
      <c r="L3122" s="1">
        <v>2401444.28571429</v>
      </c>
      <c r="M3122" s="1">
        <v>2401444.28571429</v>
      </c>
      <c r="N3122" s="1">
        <v>8789854.29081709</v>
      </c>
      <c r="O3122" s="1">
        <v>2401444.28571429</v>
      </c>
      <c r="P3122" s="1">
        <v>2401444.28571429</v>
      </c>
      <c r="Q3122" s="1">
        <v>13955899.0777762</v>
      </c>
    </row>
    <row r="3123" spans="1:17">
      <c r="A3123" s="1" t="s">
        <v>10938</v>
      </c>
      <c r="B3123" s="1" t="s">
        <v>10939</v>
      </c>
      <c r="C3123" s="1" t="s">
        <v>10940</v>
      </c>
      <c r="D3123" s="1">
        <v>53407291.2421965</v>
      </c>
      <c r="E3123" s="1">
        <v>43465900.2589556</v>
      </c>
      <c r="F3123" s="1">
        <v>16553116.2419727</v>
      </c>
      <c r="G3123" s="1">
        <v>62700466.2015285</v>
      </c>
      <c r="H3123" s="1">
        <v>188925443.301909</v>
      </c>
      <c r="I3123" s="1">
        <v>77293803.2388569</v>
      </c>
      <c r="J3123" s="1">
        <v>45612933.9316319</v>
      </c>
      <c r="K3123" s="1">
        <v>37599798.5011664</v>
      </c>
      <c r="L3123" s="1">
        <v>33638001.4563107</v>
      </c>
      <c r="M3123" s="1">
        <v>77480377.2556391</v>
      </c>
      <c r="N3123" s="1">
        <v>47403669.6906626</v>
      </c>
      <c r="O3123" s="1">
        <v>2401444.28571429</v>
      </c>
      <c r="P3123" s="1">
        <v>40131126.0797342</v>
      </c>
      <c r="Q3123" s="1">
        <v>42844908.0944766</v>
      </c>
    </row>
    <row r="3124" spans="1:17">
      <c r="A3124" s="1" t="s">
        <v>10941</v>
      </c>
      <c r="B3124" s="1" t="s">
        <v>10942</v>
      </c>
      <c r="C3124" s="1" t="s">
        <v>10943</v>
      </c>
      <c r="D3124" s="1">
        <v>2401444.28571429</v>
      </c>
      <c r="E3124" s="1">
        <v>2401444.28571429</v>
      </c>
      <c r="F3124" s="1">
        <v>14735739.0488379</v>
      </c>
      <c r="G3124" s="1">
        <v>2401444.28571429</v>
      </c>
      <c r="H3124" s="1">
        <v>63160686.0696763</v>
      </c>
      <c r="I3124" s="1">
        <v>2401444.28571429</v>
      </c>
      <c r="J3124" s="1">
        <v>2401444.28571429</v>
      </c>
      <c r="K3124" s="1">
        <v>2401444.28571429</v>
      </c>
      <c r="L3124" s="1">
        <v>2401444.28571429</v>
      </c>
      <c r="M3124" s="1">
        <v>2401444.28571429</v>
      </c>
      <c r="N3124" s="1">
        <v>2401444.28571429</v>
      </c>
      <c r="O3124" s="1">
        <v>66091972.167234</v>
      </c>
      <c r="P3124" s="1">
        <v>2401444.28571429</v>
      </c>
      <c r="Q3124" s="1">
        <v>23981851.0286164</v>
      </c>
    </row>
    <row r="3125" spans="1:17">
      <c r="A3125" s="1" t="s">
        <v>10944</v>
      </c>
      <c r="B3125" s="1" t="s">
        <v>10945</v>
      </c>
      <c r="C3125" s="1" t="s">
        <v>10946</v>
      </c>
      <c r="D3125" s="1">
        <v>27151815.6113018</v>
      </c>
      <c r="E3125" s="1">
        <v>91638770.0787089</v>
      </c>
      <c r="F3125" s="1">
        <v>23340545.4887218</v>
      </c>
      <c r="G3125" s="1">
        <v>66209558.9196205</v>
      </c>
      <c r="H3125" s="1">
        <v>2401444.28571429</v>
      </c>
      <c r="I3125" s="1">
        <v>54981787.1560287</v>
      </c>
      <c r="J3125" s="1">
        <v>86700895.091748</v>
      </c>
      <c r="K3125" s="1">
        <v>25807228.0262894</v>
      </c>
      <c r="L3125" s="1">
        <v>12993770.8594301</v>
      </c>
      <c r="M3125" s="1">
        <v>2401444.28571429</v>
      </c>
      <c r="N3125" s="1">
        <v>24610236.3465088</v>
      </c>
      <c r="O3125" s="1">
        <v>21383363.235071</v>
      </c>
      <c r="P3125" s="1">
        <v>16222007.7413009</v>
      </c>
      <c r="Q3125" s="1">
        <v>25744299.9809827</v>
      </c>
    </row>
    <row r="3126" spans="1:17">
      <c r="A3126" s="1" t="s">
        <v>10947</v>
      </c>
      <c r="B3126" s="1" t="s">
        <v>10948</v>
      </c>
      <c r="C3126" s="1" t="s">
        <v>10949</v>
      </c>
      <c r="D3126" s="1">
        <v>2401444.28571429</v>
      </c>
      <c r="E3126" s="1">
        <v>320254223.349158</v>
      </c>
      <c r="F3126" s="1">
        <v>102174674.438661</v>
      </c>
      <c r="G3126" s="1">
        <v>199174251.667246</v>
      </c>
      <c r="H3126" s="1">
        <v>2401444.28571429</v>
      </c>
      <c r="I3126" s="1">
        <v>278399075.601826</v>
      </c>
      <c r="J3126" s="1">
        <v>84038258.0246131</v>
      </c>
      <c r="K3126" s="1">
        <v>245932226.084461</v>
      </c>
      <c r="L3126" s="1">
        <v>144659663.300241</v>
      </c>
      <c r="M3126" s="1">
        <v>98863628.699253</v>
      </c>
      <c r="N3126" s="1">
        <v>32530091.2813057</v>
      </c>
      <c r="O3126" s="1">
        <v>15294712.7843684</v>
      </c>
      <c r="P3126" s="1">
        <v>158463783.099172</v>
      </c>
      <c r="Q3126" s="1">
        <v>18060408.8769116</v>
      </c>
    </row>
    <row r="3127" spans="1:17">
      <c r="A3127" s="1" t="s">
        <v>10950</v>
      </c>
      <c r="B3127" s="1" t="s">
        <v>10951</v>
      </c>
      <c r="C3127" s="1" t="s">
        <v>10952</v>
      </c>
      <c r="D3127" s="1">
        <v>246236839.110797</v>
      </c>
      <c r="E3127" s="1">
        <v>364953853.766781</v>
      </c>
      <c r="F3127" s="1">
        <v>219040097.521539</v>
      </c>
      <c r="G3127" s="1">
        <v>102936743.263669</v>
      </c>
      <c r="H3127" s="1">
        <v>112092148.626715</v>
      </c>
      <c r="I3127" s="1">
        <v>214168151.496903</v>
      </c>
      <c r="J3127" s="1">
        <v>265425926.055147</v>
      </c>
      <c r="K3127" s="1">
        <v>241660473.619344</v>
      </c>
      <c r="L3127" s="1">
        <v>160978290.951286</v>
      </c>
      <c r="M3127" s="1">
        <v>115460907.939147</v>
      </c>
      <c r="N3127" s="1">
        <v>217284181.777974</v>
      </c>
      <c r="O3127" s="1">
        <v>112395330.445496</v>
      </c>
      <c r="P3127" s="1">
        <v>270853859.357697</v>
      </c>
      <c r="Q3127" s="1">
        <v>187879559.817573</v>
      </c>
    </row>
    <row r="3128" spans="1:17">
      <c r="A3128" s="1" t="s">
        <v>10953</v>
      </c>
      <c r="B3128" s="1" t="s">
        <v>10954</v>
      </c>
      <c r="C3128" s="1" t="s">
        <v>10955</v>
      </c>
      <c r="D3128" s="1">
        <v>51851078.4647913</v>
      </c>
      <c r="E3128" s="1">
        <v>121562890.959271</v>
      </c>
      <c r="F3128" s="1">
        <v>130495899.270212</v>
      </c>
      <c r="G3128" s="1">
        <v>278452421.336956</v>
      </c>
      <c r="H3128" s="1">
        <v>422323201.940643</v>
      </c>
      <c r="I3128" s="1">
        <v>259262060.079748</v>
      </c>
      <c r="J3128" s="1">
        <v>2401444.28571429</v>
      </c>
      <c r="K3128" s="1">
        <v>53562565.2375439</v>
      </c>
      <c r="L3128" s="1">
        <v>51847761.0044529</v>
      </c>
      <c r="M3128" s="1">
        <v>82571879.0003856</v>
      </c>
      <c r="N3128" s="1">
        <v>2401444.28571429</v>
      </c>
      <c r="O3128" s="1">
        <v>77609938.5159915</v>
      </c>
      <c r="P3128" s="1">
        <v>33216290.0186513</v>
      </c>
      <c r="Q3128" s="1">
        <v>82995743.1502878</v>
      </c>
    </row>
    <row r="3129" spans="1:17">
      <c r="A3129" s="1" t="s">
        <v>10956</v>
      </c>
      <c r="B3129" s="1" t="s">
        <v>10957</v>
      </c>
      <c r="C3129" s="1" t="s">
        <v>10958</v>
      </c>
      <c r="D3129" s="1">
        <v>35383814.4231516</v>
      </c>
      <c r="E3129" s="1">
        <v>34745010.5433523</v>
      </c>
      <c r="F3129" s="1">
        <v>2401444.28571429</v>
      </c>
      <c r="G3129" s="1">
        <v>2401444.28571429</v>
      </c>
      <c r="H3129" s="1">
        <v>2401444.28571429</v>
      </c>
      <c r="I3129" s="1">
        <v>2401444.28571429</v>
      </c>
      <c r="J3129" s="1">
        <v>2401444.28571429</v>
      </c>
      <c r="K3129" s="1">
        <v>2401444.28571429</v>
      </c>
      <c r="L3129" s="1">
        <v>2401444.28571429</v>
      </c>
      <c r="M3129" s="1">
        <v>2401444.28571429</v>
      </c>
      <c r="N3129" s="1">
        <v>2401444.28571429</v>
      </c>
      <c r="O3129" s="1">
        <v>2401444.28571429</v>
      </c>
      <c r="P3129" s="1">
        <v>2401444.28571429</v>
      </c>
      <c r="Q3129" s="1">
        <v>12541682.0052966</v>
      </c>
    </row>
    <row r="3130" spans="1:17">
      <c r="A3130" s="1" t="s">
        <v>10959</v>
      </c>
      <c r="B3130" s="1" t="s">
        <v>10960</v>
      </c>
      <c r="C3130" s="1" t="s">
        <v>10961</v>
      </c>
      <c r="D3130" s="1">
        <v>33168060223.4782</v>
      </c>
      <c r="E3130" s="1">
        <v>40931820129.8186</v>
      </c>
      <c r="F3130" s="1">
        <v>32488680531.115</v>
      </c>
      <c r="G3130" s="1">
        <v>7727940264.04102</v>
      </c>
      <c r="H3130" s="1">
        <v>15947403044.8571</v>
      </c>
      <c r="I3130" s="1">
        <v>23755833075.6853</v>
      </c>
      <c r="J3130" s="1">
        <v>31256944667.0072</v>
      </c>
      <c r="K3130" s="1">
        <v>30921016528.0963</v>
      </c>
      <c r="L3130" s="1">
        <v>36143557403.8252</v>
      </c>
      <c r="M3130" s="1">
        <v>28354010739.5186</v>
      </c>
      <c r="N3130" s="1">
        <v>39860695783.4782</v>
      </c>
      <c r="O3130" s="1">
        <v>42517046333.5427</v>
      </c>
      <c r="P3130" s="1">
        <v>38276328670.3679</v>
      </c>
      <c r="Q3130" s="1">
        <v>44385583068.9464</v>
      </c>
    </row>
    <row r="3131" spans="1:17">
      <c r="A3131" s="1" t="s">
        <v>10962</v>
      </c>
      <c r="B3131" s="1" t="s">
        <v>10963</v>
      </c>
      <c r="C3131" s="1" t="s">
        <v>10964</v>
      </c>
      <c r="D3131" s="1">
        <v>18479081.8990637</v>
      </c>
      <c r="E3131" s="1">
        <v>26572802.5660829</v>
      </c>
      <c r="F3131" s="1">
        <v>14407113.1426972</v>
      </c>
      <c r="G3131" s="1">
        <v>2401444.28571429</v>
      </c>
      <c r="H3131" s="1">
        <v>2401444.28571429</v>
      </c>
      <c r="I3131" s="1">
        <v>39846367.933161</v>
      </c>
      <c r="J3131" s="1">
        <v>22372793.9041654</v>
      </c>
      <c r="K3131" s="1">
        <v>2401444.28571429</v>
      </c>
      <c r="L3131" s="1">
        <v>2401444.28571429</v>
      </c>
      <c r="M3131" s="1">
        <v>20206823.3033294</v>
      </c>
      <c r="N3131" s="1">
        <v>14501848.4524558</v>
      </c>
      <c r="O3131" s="1">
        <v>12701835.9629537</v>
      </c>
      <c r="P3131" s="1">
        <v>2401444.28571429</v>
      </c>
      <c r="Q3131" s="1">
        <v>37240854.2079288</v>
      </c>
    </row>
    <row r="3132" spans="1:17">
      <c r="A3132" s="1" t="s">
        <v>10965</v>
      </c>
      <c r="B3132" s="1" t="s">
        <v>10966</v>
      </c>
      <c r="C3132" s="1" t="s">
        <v>10967</v>
      </c>
      <c r="D3132" s="1">
        <v>65576503.0668185</v>
      </c>
      <c r="E3132" s="1">
        <v>109877334.534221</v>
      </c>
      <c r="F3132" s="1">
        <v>104461045.6247</v>
      </c>
      <c r="G3132" s="1">
        <v>6404431.50757193</v>
      </c>
      <c r="H3132" s="1">
        <v>16941212.3198064</v>
      </c>
      <c r="I3132" s="1">
        <v>123716126.818364</v>
      </c>
      <c r="J3132" s="1">
        <v>93016583.781</v>
      </c>
      <c r="K3132" s="1">
        <v>187919164.729399</v>
      </c>
      <c r="L3132" s="1">
        <v>120652170.44766</v>
      </c>
      <c r="M3132" s="1">
        <v>91670904.1529568</v>
      </c>
      <c r="N3132" s="1">
        <v>235778408.189197</v>
      </c>
      <c r="O3132" s="1">
        <v>164645487.958777</v>
      </c>
      <c r="P3132" s="1">
        <v>190375965.554293</v>
      </c>
      <c r="Q3132" s="1">
        <v>178372619.539673</v>
      </c>
    </row>
    <row r="3133" spans="1:17">
      <c r="A3133" s="1" t="s">
        <v>10968</v>
      </c>
      <c r="B3133" s="1" t="s">
        <v>10969</v>
      </c>
      <c r="C3133" s="1" t="s">
        <v>10970</v>
      </c>
      <c r="D3133" s="1">
        <v>1056363097.268</v>
      </c>
      <c r="E3133" s="1">
        <v>1009121544.45404</v>
      </c>
      <c r="F3133" s="1">
        <v>848021923.098019</v>
      </c>
      <c r="G3133" s="1">
        <v>426891154.180572</v>
      </c>
      <c r="H3133" s="1">
        <v>156224053.02754</v>
      </c>
      <c r="I3133" s="1">
        <v>827843970.112534</v>
      </c>
      <c r="J3133" s="1">
        <v>803179885.51808</v>
      </c>
      <c r="K3133" s="1">
        <v>927175377.930429</v>
      </c>
      <c r="L3133" s="1">
        <v>899425147.909214</v>
      </c>
      <c r="M3133" s="1">
        <v>972400069.489334</v>
      </c>
      <c r="N3133" s="1">
        <v>893904466.220699</v>
      </c>
      <c r="O3133" s="1">
        <v>1126414678.14819</v>
      </c>
      <c r="P3133" s="1">
        <v>1057228863.90832</v>
      </c>
      <c r="Q3133" s="1">
        <v>996682220.103389</v>
      </c>
    </row>
    <row r="3134" spans="1:17">
      <c r="A3134" s="1" t="s">
        <v>10971</v>
      </c>
      <c r="B3134" s="1" t="s">
        <v>10972</v>
      </c>
      <c r="C3134" s="1" t="s">
        <v>10973</v>
      </c>
      <c r="D3134" s="1">
        <v>4718697535.22285</v>
      </c>
      <c r="E3134" s="1">
        <v>3441333715.64296</v>
      </c>
      <c r="F3134" s="1">
        <v>4532236295.39274</v>
      </c>
      <c r="G3134" s="1">
        <v>3449397118.98157</v>
      </c>
      <c r="H3134" s="1">
        <v>948834518.083397</v>
      </c>
      <c r="I3134" s="1">
        <v>3462911955.85371</v>
      </c>
      <c r="J3134" s="1">
        <v>4251954324.30988</v>
      </c>
      <c r="K3134" s="1">
        <v>3612791149.72404</v>
      </c>
      <c r="L3134" s="1">
        <v>3867135258.77801</v>
      </c>
      <c r="M3134" s="1">
        <v>3777191710.1861</v>
      </c>
      <c r="N3134" s="1">
        <v>4395234341.32772</v>
      </c>
      <c r="O3134" s="1">
        <v>4081418242.19674</v>
      </c>
      <c r="P3134" s="1">
        <v>4374508941.30676</v>
      </c>
      <c r="Q3134" s="1">
        <v>2931370768.85613</v>
      </c>
    </row>
    <row r="3135" spans="1:17">
      <c r="A3135" s="1" t="s">
        <v>10974</v>
      </c>
      <c r="B3135" s="1" t="s">
        <v>10975</v>
      </c>
      <c r="C3135" s="1" t="s">
        <v>10976</v>
      </c>
      <c r="D3135" s="1">
        <v>2401444.28571429</v>
      </c>
      <c r="E3135" s="1">
        <v>2401444.28571429</v>
      </c>
      <c r="F3135" s="1">
        <v>467529270.40245</v>
      </c>
      <c r="G3135" s="1">
        <v>376266668.97381</v>
      </c>
      <c r="H3135" s="1">
        <v>180839652.473096</v>
      </c>
      <c r="I3135" s="1">
        <v>17720746.0514131</v>
      </c>
      <c r="J3135" s="1">
        <v>512897117.841785</v>
      </c>
      <c r="K3135" s="1">
        <v>340221373.305777</v>
      </c>
      <c r="L3135" s="1">
        <v>2401444.28571429</v>
      </c>
      <c r="M3135" s="1">
        <v>299092041.68388</v>
      </c>
      <c r="N3135" s="1">
        <v>2401444.28571429</v>
      </c>
      <c r="O3135" s="1">
        <v>2401444.28571429</v>
      </c>
      <c r="P3135" s="1">
        <v>352387765.999301</v>
      </c>
      <c r="Q3135" s="1">
        <v>2401444.28571429</v>
      </c>
    </row>
    <row r="3136" spans="1:17">
      <c r="A3136" s="1" t="s">
        <v>10977</v>
      </c>
      <c r="B3136" s="1" t="s">
        <v>10978</v>
      </c>
      <c r="C3136" s="1" t="s">
        <v>10979</v>
      </c>
      <c r="D3136" s="1">
        <v>1555767955.4475</v>
      </c>
      <c r="E3136" s="1">
        <v>823670938.747927</v>
      </c>
      <c r="F3136" s="1">
        <v>899145863.9332</v>
      </c>
      <c r="G3136" s="1">
        <v>619992150.96182</v>
      </c>
      <c r="H3136" s="1">
        <v>318214689.261998</v>
      </c>
      <c r="I3136" s="1">
        <v>1098707576.43945</v>
      </c>
      <c r="J3136" s="1">
        <v>1117992434.2773</v>
      </c>
      <c r="K3136" s="1">
        <v>1082969582.26406</v>
      </c>
      <c r="L3136" s="1">
        <v>949111857.459182</v>
      </c>
      <c r="M3136" s="1">
        <v>975279638.724721</v>
      </c>
      <c r="N3136" s="1">
        <v>1300791880.27634</v>
      </c>
      <c r="O3136" s="1">
        <v>869654083.426332</v>
      </c>
      <c r="P3136" s="1">
        <v>1439180084.32418</v>
      </c>
      <c r="Q3136" s="1">
        <v>874491738.766256</v>
      </c>
    </row>
    <row r="3137" spans="1:17">
      <c r="A3137" s="1" t="s">
        <v>10980</v>
      </c>
      <c r="B3137" s="1" t="s">
        <v>10981</v>
      </c>
      <c r="C3137" s="1" t="s">
        <v>10982</v>
      </c>
      <c r="D3137" s="1">
        <v>289246220.204441</v>
      </c>
      <c r="E3137" s="1">
        <v>427414467.66463</v>
      </c>
      <c r="F3137" s="1">
        <v>269267935.804557</v>
      </c>
      <c r="G3137" s="1">
        <v>161764138.869184</v>
      </c>
      <c r="H3137" s="1">
        <v>27295922.6652601</v>
      </c>
      <c r="I3137" s="1">
        <v>438586188.588644</v>
      </c>
      <c r="J3137" s="1">
        <v>365853079.982372</v>
      </c>
      <c r="K3137" s="1">
        <v>202550272.883255</v>
      </c>
      <c r="L3137" s="1">
        <v>224564946.565443</v>
      </c>
      <c r="M3137" s="1">
        <v>166042508.927296</v>
      </c>
      <c r="N3137" s="1">
        <v>209271294.154307</v>
      </c>
      <c r="O3137" s="1">
        <v>191229430.511467</v>
      </c>
      <c r="P3137" s="1">
        <v>249751759.308154</v>
      </c>
      <c r="Q3137" s="1">
        <v>238113075.448298</v>
      </c>
    </row>
    <row r="3138" spans="1:17">
      <c r="A3138" s="1" t="s">
        <v>10983</v>
      </c>
      <c r="B3138" s="1" t="s">
        <v>10984</v>
      </c>
      <c r="C3138" s="1" t="s">
        <v>10985</v>
      </c>
      <c r="D3138" s="1">
        <v>958181826.376776</v>
      </c>
      <c r="E3138" s="1">
        <v>1103624458.0333</v>
      </c>
      <c r="F3138" s="1">
        <v>961823308.956281</v>
      </c>
      <c r="G3138" s="1">
        <v>348507715.495289</v>
      </c>
      <c r="H3138" s="1">
        <v>117988060.144746</v>
      </c>
      <c r="I3138" s="1">
        <v>699867837.34943</v>
      </c>
      <c r="J3138" s="1">
        <v>1099408388.07443</v>
      </c>
      <c r="K3138" s="1">
        <v>545317888.432157</v>
      </c>
      <c r="L3138" s="1">
        <v>496069739.762026</v>
      </c>
      <c r="M3138" s="1">
        <v>437483810.090838</v>
      </c>
      <c r="N3138" s="1">
        <v>706178156.697973</v>
      </c>
      <c r="O3138" s="1">
        <v>538490320.875753</v>
      </c>
      <c r="P3138" s="1">
        <v>615164709.568981</v>
      </c>
      <c r="Q3138" s="1">
        <v>490294084.339473</v>
      </c>
    </row>
    <row r="3139" spans="1:17">
      <c r="A3139" s="1" t="s">
        <v>10986</v>
      </c>
      <c r="B3139" s="1" t="s">
        <v>10987</v>
      </c>
      <c r="C3139" s="1" t="s">
        <v>10988</v>
      </c>
      <c r="D3139" s="1">
        <v>2401444.28571429</v>
      </c>
      <c r="E3139" s="1">
        <v>105941133.259887</v>
      </c>
      <c r="F3139" s="1">
        <v>59770990.8213734</v>
      </c>
      <c r="G3139" s="1">
        <v>2401444.28571429</v>
      </c>
      <c r="H3139" s="1">
        <v>2401444.28571429</v>
      </c>
      <c r="I3139" s="1">
        <v>14098811.7807703</v>
      </c>
      <c r="J3139" s="1">
        <v>70592148.3409901</v>
      </c>
      <c r="K3139" s="1">
        <v>145608813.258539</v>
      </c>
      <c r="L3139" s="1">
        <v>72399272.164939</v>
      </c>
      <c r="M3139" s="1">
        <v>52827546.9537815</v>
      </c>
      <c r="N3139" s="1">
        <v>229809298.686812</v>
      </c>
      <c r="O3139" s="1">
        <v>14360217.7429013</v>
      </c>
      <c r="P3139" s="1">
        <v>271368081.326864</v>
      </c>
      <c r="Q3139" s="1">
        <v>47449556.5424975</v>
      </c>
    </row>
    <row r="3140" spans="1:17">
      <c r="A3140" s="1" t="s">
        <v>10989</v>
      </c>
      <c r="B3140" s="1" t="s">
        <v>10990</v>
      </c>
      <c r="C3140" s="1" t="s">
        <v>10991</v>
      </c>
      <c r="D3140" s="1">
        <v>158655873.56539</v>
      </c>
      <c r="E3140" s="1">
        <v>140011775.211821</v>
      </c>
      <c r="F3140" s="1">
        <v>161726358.528731</v>
      </c>
      <c r="G3140" s="1">
        <v>284069497.334819</v>
      </c>
      <c r="H3140" s="1">
        <v>208438703.787619</v>
      </c>
      <c r="I3140" s="1">
        <v>171717587.237871</v>
      </c>
      <c r="J3140" s="1">
        <v>129192227.998393</v>
      </c>
      <c r="K3140" s="1">
        <v>2401444.28571429</v>
      </c>
      <c r="L3140" s="1">
        <v>17162316.9446675</v>
      </c>
      <c r="M3140" s="1">
        <v>2401444.28571429</v>
      </c>
      <c r="N3140" s="1">
        <v>64764814.1125856</v>
      </c>
      <c r="O3140" s="1">
        <v>22140592.2494635</v>
      </c>
      <c r="P3140" s="1">
        <v>41488133.6091683</v>
      </c>
      <c r="Q3140" s="1">
        <v>36009755.0192956</v>
      </c>
    </row>
    <row r="3141" spans="1:17">
      <c r="A3141" s="1" t="s">
        <v>10992</v>
      </c>
      <c r="B3141" s="1" t="s">
        <v>10993</v>
      </c>
      <c r="C3141" s="1" t="s">
        <v>10994</v>
      </c>
      <c r="D3141" s="1">
        <v>309045134.814872</v>
      </c>
      <c r="E3141" s="1">
        <v>176382829.988869</v>
      </c>
      <c r="F3141" s="1">
        <v>243372802.910582</v>
      </c>
      <c r="G3141" s="1">
        <v>163332964.029392</v>
      </c>
      <c r="H3141" s="1">
        <v>132647993.158697</v>
      </c>
      <c r="I3141" s="1">
        <v>145702087.350504</v>
      </c>
      <c r="J3141" s="1">
        <v>279007393.661774</v>
      </c>
      <c r="K3141" s="1">
        <v>214831711.650324</v>
      </c>
      <c r="L3141" s="1">
        <v>114820068.794559</v>
      </c>
      <c r="M3141" s="1">
        <v>187732637.924299</v>
      </c>
      <c r="N3141" s="1">
        <v>194099102.676724</v>
      </c>
      <c r="O3141" s="1">
        <v>183648539.577151</v>
      </c>
      <c r="P3141" s="1">
        <v>171549054.214023</v>
      </c>
      <c r="Q3141" s="1">
        <v>159820468.469524</v>
      </c>
    </row>
    <row r="3142" spans="1:17">
      <c r="A3142" s="1" t="s">
        <v>10995</v>
      </c>
      <c r="B3142" s="1" t="s">
        <v>10996</v>
      </c>
      <c r="C3142" s="1" t="s">
        <v>10997</v>
      </c>
      <c r="D3142" s="1">
        <v>517934099.442327</v>
      </c>
      <c r="E3142" s="1">
        <v>68516571.6750335</v>
      </c>
      <c r="F3142" s="1">
        <v>23420254.4250063</v>
      </c>
      <c r="G3142" s="1">
        <v>23492999.5186591</v>
      </c>
      <c r="H3142" s="1">
        <v>2401444.28571429</v>
      </c>
      <c r="I3142" s="1">
        <v>40394392.845991</v>
      </c>
      <c r="J3142" s="1">
        <v>124453846.24778</v>
      </c>
      <c r="K3142" s="1">
        <v>36092636.9769255</v>
      </c>
      <c r="L3142" s="1">
        <v>30618731.5944594</v>
      </c>
      <c r="M3142" s="1">
        <v>31660950.1329277</v>
      </c>
      <c r="N3142" s="1">
        <v>128728722.713279</v>
      </c>
      <c r="O3142" s="1">
        <v>105008968.725917</v>
      </c>
      <c r="P3142" s="1">
        <v>17090521.2529871</v>
      </c>
      <c r="Q3142" s="1">
        <v>74134767.1634167</v>
      </c>
    </row>
    <row r="3143" spans="1:17">
      <c r="A3143" s="1" t="s">
        <v>10998</v>
      </c>
      <c r="B3143" s="1" t="s">
        <v>10999</v>
      </c>
      <c r="C3143" s="1" t="s">
        <v>11000</v>
      </c>
      <c r="D3143" s="1">
        <v>1947977685.68484</v>
      </c>
      <c r="E3143" s="1">
        <v>2785699909.22359</v>
      </c>
      <c r="F3143" s="1">
        <v>2247249496.50723</v>
      </c>
      <c r="G3143" s="1">
        <v>2373102675.37565</v>
      </c>
      <c r="H3143" s="1">
        <v>357065842.982831</v>
      </c>
      <c r="I3143" s="1">
        <v>2096608031.37582</v>
      </c>
      <c r="J3143" s="1">
        <v>2899123209.3778</v>
      </c>
      <c r="K3143" s="1">
        <v>1445997840.61415</v>
      </c>
      <c r="L3143" s="1">
        <v>1654917250.06692</v>
      </c>
      <c r="M3143" s="1">
        <v>830830958.565207</v>
      </c>
      <c r="N3143" s="1">
        <v>1235081799.21552</v>
      </c>
      <c r="O3143" s="1">
        <v>1975966368.98651</v>
      </c>
      <c r="P3143" s="1">
        <v>1702702977.04144</v>
      </c>
      <c r="Q3143" s="1">
        <v>1581327692.7173</v>
      </c>
    </row>
    <row r="3144" spans="1:17">
      <c r="A3144" s="1" t="s">
        <v>11001</v>
      </c>
      <c r="B3144" s="1" t="s">
        <v>11002</v>
      </c>
      <c r="C3144" s="1" t="s">
        <v>11003</v>
      </c>
      <c r="D3144" s="1">
        <v>121322494.129838</v>
      </c>
      <c r="E3144" s="1">
        <v>15294537.5110738</v>
      </c>
      <c r="F3144" s="1">
        <v>56369495.1067829</v>
      </c>
      <c r="G3144" s="1">
        <v>2401444.28571429</v>
      </c>
      <c r="H3144" s="1">
        <v>6070883.55451409</v>
      </c>
      <c r="I3144" s="1">
        <v>6544241.27200624</v>
      </c>
      <c r="J3144" s="1">
        <v>61924132.6862894</v>
      </c>
      <c r="K3144" s="1">
        <v>63666897.7567666</v>
      </c>
      <c r="L3144" s="1">
        <v>59934514.5533737</v>
      </c>
      <c r="M3144" s="1">
        <v>38741010.0682986</v>
      </c>
      <c r="N3144" s="1">
        <v>2401444.28571429</v>
      </c>
      <c r="O3144" s="1">
        <v>19098009.7794931</v>
      </c>
      <c r="P3144" s="1">
        <v>25525633.1643061</v>
      </c>
      <c r="Q3144" s="1">
        <v>37456470.1706456</v>
      </c>
    </row>
    <row r="3145" spans="1:17">
      <c r="A3145" s="1" t="s">
        <v>11004</v>
      </c>
      <c r="B3145" s="1" t="s">
        <v>11005</v>
      </c>
      <c r="C3145" s="1" t="s">
        <v>11006</v>
      </c>
      <c r="D3145" s="1">
        <v>166259475.535385</v>
      </c>
      <c r="E3145" s="1">
        <v>97373285.4587375</v>
      </c>
      <c r="F3145" s="1">
        <v>86055620.8806591</v>
      </c>
      <c r="G3145" s="1">
        <v>104298247.396566</v>
      </c>
      <c r="H3145" s="1">
        <v>2401444.28571429</v>
      </c>
      <c r="I3145" s="1">
        <v>79410538.2164211</v>
      </c>
      <c r="J3145" s="1">
        <v>116680847.487279</v>
      </c>
      <c r="K3145" s="1">
        <v>55611295.9449639</v>
      </c>
      <c r="L3145" s="1">
        <v>63573781.6562036</v>
      </c>
      <c r="M3145" s="1">
        <v>136901886.46331</v>
      </c>
      <c r="N3145" s="1">
        <v>58572332.7100781</v>
      </c>
      <c r="O3145" s="1">
        <v>67996385.968887</v>
      </c>
      <c r="P3145" s="1">
        <v>65423881.6915836</v>
      </c>
      <c r="Q3145" s="1">
        <v>71767021.2837383</v>
      </c>
    </row>
    <row r="3146" spans="1:17">
      <c r="A3146" s="1" t="s">
        <v>11007</v>
      </c>
      <c r="B3146" s="1" t="s">
        <v>11008</v>
      </c>
      <c r="C3146" s="1" t="s">
        <v>11009</v>
      </c>
      <c r="D3146" s="1">
        <v>2307705052.39932</v>
      </c>
      <c r="E3146" s="1">
        <v>1491311162.36967</v>
      </c>
      <c r="F3146" s="1">
        <v>422417277.464177</v>
      </c>
      <c r="G3146" s="1">
        <v>360832514.524231</v>
      </c>
      <c r="H3146" s="1">
        <v>16005199.3968565</v>
      </c>
      <c r="I3146" s="1">
        <v>1447106241.98928</v>
      </c>
      <c r="J3146" s="1">
        <v>1922375075.52184</v>
      </c>
      <c r="K3146" s="1">
        <v>686533295.3238</v>
      </c>
      <c r="L3146" s="1">
        <v>634383493.977663</v>
      </c>
      <c r="M3146" s="1">
        <v>586514807.692308</v>
      </c>
      <c r="N3146" s="1">
        <v>923972847.491586</v>
      </c>
      <c r="O3146" s="1">
        <v>2252060973.3331</v>
      </c>
      <c r="P3146" s="1">
        <v>873211564.317771</v>
      </c>
      <c r="Q3146" s="1">
        <v>1181881629.51719</v>
      </c>
    </row>
    <row r="3147" spans="1:17">
      <c r="A3147" s="1" t="s">
        <v>11010</v>
      </c>
      <c r="B3147" s="1" t="s">
        <v>11011</v>
      </c>
      <c r="C3147" s="1" t="s">
        <v>11012</v>
      </c>
      <c r="D3147" s="1">
        <v>51657663.9651635</v>
      </c>
      <c r="E3147" s="1">
        <v>2401444.28571429</v>
      </c>
      <c r="F3147" s="1">
        <v>2401444.28571429</v>
      </c>
      <c r="G3147" s="1">
        <v>2401444.28571429</v>
      </c>
      <c r="H3147" s="1">
        <v>9205283.70936584</v>
      </c>
      <c r="I3147" s="1">
        <v>2401444.28571429</v>
      </c>
      <c r="J3147" s="1">
        <v>2401444.28571429</v>
      </c>
      <c r="K3147" s="1">
        <v>2401444.28571429</v>
      </c>
      <c r="L3147" s="1">
        <v>2401444.28571429</v>
      </c>
      <c r="M3147" s="1">
        <v>9546624.3816798</v>
      </c>
      <c r="N3147" s="1">
        <v>2401444.28571429</v>
      </c>
      <c r="O3147" s="1">
        <v>2401444.28571429</v>
      </c>
      <c r="P3147" s="1">
        <v>13578772.8391327</v>
      </c>
      <c r="Q3147" s="1">
        <v>17090430.9063258</v>
      </c>
    </row>
    <row r="3148" spans="1:17">
      <c r="A3148" s="1" t="s">
        <v>11013</v>
      </c>
      <c r="B3148" s="1" t="s">
        <v>11014</v>
      </c>
      <c r="C3148" s="1" t="s">
        <v>11015</v>
      </c>
      <c r="D3148" s="1">
        <v>1800123281.36496</v>
      </c>
      <c r="E3148" s="1">
        <v>878840851.354216</v>
      </c>
      <c r="F3148" s="1">
        <v>774218253.220437</v>
      </c>
      <c r="G3148" s="1">
        <v>415104583.807446</v>
      </c>
      <c r="H3148" s="1">
        <v>366526939.769749</v>
      </c>
      <c r="I3148" s="1">
        <v>660168657.376797</v>
      </c>
      <c r="J3148" s="1">
        <v>519442253.991996</v>
      </c>
      <c r="K3148" s="1">
        <v>713500231.695281</v>
      </c>
      <c r="L3148" s="1">
        <v>824308230.552109</v>
      </c>
      <c r="M3148" s="1">
        <v>805519642.50842</v>
      </c>
      <c r="N3148" s="1">
        <v>835774749.356089</v>
      </c>
      <c r="O3148" s="1">
        <v>1255344575.68869</v>
      </c>
      <c r="P3148" s="1">
        <v>777327153.29166</v>
      </c>
      <c r="Q3148" s="1">
        <v>742667760.052506</v>
      </c>
    </row>
    <row r="3149" spans="1:17">
      <c r="A3149" s="1" t="s">
        <v>11016</v>
      </c>
      <c r="B3149" s="1" t="s">
        <v>11017</v>
      </c>
      <c r="C3149" s="1" t="s">
        <v>11018</v>
      </c>
      <c r="D3149" s="1">
        <v>1651972996.19604</v>
      </c>
      <c r="E3149" s="1">
        <v>846960172.864185</v>
      </c>
      <c r="F3149" s="1">
        <v>935603928.544766</v>
      </c>
      <c r="G3149" s="1">
        <v>206738019.253156</v>
      </c>
      <c r="H3149" s="1">
        <v>245102625.254051</v>
      </c>
      <c r="I3149" s="1">
        <v>442981178.352316</v>
      </c>
      <c r="J3149" s="1">
        <v>908398598.961881</v>
      </c>
      <c r="K3149" s="1">
        <v>879709585.955649</v>
      </c>
      <c r="L3149" s="1">
        <v>935872083.412414</v>
      </c>
      <c r="M3149" s="1">
        <v>993229754.432542</v>
      </c>
      <c r="N3149" s="1">
        <v>1088407770.0384</v>
      </c>
      <c r="O3149" s="1">
        <v>1062301337.95395</v>
      </c>
      <c r="P3149" s="1">
        <v>903460963.793204</v>
      </c>
      <c r="Q3149" s="1">
        <v>1086588309.51144</v>
      </c>
    </row>
    <row r="3150" spans="1:17">
      <c r="A3150" s="1" t="s">
        <v>11019</v>
      </c>
      <c r="B3150" s="1" t="s">
        <v>11020</v>
      </c>
      <c r="C3150" s="1" t="s">
        <v>11021</v>
      </c>
      <c r="D3150" s="1">
        <v>1552063382.66117</v>
      </c>
      <c r="E3150" s="1">
        <v>690486898.30316</v>
      </c>
      <c r="F3150" s="1">
        <v>782442309.459058</v>
      </c>
      <c r="G3150" s="1">
        <v>218197473.413528</v>
      </c>
      <c r="H3150" s="1">
        <v>188601860.266001</v>
      </c>
      <c r="I3150" s="1">
        <v>531554667.901626</v>
      </c>
      <c r="J3150" s="1">
        <v>681916602.892667</v>
      </c>
      <c r="K3150" s="1">
        <v>611265896.839417</v>
      </c>
      <c r="L3150" s="1">
        <v>698001356.996861</v>
      </c>
      <c r="M3150" s="1">
        <v>597886718.206918</v>
      </c>
      <c r="N3150" s="1">
        <v>867804461.404671</v>
      </c>
      <c r="O3150" s="1">
        <v>860350054.192919</v>
      </c>
      <c r="P3150" s="1">
        <v>824607717.444775</v>
      </c>
      <c r="Q3150" s="1">
        <v>704121757.344858</v>
      </c>
    </row>
    <row r="3151" spans="1:17">
      <c r="A3151" s="1" t="s">
        <v>11022</v>
      </c>
      <c r="B3151" s="1" t="s">
        <v>11023</v>
      </c>
      <c r="C3151" s="1" t="s">
        <v>11024</v>
      </c>
      <c r="D3151" s="1">
        <v>4055095193.45004</v>
      </c>
      <c r="E3151" s="1">
        <v>1730013388.78162</v>
      </c>
      <c r="F3151" s="1">
        <v>2258251965.56741</v>
      </c>
      <c r="G3151" s="1">
        <v>1959855946.08226</v>
      </c>
      <c r="H3151" s="1">
        <v>1361751445.14694</v>
      </c>
      <c r="I3151" s="1">
        <v>1729396073.13439</v>
      </c>
      <c r="J3151" s="1">
        <v>1991162693.18389</v>
      </c>
      <c r="K3151" s="1">
        <v>1915108596.03342</v>
      </c>
      <c r="L3151" s="1">
        <v>2295835168.154</v>
      </c>
      <c r="M3151" s="1">
        <v>2430119677.04896</v>
      </c>
      <c r="N3151" s="1">
        <v>2334067927.92426</v>
      </c>
      <c r="O3151" s="1">
        <v>3212573692.3285</v>
      </c>
      <c r="P3151" s="1">
        <v>2461483867.45935</v>
      </c>
      <c r="Q3151" s="1">
        <v>2535924953.57456</v>
      </c>
    </row>
    <row r="3152" spans="1:17">
      <c r="A3152" s="1" t="s">
        <v>11025</v>
      </c>
      <c r="B3152" s="1" t="s">
        <v>11026</v>
      </c>
      <c r="C3152" s="1" t="s">
        <v>11027</v>
      </c>
      <c r="D3152" s="1">
        <v>16669377.1769647</v>
      </c>
      <c r="E3152" s="1">
        <v>11660876.8133419</v>
      </c>
      <c r="F3152" s="1">
        <v>11121030.9463914</v>
      </c>
      <c r="G3152" s="1">
        <v>10305580.3422805</v>
      </c>
      <c r="H3152" s="1">
        <v>2401444.28571429</v>
      </c>
      <c r="I3152" s="1">
        <v>10154233.2649273</v>
      </c>
      <c r="J3152" s="1">
        <v>30734649.7134266</v>
      </c>
      <c r="K3152" s="1">
        <v>2401444.28571429</v>
      </c>
      <c r="L3152" s="1">
        <v>2401444.28571429</v>
      </c>
      <c r="M3152" s="1">
        <v>2401444.28571429</v>
      </c>
      <c r="N3152" s="1">
        <v>2401444.28571429</v>
      </c>
      <c r="O3152" s="1">
        <v>2401444.28571429</v>
      </c>
      <c r="P3152" s="1">
        <v>2401444.28571429</v>
      </c>
      <c r="Q3152" s="1">
        <v>2401444.28571429</v>
      </c>
    </row>
    <row r="3153" spans="1:17">
      <c r="A3153" s="1" t="s">
        <v>11028</v>
      </c>
      <c r="B3153" s="1" t="s">
        <v>11029</v>
      </c>
      <c r="C3153" s="1" t="s">
        <v>11030</v>
      </c>
      <c r="D3153" s="1">
        <v>201306515.651039</v>
      </c>
      <c r="E3153" s="1">
        <v>498926019.983872</v>
      </c>
      <c r="F3153" s="1">
        <v>368702366.609914</v>
      </c>
      <c r="G3153" s="1">
        <v>26498702.8782805</v>
      </c>
      <c r="H3153" s="1">
        <v>177575987.279975</v>
      </c>
      <c r="I3153" s="1">
        <v>227708071.475657</v>
      </c>
      <c r="J3153" s="1">
        <v>444167266.788196</v>
      </c>
      <c r="K3153" s="1">
        <v>320040802.750162</v>
      </c>
      <c r="L3153" s="1">
        <v>514258715.782174</v>
      </c>
      <c r="M3153" s="1">
        <v>293543251.537457</v>
      </c>
      <c r="N3153" s="1">
        <v>445988094.290066</v>
      </c>
      <c r="O3153" s="1">
        <v>107743538.865258</v>
      </c>
      <c r="P3153" s="1">
        <v>412519952.670921</v>
      </c>
      <c r="Q3153" s="1">
        <v>389946092.985394</v>
      </c>
    </row>
    <row r="3154" spans="1:17">
      <c r="A3154" s="1" t="s">
        <v>11031</v>
      </c>
      <c r="B3154" s="1" t="s">
        <v>11032</v>
      </c>
      <c r="C3154" s="1" t="s">
        <v>11033</v>
      </c>
      <c r="D3154" s="1">
        <v>184936924.230739</v>
      </c>
      <c r="E3154" s="1">
        <v>59325315.7894737</v>
      </c>
      <c r="F3154" s="1">
        <v>107781105.458365</v>
      </c>
      <c r="G3154" s="1">
        <v>45229228.2201158</v>
      </c>
      <c r="H3154" s="1">
        <v>20611710.5427834</v>
      </c>
      <c r="I3154" s="1">
        <v>51060686.2096738</v>
      </c>
      <c r="J3154" s="1">
        <v>95552261.772326</v>
      </c>
      <c r="K3154" s="1">
        <v>32403600.1077386</v>
      </c>
      <c r="L3154" s="1">
        <v>9551913.73202424</v>
      </c>
      <c r="M3154" s="1">
        <v>31444995.9602262</v>
      </c>
      <c r="N3154" s="1">
        <v>69881126.0716474</v>
      </c>
      <c r="O3154" s="1">
        <v>62698814.6492703</v>
      </c>
      <c r="P3154" s="1">
        <v>65230936.6038643</v>
      </c>
      <c r="Q3154" s="1">
        <v>32819545.7711985</v>
      </c>
    </row>
    <row r="3155" spans="1:17">
      <c r="A3155" s="1" t="s">
        <v>11034</v>
      </c>
      <c r="B3155" s="1" t="s">
        <v>11035</v>
      </c>
      <c r="C3155" s="1" t="s">
        <v>11036</v>
      </c>
      <c r="D3155" s="1">
        <v>2401444.28571429</v>
      </c>
      <c r="E3155" s="1">
        <v>2401444.28571429</v>
      </c>
      <c r="F3155" s="1">
        <v>13437090.7959107</v>
      </c>
      <c r="G3155" s="1">
        <v>324380933.542077</v>
      </c>
      <c r="H3155" s="1">
        <v>48918902.084864</v>
      </c>
      <c r="I3155" s="1">
        <v>2401444.28571429</v>
      </c>
      <c r="J3155" s="1">
        <v>2401444.28571429</v>
      </c>
      <c r="K3155" s="1">
        <v>2401444.28571429</v>
      </c>
      <c r="L3155" s="1">
        <v>2401444.28571429</v>
      </c>
      <c r="M3155" s="1">
        <v>2401444.28571429</v>
      </c>
      <c r="N3155" s="1">
        <v>2401444.28571429</v>
      </c>
      <c r="O3155" s="1">
        <v>2401444.28571429</v>
      </c>
      <c r="P3155" s="1">
        <v>2401444.28571429</v>
      </c>
      <c r="Q3155" s="1">
        <v>2401444.28571429</v>
      </c>
    </row>
    <row r="3156" spans="1:17">
      <c r="A3156" s="1" t="s">
        <v>11037</v>
      </c>
      <c r="B3156" s="1" t="s">
        <v>11038</v>
      </c>
      <c r="C3156" s="1" t="s">
        <v>11039</v>
      </c>
      <c r="D3156" s="1">
        <v>3672961470.01223</v>
      </c>
      <c r="E3156" s="1">
        <v>841012127.768439</v>
      </c>
      <c r="F3156" s="1">
        <v>495882655.243732</v>
      </c>
      <c r="G3156" s="1">
        <v>918734726.177792</v>
      </c>
      <c r="H3156" s="1">
        <v>53212313.8831026</v>
      </c>
      <c r="I3156" s="1">
        <v>262958276.872141</v>
      </c>
      <c r="J3156" s="1">
        <v>1111624946.67174</v>
      </c>
      <c r="K3156" s="1">
        <v>181162834.602521</v>
      </c>
      <c r="L3156" s="1">
        <v>171990845.935226</v>
      </c>
      <c r="M3156" s="1">
        <v>203884206.854807</v>
      </c>
      <c r="N3156" s="1">
        <v>395874117.744621</v>
      </c>
      <c r="O3156" s="1">
        <v>464675104.978703</v>
      </c>
      <c r="P3156" s="1">
        <v>318803829.821647</v>
      </c>
      <c r="Q3156" s="1">
        <v>245951700.75675</v>
      </c>
    </row>
    <row r="3157" spans="1:17">
      <c r="A3157" s="1" t="s">
        <v>11040</v>
      </c>
      <c r="B3157" s="1" t="s">
        <v>11041</v>
      </c>
      <c r="C3157" s="1" t="s">
        <v>11042</v>
      </c>
      <c r="D3157" s="1">
        <v>997536196.544615</v>
      </c>
      <c r="E3157" s="1">
        <v>1094008442.07005</v>
      </c>
      <c r="F3157" s="1">
        <v>897161604.17</v>
      </c>
      <c r="G3157" s="1">
        <v>289531447.684337</v>
      </c>
      <c r="H3157" s="1">
        <v>1471651519.70904</v>
      </c>
      <c r="I3157" s="1">
        <v>741050157.557292</v>
      </c>
      <c r="J3157" s="1">
        <v>1017466124.87035</v>
      </c>
      <c r="K3157" s="1">
        <v>526189089.206963</v>
      </c>
      <c r="L3157" s="1">
        <v>613441390.344794</v>
      </c>
      <c r="M3157" s="1">
        <v>383764075.203158</v>
      </c>
      <c r="N3157" s="1">
        <v>649171291.176195</v>
      </c>
      <c r="O3157" s="1">
        <v>1066684965.33159</v>
      </c>
      <c r="P3157" s="1">
        <v>727426677.464009</v>
      </c>
      <c r="Q3157" s="1">
        <v>941692514.189546</v>
      </c>
    </row>
    <row r="3158" spans="1:17">
      <c r="A3158" s="1" t="s">
        <v>11043</v>
      </c>
      <c r="B3158" s="1" t="s">
        <v>11044</v>
      </c>
      <c r="C3158" s="1" t="s">
        <v>11045</v>
      </c>
      <c r="D3158" s="1">
        <v>19712010.4484167</v>
      </c>
      <c r="E3158" s="1">
        <v>2401444.28571429</v>
      </c>
      <c r="F3158" s="1">
        <v>7986144.53052273</v>
      </c>
      <c r="G3158" s="1">
        <v>2401444.28571429</v>
      </c>
      <c r="H3158" s="1">
        <v>2401444.28571429</v>
      </c>
      <c r="I3158" s="1">
        <v>2401444.28571429</v>
      </c>
      <c r="J3158" s="1">
        <v>8527787.41605345</v>
      </c>
      <c r="K3158" s="1">
        <v>2401444.28571429</v>
      </c>
      <c r="L3158" s="1">
        <v>2401444.28571429</v>
      </c>
      <c r="M3158" s="1">
        <v>2401444.28571429</v>
      </c>
      <c r="N3158" s="1">
        <v>2401444.28571429</v>
      </c>
      <c r="O3158" s="1">
        <v>2401444.28571429</v>
      </c>
      <c r="P3158" s="1">
        <v>2401444.28571429</v>
      </c>
      <c r="Q3158" s="1">
        <v>2401444.28571429</v>
      </c>
    </row>
    <row r="3159" spans="1:17">
      <c r="A3159" s="1" t="s">
        <v>11046</v>
      </c>
      <c r="B3159" s="1" t="s">
        <v>11047</v>
      </c>
      <c r="C3159" s="1" t="s">
        <v>11048</v>
      </c>
      <c r="D3159" s="1">
        <v>222997790.207007</v>
      </c>
      <c r="E3159" s="1">
        <v>66636343.9480499</v>
      </c>
      <c r="F3159" s="1">
        <v>145608892.39036</v>
      </c>
      <c r="G3159" s="1">
        <v>2401444.28571429</v>
      </c>
      <c r="H3159" s="1">
        <v>13161840.8588358</v>
      </c>
      <c r="I3159" s="1">
        <v>56606129.7746467</v>
      </c>
      <c r="J3159" s="1">
        <v>123421656.253088</v>
      </c>
      <c r="K3159" s="1">
        <v>79293719.3613887</v>
      </c>
      <c r="L3159" s="1">
        <v>49385734.9514563</v>
      </c>
      <c r="M3159" s="1">
        <v>71315568.8453519</v>
      </c>
      <c r="N3159" s="1">
        <v>103425843.551569</v>
      </c>
      <c r="O3159" s="1">
        <v>40185852.6881251</v>
      </c>
      <c r="P3159" s="1">
        <v>72969633.5964912</v>
      </c>
      <c r="Q3159" s="1">
        <v>75654208.2714884</v>
      </c>
    </row>
    <row r="3160" spans="1:17">
      <c r="A3160" s="1" t="s">
        <v>11049</v>
      </c>
      <c r="B3160" s="1" t="s">
        <v>11050</v>
      </c>
      <c r="C3160" s="1" t="s">
        <v>11051</v>
      </c>
      <c r="D3160" s="1">
        <v>379298838.069559</v>
      </c>
      <c r="E3160" s="1">
        <v>98306039.4717913</v>
      </c>
      <c r="F3160" s="1">
        <v>128739455.205643</v>
      </c>
      <c r="G3160" s="1">
        <v>19552105.9139445</v>
      </c>
      <c r="H3160" s="1">
        <v>35973543.3391017</v>
      </c>
      <c r="I3160" s="1">
        <v>74755679.0732599</v>
      </c>
      <c r="J3160" s="1">
        <v>155753628.833407</v>
      </c>
      <c r="K3160" s="1">
        <v>83598115.0900748</v>
      </c>
      <c r="L3160" s="1">
        <v>59441988.4225126</v>
      </c>
      <c r="M3160" s="1">
        <v>93009445.5528163</v>
      </c>
      <c r="N3160" s="1">
        <v>34053091.0146947</v>
      </c>
      <c r="O3160" s="1">
        <v>155934126.926304</v>
      </c>
      <c r="P3160" s="1">
        <v>107353197.965116</v>
      </c>
      <c r="Q3160" s="1">
        <v>87602850.8978724</v>
      </c>
    </row>
    <row r="3161" spans="1:17">
      <c r="A3161" s="1" t="s">
        <v>11052</v>
      </c>
      <c r="B3161" s="1" t="s">
        <v>11053</v>
      </c>
      <c r="C3161" s="1" t="s">
        <v>11054</v>
      </c>
      <c r="D3161" s="1">
        <v>7296783524.12682</v>
      </c>
      <c r="E3161" s="1">
        <v>8015611268.08714</v>
      </c>
      <c r="F3161" s="1">
        <v>9437386317.31304</v>
      </c>
      <c r="G3161" s="1">
        <v>3736914850.01177</v>
      </c>
      <c r="H3161" s="1">
        <v>8506051082.61575</v>
      </c>
      <c r="I3161" s="1">
        <v>8017781618.92041</v>
      </c>
      <c r="J3161" s="1">
        <v>8402866627.22526</v>
      </c>
      <c r="K3161" s="1">
        <v>9790808149.81282</v>
      </c>
      <c r="L3161" s="1">
        <v>9311934459.20627</v>
      </c>
      <c r="M3161" s="1">
        <v>9939777179.09027</v>
      </c>
      <c r="N3161" s="1">
        <v>8665228119.96372</v>
      </c>
      <c r="O3161" s="1">
        <v>11582466024.1775</v>
      </c>
      <c r="P3161" s="1">
        <v>9473648492.30634</v>
      </c>
      <c r="Q3161" s="1">
        <v>10709925130.1063</v>
      </c>
    </row>
    <row r="3162" spans="1:17">
      <c r="A3162" s="1" t="s">
        <v>11055</v>
      </c>
      <c r="B3162" s="1" t="s">
        <v>11056</v>
      </c>
      <c r="C3162" s="1" t="s">
        <v>11057</v>
      </c>
      <c r="D3162" s="1">
        <v>2846600539.37196</v>
      </c>
      <c r="E3162" s="1">
        <v>3051911967.41855</v>
      </c>
      <c r="F3162" s="1">
        <v>4488262626.89398</v>
      </c>
      <c r="G3162" s="1">
        <v>2521164802.65312</v>
      </c>
      <c r="H3162" s="1">
        <v>2771026501.47927</v>
      </c>
      <c r="I3162" s="1">
        <v>2228290483.76792</v>
      </c>
      <c r="J3162" s="1">
        <v>3826135577.95466</v>
      </c>
      <c r="K3162" s="1">
        <v>3552012630.75191</v>
      </c>
      <c r="L3162" s="1">
        <v>3483633980.94751</v>
      </c>
      <c r="M3162" s="1">
        <v>3104788030.17158</v>
      </c>
      <c r="N3162" s="1">
        <v>2663927478.14704</v>
      </c>
      <c r="O3162" s="1">
        <v>2912424136.22044</v>
      </c>
      <c r="P3162" s="1">
        <v>3367188717.60797</v>
      </c>
      <c r="Q3162" s="1">
        <v>3817280930.01049</v>
      </c>
    </row>
    <row r="3163" spans="1:17">
      <c r="A3163" s="1" t="s">
        <v>11058</v>
      </c>
      <c r="B3163" s="1" t="s">
        <v>11059</v>
      </c>
      <c r="C3163" s="1" t="s">
        <v>11060</v>
      </c>
      <c r="D3163" s="1">
        <v>2401444.28571429</v>
      </c>
      <c r="E3163" s="1">
        <v>2401444.28571429</v>
      </c>
      <c r="F3163" s="1">
        <v>2401444.28571429</v>
      </c>
      <c r="G3163" s="1">
        <v>2401444.28571429</v>
      </c>
      <c r="H3163" s="1">
        <v>262315498.95107</v>
      </c>
      <c r="I3163" s="1">
        <v>2401444.28571429</v>
      </c>
      <c r="J3163" s="1">
        <v>2401444.28571429</v>
      </c>
      <c r="K3163" s="1">
        <v>20292563.4383597</v>
      </c>
      <c r="L3163" s="1">
        <v>2401444.28571429</v>
      </c>
      <c r="M3163" s="1">
        <v>9622510.66252412</v>
      </c>
      <c r="N3163" s="1">
        <v>2401444.28571429</v>
      </c>
      <c r="O3163" s="1">
        <v>67263858.300214</v>
      </c>
      <c r="P3163" s="1">
        <v>12844777.4418605</v>
      </c>
      <c r="Q3163" s="1">
        <v>37656436.160149</v>
      </c>
    </row>
    <row r="3164" spans="1:17">
      <c r="A3164" s="1" t="s">
        <v>11061</v>
      </c>
      <c r="B3164" s="1" t="s">
        <v>11062</v>
      </c>
      <c r="C3164" s="1" t="s">
        <v>11063</v>
      </c>
      <c r="D3164" s="1">
        <v>8016945.84442306</v>
      </c>
      <c r="E3164" s="1">
        <v>2401444.28571429</v>
      </c>
      <c r="F3164" s="1">
        <v>36915440.3095505</v>
      </c>
      <c r="G3164" s="1">
        <v>11218944.1470847</v>
      </c>
      <c r="H3164" s="1">
        <v>2401444.28571429</v>
      </c>
      <c r="I3164" s="1">
        <v>34923063.3174895</v>
      </c>
      <c r="J3164" s="1">
        <v>9224230.03748269</v>
      </c>
      <c r="K3164" s="1">
        <v>2401444.28571429</v>
      </c>
      <c r="L3164" s="1">
        <v>18815357.612782</v>
      </c>
      <c r="M3164" s="1">
        <v>10099373.7293379</v>
      </c>
      <c r="N3164" s="1">
        <v>2401444.28571429</v>
      </c>
      <c r="O3164" s="1">
        <v>9024484.42602225</v>
      </c>
      <c r="P3164" s="1">
        <v>2401444.28571429</v>
      </c>
      <c r="Q3164" s="1">
        <v>2401444.28571429</v>
      </c>
    </row>
    <row r="3165" spans="1:17">
      <c r="A3165" s="1" t="s">
        <v>11064</v>
      </c>
      <c r="B3165" s="1" t="s">
        <v>11065</v>
      </c>
      <c r="C3165" s="1" t="s">
        <v>11066</v>
      </c>
      <c r="D3165" s="1">
        <v>349462644.600436</v>
      </c>
      <c r="E3165" s="1">
        <v>378918179.556709</v>
      </c>
      <c r="F3165" s="1">
        <v>387433652.4099</v>
      </c>
      <c r="G3165" s="1">
        <v>873745970.699285</v>
      </c>
      <c r="H3165" s="1">
        <v>310658729.514023</v>
      </c>
      <c r="I3165" s="1">
        <v>426054238.300721</v>
      </c>
      <c r="J3165" s="1">
        <v>315418384.537053</v>
      </c>
      <c r="K3165" s="1">
        <v>325748206.303124</v>
      </c>
      <c r="L3165" s="1">
        <v>254356262.984524</v>
      </c>
      <c r="M3165" s="1">
        <v>374100954.911317</v>
      </c>
      <c r="N3165" s="1">
        <v>324380933.542077</v>
      </c>
      <c r="O3165" s="1">
        <v>620012837.843615</v>
      </c>
      <c r="P3165" s="1">
        <v>336916928.358687</v>
      </c>
      <c r="Q3165" s="1">
        <v>505568631.458736</v>
      </c>
    </row>
    <row r="3166" spans="1:17">
      <c r="A3166" s="1" t="s">
        <v>11067</v>
      </c>
      <c r="B3166" s="1" t="s">
        <v>11068</v>
      </c>
      <c r="C3166" s="1" t="s">
        <v>11069</v>
      </c>
      <c r="D3166" s="1">
        <v>91784405.116766</v>
      </c>
      <c r="E3166" s="1">
        <v>117030235.45533</v>
      </c>
      <c r="F3166" s="1">
        <v>88554284.3446953</v>
      </c>
      <c r="G3166" s="1">
        <v>6913783.93322401</v>
      </c>
      <c r="H3166" s="1">
        <v>11551732.6835082</v>
      </c>
      <c r="I3166" s="1">
        <v>84806090.3441861</v>
      </c>
      <c r="J3166" s="1">
        <v>74196294.7964383</v>
      </c>
      <c r="K3166" s="1">
        <v>73582239.0193577</v>
      </c>
      <c r="L3166" s="1">
        <v>81240296.1092051</v>
      </c>
      <c r="M3166" s="1">
        <v>92789484.9071207</v>
      </c>
      <c r="N3166" s="1">
        <v>272376645.658263</v>
      </c>
      <c r="O3166" s="1">
        <v>200758740.944861</v>
      </c>
      <c r="P3166" s="1">
        <v>152616747.318004</v>
      </c>
      <c r="Q3166" s="1">
        <v>167053095.931222</v>
      </c>
    </row>
    <row r="3167" spans="1:17">
      <c r="A3167" s="1" t="s">
        <v>11070</v>
      </c>
      <c r="B3167" s="1" t="s">
        <v>11071</v>
      </c>
      <c r="C3167" s="1" t="s">
        <v>11072</v>
      </c>
      <c r="D3167" s="1">
        <v>607339227.493196</v>
      </c>
      <c r="E3167" s="1">
        <v>1916983893.23479</v>
      </c>
      <c r="F3167" s="1">
        <v>1245623057.84598</v>
      </c>
      <c r="G3167" s="1">
        <v>560906615.31</v>
      </c>
      <c r="H3167" s="1">
        <v>357903171.040668</v>
      </c>
      <c r="I3167" s="1">
        <v>2242799165.32432</v>
      </c>
      <c r="J3167" s="1">
        <v>1339633504.48724</v>
      </c>
      <c r="K3167" s="1">
        <v>1060309803.94208</v>
      </c>
      <c r="L3167" s="1">
        <v>1129326440.88985</v>
      </c>
      <c r="M3167" s="1">
        <v>892499959.385576</v>
      </c>
      <c r="N3167" s="1">
        <v>1371923206.51266</v>
      </c>
      <c r="O3167" s="1">
        <v>337194981.917879</v>
      </c>
      <c r="P3167" s="1">
        <v>1247626936.2476</v>
      </c>
      <c r="Q3167" s="1">
        <v>1215308249.05029</v>
      </c>
    </row>
    <row r="3168" spans="1:17">
      <c r="A3168" s="1" t="s">
        <v>11073</v>
      </c>
      <c r="B3168" s="1" t="s">
        <v>11074</v>
      </c>
      <c r="C3168" s="1" t="s">
        <v>11075</v>
      </c>
      <c r="D3168" s="1">
        <v>23416261.9818686</v>
      </c>
      <c r="E3168" s="1">
        <v>2401444.28571429</v>
      </c>
      <c r="F3168" s="1">
        <v>2401444.28571429</v>
      </c>
      <c r="G3168" s="1">
        <v>2401444.28571429</v>
      </c>
      <c r="H3168" s="1">
        <v>2401444.28571429</v>
      </c>
      <c r="I3168" s="1">
        <v>2401444.28571429</v>
      </c>
      <c r="J3168" s="1">
        <v>30444122.3298588</v>
      </c>
      <c r="K3168" s="1">
        <v>17719937.9871245</v>
      </c>
      <c r="L3168" s="1">
        <v>15116989.1624693</v>
      </c>
      <c r="M3168" s="1">
        <v>10251285.7492005</v>
      </c>
      <c r="N3168" s="1">
        <v>2401444.28571429</v>
      </c>
      <c r="O3168" s="1">
        <v>2401444.28571429</v>
      </c>
      <c r="P3168" s="1">
        <v>11224356.7126246</v>
      </c>
      <c r="Q3168" s="1">
        <v>2401444.28571429</v>
      </c>
    </row>
    <row r="3169" spans="1:17">
      <c r="A3169" s="1" t="s">
        <v>11076</v>
      </c>
      <c r="B3169" s="1" t="s">
        <v>11077</v>
      </c>
      <c r="C3169" s="1" t="s">
        <v>11078</v>
      </c>
      <c r="D3169" s="1">
        <v>1209986722.53068</v>
      </c>
      <c r="E3169" s="1">
        <v>1987793165.2356</v>
      </c>
      <c r="F3169" s="1">
        <v>1959954531.833</v>
      </c>
      <c r="G3169" s="1">
        <v>34533017.3307601</v>
      </c>
      <c r="H3169" s="1">
        <v>1032230214.58293</v>
      </c>
      <c r="I3169" s="1">
        <v>1314309377.64855</v>
      </c>
      <c r="J3169" s="1">
        <v>1728048465.22111</v>
      </c>
      <c r="K3169" s="1">
        <v>2983013637.70454</v>
      </c>
      <c r="L3169" s="1">
        <v>3731511842.5615</v>
      </c>
      <c r="M3169" s="1">
        <v>2245800074.87205</v>
      </c>
      <c r="N3169" s="1">
        <v>3272179820.01934</v>
      </c>
      <c r="O3169" s="1">
        <v>3474619842.79523</v>
      </c>
      <c r="P3169" s="1">
        <v>3828590864.13709</v>
      </c>
      <c r="Q3169" s="1">
        <v>3647887582.9785</v>
      </c>
    </row>
    <row r="3170" spans="1:17">
      <c r="A3170" s="1" t="s">
        <v>11079</v>
      </c>
      <c r="B3170" s="1" t="s">
        <v>11080</v>
      </c>
      <c r="C3170" s="1" t="s">
        <v>11081</v>
      </c>
      <c r="D3170" s="1">
        <v>177022077.157641</v>
      </c>
      <c r="E3170" s="1">
        <v>152641430.851108</v>
      </c>
      <c r="F3170" s="1">
        <v>213221457.486802</v>
      </c>
      <c r="G3170" s="1">
        <v>2401444.28571429</v>
      </c>
      <c r="H3170" s="1">
        <v>53400193.7663093</v>
      </c>
      <c r="I3170" s="1">
        <v>69335503.206434</v>
      </c>
      <c r="J3170" s="1">
        <v>113622624.962718</v>
      </c>
      <c r="K3170" s="1">
        <v>126437726.550919</v>
      </c>
      <c r="L3170" s="1">
        <v>224904245.343334</v>
      </c>
      <c r="M3170" s="1">
        <v>212771391.19494</v>
      </c>
      <c r="N3170" s="1">
        <v>168542287.950826</v>
      </c>
      <c r="O3170" s="1">
        <v>113852050.811644</v>
      </c>
      <c r="P3170" s="1">
        <v>218244392.747858</v>
      </c>
      <c r="Q3170" s="1">
        <v>183897283.602146</v>
      </c>
    </row>
    <row r="3171" spans="1:17">
      <c r="A3171" s="1" t="s">
        <v>11082</v>
      </c>
      <c r="B3171" s="1" t="s">
        <v>11083</v>
      </c>
      <c r="C3171" s="1" t="s">
        <v>11084</v>
      </c>
      <c r="D3171" s="1">
        <v>541342963.239534</v>
      </c>
      <c r="E3171" s="1">
        <v>412767398.317357</v>
      </c>
      <c r="F3171" s="1">
        <v>398537577.181937</v>
      </c>
      <c r="G3171" s="1">
        <v>214975389.495511</v>
      </c>
      <c r="H3171" s="1">
        <v>165515864.800995</v>
      </c>
      <c r="I3171" s="1">
        <v>317083066.186602</v>
      </c>
      <c r="J3171" s="1">
        <v>559509917.186394</v>
      </c>
      <c r="K3171" s="1">
        <v>516643870.064193</v>
      </c>
      <c r="L3171" s="1">
        <v>658444846.025866</v>
      </c>
      <c r="M3171" s="1">
        <v>477495520.312173</v>
      </c>
      <c r="N3171" s="1">
        <v>543183504.925415</v>
      </c>
      <c r="O3171" s="1">
        <v>365550827.219953</v>
      </c>
      <c r="P3171" s="1">
        <v>619639301.690272</v>
      </c>
      <c r="Q3171" s="1">
        <v>461049758.204116</v>
      </c>
    </row>
    <row r="3172" spans="1:17">
      <c r="A3172" s="1" t="s">
        <v>11085</v>
      </c>
      <c r="B3172" s="1" t="s">
        <v>11086</v>
      </c>
      <c r="C3172" s="1" t="s">
        <v>11087</v>
      </c>
      <c r="D3172" s="1">
        <v>218663729.695806</v>
      </c>
      <c r="E3172" s="1">
        <v>2401444.28571429</v>
      </c>
      <c r="F3172" s="1">
        <v>2401444.28571429</v>
      </c>
      <c r="G3172" s="1">
        <v>2401444.28571429</v>
      </c>
      <c r="H3172" s="1">
        <v>2401444.28571429</v>
      </c>
      <c r="I3172" s="1">
        <v>224265107.676905</v>
      </c>
      <c r="J3172" s="1">
        <v>132209426.248236</v>
      </c>
      <c r="K3172" s="1">
        <v>2401444.28571429</v>
      </c>
      <c r="L3172" s="1">
        <v>2401444.28571429</v>
      </c>
      <c r="M3172" s="1">
        <v>2401444.28571429</v>
      </c>
      <c r="N3172" s="1">
        <v>2401444.28571429</v>
      </c>
      <c r="O3172" s="1">
        <v>2401444.28571429</v>
      </c>
      <c r="P3172" s="1">
        <v>2401444.28571429</v>
      </c>
      <c r="Q3172" s="1">
        <v>2401444.28571429</v>
      </c>
    </row>
    <row r="3173" spans="1:17">
      <c r="A3173" s="1" t="s">
        <v>11088</v>
      </c>
      <c r="B3173" s="1" t="s">
        <v>11089</v>
      </c>
      <c r="C3173" s="1" t="s">
        <v>11090</v>
      </c>
      <c r="D3173" s="1">
        <v>2401444.28571429</v>
      </c>
      <c r="E3173" s="1">
        <v>2401444.28571429</v>
      </c>
      <c r="F3173" s="1">
        <v>2401444.28571429</v>
      </c>
      <c r="G3173" s="1">
        <v>2401444.28571429</v>
      </c>
      <c r="H3173" s="1">
        <v>2401444.28571429</v>
      </c>
      <c r="I3173" s="1">
        <v>2401444.28571429</v>
      </c>
      <c r="J3173" s="1">
        <v>2401444.28571429</v>
      </c>
      <c r="K3173" s="1">
        <v>2401444.28571429</v>
      </c>
      <c r="L3173" s="1">
        <v>2401444.28571429</v>
      </c>
      <c r="M3173" s="1">
        <v>12822782.1821036</v>
      </c>
      <c r="N3173" s="1">
        <v>2401444.28571429</v>
      </c>
      <c r="O3173" s="1">
        <v>14986708.5873695</v>
      </c>
      <c r="P3173" s="1">
        <v>12242102.7437926</v>
      </c>
      <c r="Q3173" s="1">
        <v>2401444.28571429</v>
      </c>
    </row>
    <row r="3174" spans="1:17">
      <c r="A3174" s="1" t="s">
        <v>11091</v>
      </c>
      <c r="B3174" s="1" t="s">
        <v>11092</v>
      </c>
      <c r="C3174" s="1" t="s">
        <v>11093</v>
      </c>
      <c r="D3174" s="1">
        <v>45666939.3643205</v>
      </c>
      <c r="E3174" s="1">
        <v>48693449.8524446</v>
      </c>
      <c r="F3174" s="1">
        <v>33542685.3090172</v>
      </c>
      <c r="G3174" s="1">
        <v>9725289.04561825</v>
      </c>
      <c r="H3174" s="1">
        <v>69740279.8652026</v>
      </c>
      <c r="I3174" s="1">
        <v>42092170.6759483</v>
      </c>
      <c r="J3174" s="1">
        <v>18628497.4873908</v>
      </c>
      <c r="K3174" s="1">
        <v>2401444.28571429</v>
      </c>
      <c r="L3174" s="1">
        <v>2401444.28571429</v>
      </c>
      <c r="M3174" s="1">
        <v>30501690.2092821</v>
      </c>
      <c r="N3174" s="1">
        <v>26739671.1643551</v>
      </c>
      <c r="O3174" s="1">
        <v>100687150.967835</v>
      </c>
      <c r="P3174" s="1">
        <v>17707997.1007461</v>
      </c>
      <c r="Q3174" s="1">
        <v>25375932.8478507</v>
      </c>
    </row>
    <row r="3175" spans="1:17">
      <c r="A3175" s="1" t="s">
        <v>11094</v>
      </c>
      <c r="B3175" s="1" t="s">
        <v>11095</v>
      </c>
      <c r="C3175" s="1" t="s">
        <v>11096</v>
      </c>
      <c r="D3175" s="1">
        <v>383274231.806399</v>
      </c>
      <c r="E3175" s="1">
        <v>212549196.673708</v>
      </c>
      <c r="F3175" s="1">
        <v>289090347.692941</v>
      </c>
      <c r="G3175" s="1">
        <v>309328629.815562</v>
      </c>
      <c r="H3175" s="1">
        <v>173659287.082363</v>
      </c>
      <c r="I3175" s="1">
        <v>324444459.059853</v>
      </c>
      <c r="J3175" s="1">
        <v>246330466.767496</v>
      </c>
      <c r="K3175" s="1">
        <v>199561236.719873</v>
      </c>
      <c r="L3175" s="1">
        <v>158739138.883009</v>
      </c>
      <c r="M3175" s="1">
        <v>220938543.290191</v>
      </c>
      <c r="N3175" s="1">
        <v>142397794.464978</v>
      </c>
      <c r="O3175" s="1">
        <v>251634774.871871</v>
      </c>
      <c r="P3175" s="1">
        <v>129714935.523402</v>
      </c>
      <c r="Q3175" s="1">
        <v>199980376.67793</v>
      </c>
    </row>
    <row r="3176" spans="1:17">
      <c r="A3176" s="1" t="s">
        <v>11097</v>
      </c>
      <c r="B3176" s="1" t="s">
        <v>11098</v>
      </c>
      <c r="C3176" s="1" t="s">
        <v>11099</v>
      </c>
      <c r="D3176" s="1">
        <v>23636017.9942479</v>
      </c>
      <c r="E3176" s="1">
        <v>16060492.4954001</v>
      </c>
      <c r="F3176" s="1">
        <v>17976817.8091505</v>
      </c>
      <c r="G3176" s="1">
        <v>2401444.28571429</v>
      </c>
      <c r="H3176" s="1">
        <v>2401444.28571429</v>
      </c>
      <c r="I3176" s="1">
        <v>2401444.28571429</v>
      </c>
      <c r="J3176" s="1">
        <v>11566084.6007726</v>
      </c>
      <c r="K3176" s="1">
        <v>2401444.28571429</v>
      </c>
      <c r="L3176" s="1">
        <v>11346040.63268</v>
      </c>
      <c r="M3176" s="1">
        <v>12794003.5296244</v>
      </c>
      <c r="N3176" s="1">
        <v>2401444.28571429</v>
      </c>
      <c r="O3176" s="1">
        <v>14135374.1819774</v>
      </c>
      <c r="P3176" s="1">
        <v>2401444.28571429</v>
      </c>
      <c r="Q3176" s="1">
        <v>13235575.4742346</v>
      </c>
    </row>
    <row r="3177" spans="1:17">
      <c r="A3177" s="1" t="s">
        <v>11100</v>
      </c>
      <c r="B3177" s="1" t="s">
        <v>11101</v>
      </c>
      <c r="C3177" s="1" t="s">
        <v>11102</v>
      </c>
      <c r="D3177" s="1">
        <v>1141918183.20405</v>
      </c>
      <c r="E3177" s="1">
        <v>273944966.523181</v>
      </c>
      <c r="F3177" s="1">
        <v>346722509.804146</v>
      </c>
      <c r="G3177" s="1">
        <v>1354981425.65639</v>
      </c>
      <c r="H3177" s="1">
        <v>261645388.097021</v>
      </c>
      <c r="I3177" s="1">
        <v>207200891.455732</v>
      </c>
      <c r="J3177" s="1">
        <v>415486650.500029</v>
      </c>
      <c r="K3177" s="1">
        <v>223699761.62452</v>
      </c>
      <c r="L3177" s="1">
        <v>347773236.084751</v>
      </c>
      <c r="M3177" s="1">
        <v>206010065.696319</v>
      </c>
      <c r="N3177" s="1">
        <v>365746128.047391</v>
      </c>
      <c r="O3177" s="1">
        <v>327910532.948755</v>
      </c>
      <c r="P3177" s="1">
        <v>358622930.512327</v>
      </c>
      <c r="Q3177" s="1">
        <v>274284322.139981</v>
      </c>
    </row>
    <row r="3178" spans="1:17">
      <c r="A3178" s="1" t="s">
        <v>11103</v>
      </c>
      <c r="B3178" s="1" t="s">
        <v>11104</v>
      </c>
      <c r="C3178" s="1" t="s">
        <v>11105</v>
      </c>
      <c r="D3178" s="1">
        <v>651675370.331594</v>
      </c>
      <c r="E3178" s="1">
        <v>388084738.877973</v>
      </c>
      <c r="F3178" s="1">
        <v>309454973.329982</v>
      </c>
      <c r="G3178" s="1">
        <v>617236765.90014</v>
      </c>
      <c r="H3178" s="1">
        <v>107717286.570202</v>
      </c>
      <c r="I3178" s="1">
        <v>583380875.948523</v>
      </c>
      <c r="J3178" s="1">
        <v>317889102.40744</v>
      </c>
      <c r="K3178" s="1">
        <v>86157885.6607914</v>
      </c>
      <c r="L3178" s="1">
        <v>166546769.883751</v>
      </c>
      <c r="M3178" s="1">
        <v>131005049.518816</v>
      </c>
      <c r="N3178" s="1">
        <v>90668925.7369793</v>
      </c>
      <c r="O3178" s="1">
        <v>490316446.477705</v>
      </c>
      <c r="P3178" s="1">
        <v>191363617.489509</v>
      </c>
      <c r="Q3178" s="1">
        <v>141553216.338773</v>
      </c>
    </row>
    <row r="3179" spans="1:17">
      <c r="A3179" s="1" t="s">
        <v>11106</v>
      </c>
      <c r="B3179" s="1" t="s">
        <v>11107</v>
      </c>
      <c r="C3179" s="1" t="s">
        <v>11108</v>
      </c>
      <c r="D3179" s="1">
        <v>5386843831.05149</v>
      </c>
      <c r="E3179" s="1">
        <v>8138374809.95729</v>
      </c>
      <c r="F3179" s="1">
        <v>7811429723.10145</v>
      </c>
      <c r="G3179" s="1">
        <v>3338700399.53063</v>
      </c>
      <c r="H3179" s="1">
        <v>5735571084.3845</v>
      </c>
      <c r="I3179" s="1">
        <v>7253148792.38926</v>
      </c>
      <c r="J3179" s="1">
        <v>8564580311.95885</v>
      </c>
      <c r="K3179" s="1">
        <v>6318583048.73313</v>
      </c>
      <c r="L3179" s="1">
        <v>7238948249.05103</v>
      </c>
      <c r="M3179" s="1">
        <v>4983753695.29593</v>
      </c>
      <c r="N3179" s="1">
        <v>8159629856.31446</v>
      </c>
      <c r="O3179" s="1">
        <v>6274253431.99216</v>
      </c>
      <c r="P3179" s="1">
        <v>7196680673.31118</v>
      </c>
      <c r="Q3179" s="1">
        <v>8093955304.72929</v>
      </c>
    </row>
    <row r="3180" spans="1:17">
      <c r="A3180" s="1" t="s">
        <v>11109</v>
      </c>
      <c r="B3180" s="1" t="s">
        <v>11110</v>
      </c>
      <c r="C3180" s="1" t="s">
        <v>11111</v>
      </c>
      <c r="D3180" s="1">
        <v>38844618.8344127</v>
      </c>
      <c r="E3180" s="1">
        <v>18151282.9821911</v>
      </c>
      <c r="F3180" s="1">
        <v>26598472.7974953</v>
      </c>
      <c r="G3180" s="1">
        <v>2401444.28571429</v>
      </c>
      <c r="H3180" s="1">
        <v>2401444.28571429</v>
      </c>
      <c r="I3180" s="1">
        <v>2401444.28571429</v>
      </c>
      <c r="J3180" s="1">
        <v>11716060.6581062</v>
      </c>
      <c r="K3180" s="1">
        <v>14223135.6671321</v>
      </c>
      <c r="L3180" s="1">
        <v>41265957.445799</v>
      </c>
      <c r="M3180" s="1">
        <v>18639776.6846415</v>
      </c>
      <c r="N3180" s="1">
        <v>61064374.5976494</v>
      </c>
      <c r="O3180" s="1">
        <v>68965344.9087217</v>
      </c>
      <c r="P3180" s="1">
        <v>33486216.2795069</v>
      </c>
      <c r="Q3180" s="1">
        <v>53902363.8123107</v>
      </c>
    </row>
    <row r="3181" spans="1:17">
      <c r="A3181" s="1" t="s">
        <v>11112</v>
      </c>
      <c r="B3181" s="1" t="s">
        <v>11113</v>
      </c>
      <c r="C3181" s="1" t="s">
        <v>11114</v>
      </c>
      <c r="D3181" s="1">
        <v>582013478.84431</v>
      </c>
      <c r="E3181" s="1">
        <v>744782367.929832</v>
      </c>
      <c r="F3181" s="1">
        <v>503003297.129602</v>
      </c>
      <c r="G3181" s="1">
        <v>421824812.60734</v>
      </c>
      <c r="H3181" s="1">
        <v>147568431.810409</v>
      </c>
      <c r="I3181" s="1">
        <v>368728206.161415</v>
      </c>
      <c r="J3181" s="1">
        <v>584235226.401928</v>
      </c>
      <c r="K3181" s="1">
        <v>297152987.953141</v>
      </c>
      <c r="L3181" s="1">
        <v>312025781.726768</v>
      </c>
      <c r="M3181" s="1">
        <v>319670383.481328</v>
      </c>
      <c r="N3181" s="1">
        <v>325079116.833449</v>
      </c>
      <c r="O3181" s="1">
        <v>226723427.212942</v>
      </c>
      <c r="P3181" s="1">
        <v>447454236.649764</v>
      </c>
      <c r="Q3181" s="1">
        <v>287551801.35912</v>
      </c>
    </row>
    <row r="3182" spans="1:17">
      <c r="A3182" s="1" t="s">
        <v>11115</v>
      </c>
      <c r="B3182" s="1" t="s">
        <v>11116</v>
      </c>
      <c r="C3182" s="1" t="s">
        <v>11117</v>
      </c>
      <c r="D3182" s="1">
        <v>1394289437.09525</v>
      </c>
      <c r="E3182" s="1">
        <v>2316469569.2337</v>
      </c>
      <c r="F3182" s="1">
        <v>1977474434.59332</v>
      </c>
      <c r="G3182" s="1">
        <v>232182153.275904</v>
      </c>
      <c r="H3182" s="1">
        <v>1850657507.51364</v>
      </c>
      <c r="I3182" s="1">
        <v>1675768693.14023</v>
      </c>
      <c r="J3182" s="1">
        <v>1470549312.86475</v>
      </c>
      <c r="K3182" s="1">
        <v>1650740922.12242</v>
      </c>
      <c r="L3182" s="1">
        <v>2131392151.0755</v>
      </c>
      <c r="M3182" s="1">
        <v>1770841953.24284</v>
      </c>
      <c r="N3182" s="1">
        <v>2223307493.49408</v>
      </c>
      <c r="O3182" s="1">
        <v>2904556492.9166</v>
      </c>
      <c r="P3182" s="1">
        <v>2564253526.29831</v>
      </c>
      <c r="Q3182" s="1">
        <v>2485388543.89985</v>
      </c>
    </row>
    <row r="3183" spans="1:17">
      <c r="A3183" s="1" t="s">
        <v>11118</v>
      </c>
      <c r="B3183" s="1" t="s">
        <v>11119</v>
      </c>
      <c r="C3183" s="1" t="s">
        <v>11120</v>
      </c>
      <c r="D3183" s="1">
        <v>131579804.276124</v>
      </c>
      <c r="E3183" s="1">
        <v>1458273604.08574</v>
      </c>
      <c r="F3183" s="1">
        <v>1252200125.67703</v>
      </c>
      <c r="G3183" s="1">
        <v>891772436.236456</v>
      </c>
      <c r="H3183" s="1">
        <v>200344917.819891</v>
      </c>
      <c r="I3183" s="1">
        <v>1151307332.1405</v>
      </c>
      <c r="J3183" s="1">
        <v>1330328237.48982</v>
      </c>
      <c r="K3183" s="1">
        <v>1449730347.12712</v>
      </c>
      <c r="L3183" s="1">
        <v>1348875546.46325</v>
      </c>
      <c r="M3183" s="1">
        <v>963245542.632033</v>
      </c>
      <c r="N3183" s="1">
        <v>891633350.928536</v>
      </c>
      <c r="O3183" s="1">
        <v>405090995.536648</v>
      </c>
      <c r="P3183" s="1">
        <v>978661531.112666</v>
      </c>
      <c r="Q3183" s="1">
        <v>982271968.67767</v>
      </c>
    </row>
    <row r="3184" spans="1:17">
      <c r="A3184" s="1" t="s">
        <v>11118</v>
      </c>
      <c r="B3184" s="1" t="s">
        <v>11119</v>
      </c>
      <c r="C3184" s="1" t="s">
        <v>11121</v>
      </c>
      <c r="D3184" s="1">
        <v>131579804.276124</v>
      </c>
      <c r="E3184" s="1">
        <v>1458273604.08574</v>
      </c>
      <c r="F3184" s="1">
        <v>1252200125.67703</v>
      </c>
      <c r="G3184" s="1">
        <v>891772436.236456</v>
      </c>
      <c r="H3184" s="1">
        <v>200344917.819891</v>
      </c>
      <c r="I3184" s="1">
        <v>1151307332.1405</v>
      </c>
      <c r="J3184" s="1">
        <v>1330328237.48982</v>
      </c>
      <c r="K3184" s="1">
        <v>1449730347.12712</v>
      </c>
      <c r="L3184" s="1">
        <v>1348875546.46325</v>
      </c>
      <c r="M3184" s="1">
        <v>963245542.632033</v>
      </c>
      <c r="N3184" s="1">
        <v>891633350.928536</v>
      </c>
      <c r="O3184" s="1">
        <v>405090995.536648</v>
      </c>
      <c r="P3184" s="1">
        <v>978661531.112666</v>
      </c>
      <c r="Q3184" s="1">
        <v>982271968.67767</v>
      </c>
    </row>
    <row r="3185" spans="1:17">
      <c r="A3185" s="1" t="s">
        <v>11122</v>
      </c>
      <c r="B3185" s="1" t="s">
        <v>11123</v>
      </c>
      <c r="C3185" s="1" t="s">
        <v>11124</v>
      </c>
      <c r="D3185" s="1">
        <v>858143346.408583</v>
      </c>
      <c r="E3185" s="1">
        <v>456748335.989142</v>
      </c>
      <c r="F3185" s="1">
        <v>397784233.067471</v>
      </c>
      <c r="G3185" s="1">
        <v>358212693.621946</v>
      </c>
      <c r="H3185" s="1">
        <v>279097812.989981</v>
      </c>
      <c r="I3185" s="1">
        <v>519173794.621689</v>
      </c>
      <c r="J3185" s="1">
        <v>565950068.109884</v>
      </c>
      <c r="K3185" s="1">
        <v>438272266.685599</v>
      </c>
      <c r="L3185" s="1">
        <v>491865435.272039</v>
      </c>
      <c r="M3185" s="1">
        <v>620334594.232835</v>
      </c>
      <c r="N3185" s="1">
        <v>582988123.34765</v>
      </c>
      <c r="O3185" s="1">
        <v>697735284.347754</v>
      </c>
      <c r="P3185" s="1">
        <v>460141208.210934</v>
      </c>
      <c r="Q3185" s="1">
        <v>466538988.056585</v>
      </c>
    </row>
    <row r="3186" spans="1:17">
      <c r="A3186" s="1" t="s">
        <v>11125</v>
      </c>
      <c r="B3186" s="1" t="s">
        <v>11126</v>
      </c>
      <c r="C3186" s="1" t="s">
        <v>11127</v>
      </c>
      <c r="D3186" s="1">
        <v>838570204.596172</v>
      </c>
      <c r="E3186" s="1">
        <v>1267624400.51791</v>
      </c>
      <c r="F3186" s="1">
        <v>1482234859.55961</v>
      </c>
      <c r="G3186" s="1">
        <v>156654058.78045</v>
      </c>
      <c r="H3186" s="1">
        <v>213478748.784635</v>
      </c>
      <c r="I3186" s="1">
        <v>446799108.510193</v>
      </c>
      <c r="J3186" s="1">
        <v>951069076.75216</v>
      </c>
      <c r="K3186" s="1">
        <v>723319474.450442</v>
      </c>
      <c r="L3186" s="1">
        <v>1028624508.75976</v>
      </c>
      <c r="M3186" s="1">
        <v>744394495.382161</v>
      </c>
      <c r="N3186" s="1">
        <v>1031147288.09599</v>
      </c>
      <c r="O3186" s="1">
        <v>2075420000.98783</v>
      </c>
      <c r="P3186" s="1">
        <v>1139570660.75363</v>
      </c>
      <c r="Q3186" s="1">
        <v>1369375005.16985</v>
      </c>
    </row>
    <row r="3187" spans="1:17">
      <c r="A3187" s="1" t="s">
        <v>11128</v>
      </c>
      <c r="B3187" s="1" t="s">
        <v>11129</v>
      </c>
      <c r="C3187" s="1" t="s">
        <v>11130</v>
      </c>
      <c r="D3187" s="1">
        <v>11335696.9689275</v>
      </c>
      <c r="E3187" s="1">
        <v>2401444.28571429</v>
      </c>
      <c r="F3187" s="1">
        <v>73779214.3508467</v>
      </c>
      <c r="G3187" s="1">
        <v>2401444.28571429</v>
      </c>
      <c r="H3187" s="1">
        <v>63799182.1881431</v>
      </c>
      <c r="I3187" s="1">
        <v>7107405.1053185</v>
      </c>
      <c r="J3187" s="1">
        <v>96133411.5083446</v>
      </c>
      <c r="K3187" s="1">
        <v>59590039.3076674</v>
      </c>
      <c r="L3187" s="1">
        <v>5957861.13219943</v>
      </c>
      <c r="M3187" s="1">
        <v>14767149.5268553</v>
      </c>
      <c r="N3187" s="1">
        <v>9794770.55764214</v>
      </c>
      <c r="O3187" s="1">
        <v>2401444.28571429</v>
      </c>
      <c r="P3187" s="1">
        <v>8984017.87795069</v>
      </c>
      <c r="Q3187" s="1">
        <v>8560669.18349622</v>
      </c>
    </row>
    <row r="3188" spans="1:17">
      <c r="A3188" s="1" t="s">
        <v>11128</v>
      </c>
      <c r="B3188" s="1" t="s">
        <v>11129</v>
      </c>
      <c r="C3188" s="1" t="s">
        <v>11131</v>
      </c>
      <c r="D3188" s="1">
        <v>11335696.9689275</v>
      </c>
      <c r="E3188" s="1">
        <v>2401444.28571429</v>
      </c>
      <c r="F3188" s="1">
        <v>73779214.3508467</v>
      </c>
      <c r="G3188" s="1">
        <v>2401444.28571429</v>
      </c>
      <c r="H3188" s="1">
        <v>63799182.1881431</v>
      </c>
      <c r="I3188" s="1">
        <v>7107405.1053185</v>
      </c>
      <c r="J3188" s="1">
        <v>96133411.5083446</v>
      </c>
      <c r="K3188" s="1">
        <v>59590039.3076674</v>
      </c>
      <c r="L3188" s="1">
        <v>5957861.13219943</v>
      </c>
      <c r="M3188" s="1">
        <v>14767149.5268553</v>
      </c>
      <c r="N3188" s="1">
        <v>9794770.55764214</v>
      </c>
      <c r="O3188" s="1">
        <v>2401444.28571429</v>
      </c>
      <c r="P3188" s="1">
        <v>8984017.87795069</v>
      </c>
      <c r="Q3188" s="1">
        <v>8560669.18349622</v>
      </c>
    </row>
    <row r="3189" spans="1:17">
      <c r="A3189" s="1" t="s">
        <v>11132</v>
      </c>
      <c r="B3189" s="1" t="s">
        <v>11133</v>
      </c>
      <c r="C3189" s="1" t="s">
        <v>11134</v>
      </c>
      <c r="D3189" s="1">
        <v>1904545786.88017</v>
      </c>
      <c r="E3189" s="1">
        <v>550364528.678191</v>
      </c>
      <c r="F3189" s="1">
        <v>353429354.911786</v>
      </c>
      <c r="G3189" s="1">
        <v>298633660.958163</v>
      </c>
      <c r="H3189" s="1">
        <v>88261821.0917597</v>
      </c>
      <c r="I3189" s="1">
        <v>450640872.953643</v>
      </c>
      <c r="J3189" s="1">
        <v>518398979.783495</v>
      </c>
      <c r="K3189" s="1">
        <v>284579672.925642</v>
      </c>
      <c r="L3189" s="1">
        <v>330825232.729883</v>
      </c>
      <c r="M3189" s="1">
        <v>294211096.32517</v>
      </c>
      <c r="N3189" s="1">
        <v>378759786.965053</v>
      </c>
      <c r="O3189" s="1">
        <v>462330416.184434</v>
      </c>
      <c r="P3189" s="1">
        <v>434073390.95413</v>
      </c>
      <c r="Q3189" s="1">
        <v>285819433.722338</v>
      </c>
    </row>
    <row r="3190" spans="1:17">
      <c r="A3190" s="1" t="s">
        <v>11135</v>
      </c>
      <c r="B3190" s="1" t="s">
        <v>11136</v>
      </c>
      <c r="C3190" s="1" t="s">
        <v>11137</v>
      </c>
      <c r="D3190" s="1">
        <v>2401444.28571429</v>
      </c>
      <c r="E3190" s="1">
        <v>115414575.310633</v>
      </c>
      <c r="F3190" s="1">
        <v>2401444.28571429</v>
      </c>
      <c r="G3190" s="1">
        <v>2401444.28571429</v>
      </c>
      <c r="H3190" s="1">
        <v>2401444.28571429</v>
      </c>
      <c r="I3190" s="1">
        <v>72880779.9744087</v>
      </c>
      <c r="J3190" s="1">
        <v>2401444.28571429</v>
      </c>
      <c r="K3190" s="1">
        <v>2401444.28571429</v>
      </c>
      <c r="L3190" s="1">
        <v>2401444.28571429</v>
      </c>
      <c r="M3190" s="1">
        <v>2401444.28571429</v>
      </c>
      <c r="N3190" s="1">
        <v>2401444.28571429</v>
      </c>
      <c r="O3190" s="1">
        <v>2401444.28571429</v>
      </c>
      <c r="P3190" s="1">
        <v>2401444.28571429</v>
      </c>
      <c r="Q3190" s="1">
        <v>80661450.5303396</v>
      </c>
    </row>
    <row r="3191" spans="1:17">
      <c r="A3191" s="1" t="s">
        <v>11138</v>
      </c>
      <c r="B3191" s="1" t="s">
        <v>11139</v>
      </c>
      <c r="C3191" s="1" t="s">
        <v>11140</v>
      </c>
      <c r="D3191" s="1">
        <v>1849547658.43423</v>
      </c>
      <c r="E3191" s="1">
        <v>921214699.997729</v>
      </c>
      <c r="F3191" s="1">
        <v>518602747.094751</v>
      </c>
      <c r="G3191" s="1">
        <v>96410673.3759533</v>
      </c>
      <c r="H3191" s="1">
        <v>115048452.736343</v>
      </c>
      <c r="I3191" s="1">
        <v>321556849.775229</v>
      </c>
      <c r="J3191" s="1">
        <v>994483147.751706</v>
      </c>
      <c r="K3191" s="1">
        <v>766318861.7518</v>
      </c>
      <c r="L3191" s="1">
        <v>591356042.381439</v>
      </c>
      <c r="M3191" s="1">
        <v>1046843111.86013</v>
      </c>
      <c r="N3191" s="1">
        <v>708939689.002606</v>
      </c>
      <c r="O3191" s="1">
        <v>2315697622.44163</v>
      </c>
      <c r="P3191" s="1">
        <v>828889861.709507</v>
      </c>
      <c r="Q3191" s="1">
        <v>824081409.243343</v>
      </c>
    </row>
    <row r="3192" spans="1:17">
      <c r="A3192" s="1" t="s">
        <v>11141</v>
      </c>
      <c r="B3192" s="1" t="s">
        <v>11142</v>
      </c>
      <c r="C3192" s="1" t="s">
        <v>11143</v>
      </c>
      <c r="D3192" s="1">
        <v>3923915768.87214</v>
      </c>
      <c r="E3192" s="1">
        <v>3555585143.10701</v>
      </c>
      <c r="F3192" s="1">
        <v>3306167360.5366</v>
      </c>
      <c r="G3192" s="1">
        <v>4025888540.26061</v>
      </c>
      <c r="H3192" s="1">
        <v>2997675031.96169</v>
      </c>
      <c r="I3192" s="1">
        <v>3187303299.95226</v>
      </c>
      <c r="J3192" s="1">
        <v>2932382049.84041</v>
      </c>
      <c r="K3192" s="1">
        <v>2521908390.72568</v>
      </c>
      <c r="L3192" s="1">
        <v>2326813270.03188</v>
      </c>
      <c r="M3192" s="1">
        <v>2761046184.53859</v>
      </c>
      <c r="N3192" s="1">
        <v>2407356471.66438</v>
      </c>
      <c r="O3192" s="1">
        <v>2823161906.52418</v>
      </c>
      <c r="P3192" s="1">
        <v>2911403080.5065</v>
      </c>
      <c r="Q3192" s="1">
        <v>2913301139.09659</v>
      </c>
    </row>
    <row r="3193" spans="1:17">
      <c r="A3193" s="1" t="s">
        <v>11144</v>
      </c>
      <c r="B3193" s="1" t="s">
        <v>11145</v>
      </c>
      <c r="C3193" s="1" t="s">
        <v>11146</v>
      </c>
      <c r="D3193" s="1">
        <v>84181236.9905591</v>
      </c>
      <c r="E3193" s="1">
        <v>214966992.969584</v>
      </c>
      <c r="F3193" s="1">
        <v>37040760.4143337</v>
      </c>
      <c r="G3193" s="1">
        <v>213833951.532766</v>
      </c>
      <c r="H3193" s="1">
        <v>2401444.28571429</v>
      </c>
      <c r="I3193" s="1">
        <v>2401444.28571429</v>
      </c>
      <c r="J3193" s="1">
        <v>63763434.0625097</v>
      </c>
      <c r="K3193" s="1">
        <v>45425157.6264951</v>
      </c>
      <c r="L3193" s="1">
        <v>45535396.0818308</v>
      </c>
      <c r="M3193" s="1">
        <v>37621544.1918873</v>
      </c>
      <c r="N3193" s="1">
        <v>166516578.244181</v>
      </c>
      <c r="O3193" s="1">
        <v>46172371.0425943</v>
      </c>
      <c r="P3193" s="1">
        <v>25479797.3220843</v>
      </c>
      <c r="Q3193" s="1">
        <v>17779263.4483726</v>
      </c>
    </row>
    <row r="3194" spans="1:17">
      <c r="A3194" s="1" t="s">
        <v>11147</v>
      </c>
      <c r="B3194" s="1" t="s">
        <v>11148</v>
      </c>
      <c r="C3194" s="1" t="s">
        <v>11149</v>
      </c>
      <c r="D3194" s="1">
        <v>2047368347.67433</v>
      </c>
      <c r="E3194" s="1">
        <v>3083581271.55123</v>
      </c>
      <c r="F3194" s="1">
        <v>2298987521.19661</v>
      </c>
      <c r="G3194" s="1">
        <v>555270545.980114</v>
      </c>
      <c r="H3194" s="1">
        <v>1149303881.40653</v>
      </c>
      <c r="I3194" s="1">
        <v>1998937672.32869</v>
      </c>
      <c r="J3194" s="1">
        <v>2272949341.44253</v>
      </c>
      <c r="K3194" s="1">
        <v>2132451995.24511</v>
      </c>
      <c r="L3194" s="1">
        <v>2313370705.40429</v>
      </c>
      <c r="M3194" s="1">
        <v>2462982586.94571</v>
      </c>
      <c r="N3194" s="1">
        <v>2682812687.88104</v>
      </c>
      <c r="O3194" s="1">
        <v>2526217690.45531</v>
      </c>
      <c r="P3194" s="1">
        <v>2588976426.9511</v>
      </c>
      <c r="Q3194" s="1">
        <v>3116410854.42245</v>
      </c>
    </row>
    <row r="3195" spans="1:17">
      <c r="A3195" s="1" t="s">
        <v>11150</v>
      </c>
      <c r="B3195" s="1" t="s">
        <v>11151</v>
      </c>
      <c r="C3195" s="1" t="s">
        <v>11152</v>
      </c>
      <c r="D3195" s="1">
        <v>19165345.878822</v>
      </c>
      <c r="E3195" s="1">
        <v>38681995.5032029</v>
      </c>
      <c r="F3195" s="1">
        <v>12989823.4786815</v>
      </c>
      <c r="G3195" s="1">
        <v>2401444.28571429</v>
      </c>
      <c r="H3195" s="1">
        <v>2401444.28571429</v>
      </c>
      <c r="I3195" s="1">
        <v>30343160.6193301</v>
      </c>
      <c r="J3195" s="1">
        <v>47835981.6389887</v>
      </c>
      <c r="K3195" s="1">
        <v>14874563.4126971</v>
      </c>
      <c r="L3195" s="1">
        <v>17461391.0772076</v>
      </c>
      <c r="M3195" s="1">
        <v>28236563.5607482</v>
      </c>
      <c r="N3195" s="1">
        <v>28444558.9086746</v>
      </c>
      <c r="O3195" s="1">
        <v>2401444.28571429</v>
      </c>
      <c r="P3195" s="1">
        <v>104540682.404849</v>
      </c>
      <c r="Q3195" s="1">
        <v>2401444.28571429</v>
      </c>
    </row>
    <row r="3196" spans="1:17">
      <c r="A3196" s="1" t="s">
        <v>11153</v>
      </c>
      <c r="B3196" s="1" t="s">
        <v>11154</v>
      </c>
      <c r="C3196" s="1" t="s">
        <v>11155</v>
      </c>
      <c r="D3196" s="1">
        <v>60869617.5098731</v>
      </c>
      <c r="E3196" s="1">
        <v>71315386.8046249</v>
      </c>
      <c r="F3196" s="1">
        <v>82863352.7528929</v>
      </c>
      <c r="G3196" s="1">
        <v>63989672.0799325</v>
      </c>
      <c r="H3196" s="1">
        <v>59819965.7882069</v>
      </c>
      <c r="I3196" s="1">
        <v>38029195.4273869</v>
      </c>
      <c r="J3196" s="1">
        <v>44159107.8715327</v>
      </c>
      <c r="K3196" s="1">
        <v>50435756.7388221</v>
      </c>
      <c r="L3196" s="1">
        <v>2401444.28571429</v>
      </c>
      <c r="M3196" s="1">
        <v>57302285.6381014</v>
      </c>
      <c r="N3196" s="1">
        <v>31893970.4197187</v>
      </c>
      <c r="O3196" s="1">
        <v>87880393.0186211</v>
      </c>
      <c r="P3196" s="1">
        <v>2401444.28571429</v>
      </c>
      <c r="Q3196" s="1">
        <v>180762587.173517</v>
      </c>
    </row>
    <row r="3197" spans="1:17">
      <c r="A3197" s="1" t="s">
        <v>11156</v>
      </c>
      <c r="B3197" s="1" t="s">
        <v>11157</v>
      </c>
      <c r="C3197" s="1" t="s">
        <v>11158</v>
      </c>
      <c r="D3197" s="1">
        <v>255098448.111713</v>
      </c>
      <c r="E3197" s="1">
        <v>99694159.0608886</v>
      </c>
      <c r="F3197" s="1">
        <v>51719757.9244464</v>
      </c>
      <c r="G3197" s="1">
        <v>2401444.28571429</v>
      </c>
      <c r="H3197" s="1">
        <v>4221874.84457001</v>
      </c>
      <c r="I3197" s="1">
        <v>36775260.5871551</v>
      </c>
      <c r="J3197" s="1">
        <v>13889470.980237</v>
      </c>
      <c r="K3197" s="1">
        <v>32951855.4666754</v>
      </c>
      <c r="L3197" s="1">
        <v>80434742.4921527</v>
      </c>
      <c r="M3197" s="1">
        <v>31557541.5891053</v>
      </c>
      <c r="N3197" s="1">
        <v>83035470.6118867</v>
      </c>
      <c r="O3197" s="1">
        <v>26675092.453313</v>
      </c>
      <c r="P3197" s="1">
        <v>60156163.5271318</v>
      </c>
      <c r="Q3197" s="1">
        <v>47632935.4832176</v>
      </c>
    </row>
    <row r="3198" spans="1:17">
      <c r="A3198" s="1" t="s">
        <v>11159</v>
      </c>
      <c r="B3198" s="1" t="s">
        <v>11160</v>
      </c>
      <c r="C3198" s="1" t="s">
        <v>11161</v>
      </c>
      <c r="D3198" s="1">
        <v>2017108355.43782</v>
      </c>
      <c r="E3198" s="1">
        <v>256623807.259842</v>
      </c>
      <c r="F3198" s="1">
        <v>428113858.156028</v>
      </c>
      <c r="G3198" s="1">
        <v>1099954979.05023</v>
      </c>
      <c r="H3198" s="1">
        <v>149537016.16247</v>
      </c>
      <c r="I3198" s="1">
        <v>238187113.711892</v>
      </c>
      <c r="J3198" s="1">
        <v>560417244.868387</v>
      </c>
      <c r="K3198" s="1">
        <v>161324218.698355</v>
      </c>
      <c r="L3198" s="1">
        <v>112799619.032715</v>
      </c>
      <c r="M3198" s="1">
        <v>344718337.44915</v>
      </c>
      <c r="N3198" s="1">
        <v>140901598.284324</v>
      </c>
      <c r="O3198" s="1">
        <v>841487307.171743</v>
      </c>
      <c r="P3198" s="1">
        <v>202448246.893688</v>
      </c>
      <c r="Q3198" s="1">
        <v>212437410.510391</v>
      </c>
    </row>
    <row r="3199" spans="1:17">
      <c r="A3199" s="1" t="s">
        <v>11162</v>
      </c>
      <c r="B3199" s="1" t="s">
        <v>11163</v>
      </c>
      <c r="C3199" s="1" t="s">
        <v>11164</v>
      </c>
      <c r="D3199" s="1">
        <v>1543972600.33003</v>
      </c>
      <c r="E3199" s="1">
        <v>2591701900.42705</v>
      </c>
      <c r="F3199" s="1">
        <v>1934625725.12969</v>
      </c>
      <c r="G3199" s="1">
        <v>753897676.245379</v>
      </c>
      <c r="H3199" s="1">
        <v>1119416503.89311</v>
      </c>
      <c r="I3199" s="1">
        <v>1985857029.54155</v>
      </c>
      <c r="J3199" s="1">
        <v>2197564981.06167</v>
      </c>
      <c r="K3199" s="1">
        <v>2973986601.25727</v>
      </c>
      <c r="L3199" s="1">
        <v>2756059155.57097</v>
      </c>
      <c r="M3199" s="1">
        <v>2096440017.54994</v>
      </c>
      <c r="N3199" s="1">
        <v>2350713034.31708</v>
      </c>
      <c r="O3199" s="1">
        <v>1790844031.74753</v>
      </c>
      <c r="P3199" s="1">
        <v>2475699645.70729</v>
      </c>
      <c r="Q3199" s="1">
        <v>2837663076.31162</v>
      </c>
    </row>
    <row r="3200" spans="1:17">
      <c r="A3200" s="1" t="s">
        <v>11165</v>
      </c>
      <c r="B3200" s="1" t="s">
        <v>11166</v>
      </c>
      <c r="C3200" s="1" t="s">
        <v>11167</v>
      </c>
      <c r="D3200" s="1">
        <v>735698645.18159</v>
      </c>
      <c r="E3200" s="1">
        <v>519482015.987855</v>
      </c>
      <c r="F3200" s="1">
        <v>449364950.227964</v>
      </c>
      <c r="G3200" s="1">
        <v>791566546.53225</v>
      </c>
      <c r="H3200" s="1">
        <v>415657212.912359</v>
      </c>
      <c r="I3200" s="1">
        <v>758530132.322401</v>
      </c>
      <c r="J3200" s="1">
        <v>454086746.542199</v>
      </c>
      <c r="K3200" s="1">
        <v>238579317.963503</v>
      </c>
      <c r="L3200" s="1">
        <v>221895710.91868</v>
      </c>
      <c r="M3200" s="1">
        <v>227114617.865365</v>
      </c>
      <c r="N3200" s="1">
        <v>426054860.371379</v>
      </c>
      <c r="O3200" s="1">
        <v>551830620.641715</v>
      </c>
      <c r="P3200" s="1">
        <v>280718449.44629</v>
      </c>
      <c r="Q3200" s="1">
        <v>418467679.851812</v>
      </c>
    </row>
    <row r="3201" spans="1:17">
      <c r="A3201" s="1" t="s">
        <v>11168</v>
      </c>
      <c r="B3201" s="1" t="s">
        <v>11169</v>
      </c>
      <c r="C3201" s="1" t="s">
        <v>11170</v>
      </c>
      <c r="D3201" s="1">
        <v>97659276.8959215</v>
      </c>
      <c r="E3201" s="1">
        <v>2401444.28571429</v>
      </c>
      <c r="F3201" s="1">
        <v>34915247.1833078</v>
      </c>
      <c r="G3201" s="1">
        <v>2401444.28571429</v>
      </c>
      <c r="H3201" s="1">
        <v>24302065.2855932</v>
      </c>
      <c r="I3201" s="1">
        <v>2401444.28571429</v>
      </c>
      <c r="J3201" s="1">
        <v>2401444.28571429</v>
      </c>
      <c r="K3201" s="1">
        <v>12395208.4802856</v>
      </c>
      <c r="L3201" s="1">
        <v>20298030.2528165</v>
      </c>
      <c r="M3201" s="1">
        <v>204495560.273705</v>
      </c>
      <c r="N3201" s="1">
        <v>2401444.28571429</v>
      </c>
      <c r="O3201" s="1">
        <v>16609804.8632262</v>
      </c>
      <c r="P3201" s="1">
        <v>136586938.962231</v>
      </c>
      <c r="Q3201" s="1">
        <v>2401444.28571429</v>
      </c>
    </row>
    <row r="3202" spans="1:17">
      <c r="A3202" s="1" t="s">
        <v>11171</v>
      </c>
      <c r="B3202" s="1" t="s">
        <v>11172</v>
      </c>
      <c r="C3202" s="1" t="s">
        <v>11173</v>
      </c>
      <c r="D3202" s="1">
        <v>722427651.678659</v>
      </c>
      <c r="E3202" s="1">
        <v>382672039.598619</v>
      </c>
      <c r="F3202" s="1">
        <v>529988727.605488</v>
      </c>
      <c r="G3202" s="1">
        <v>45063490.3993176</v>
      </c>
      <c r="H3202" s="1">
        <v>104636463.867456</v>
      </c>
      <c r="I3202" s="1">
        <v>328684764.387072</v>
      </c>
      <c r="J3202" s="1">
        <v>393255461.536278</v>
      </c>
      <c r="K3202" s="1">
        <v>734573783.3189</v>
      </c>
      <c r="L3202" s="1">
        <v>572872486.139499</v>
      </c>
      <c r="M3202" s="1">
        <v>495552432.688055</v>
      </c>
      <c r="N3202" s="1">
        <v>1056798582.79851</v>
      </c>
      <c r="O3202" s="1">
        <v>1013182227.78467</v>
      </c>
      <c r="P3202" s="1">
        <v>641051125.582852</v>
      </c>
      <c r="Q3202" s="1">
        <v>551106345.651876</v>
      </c>
    </row>
    <row r="3203" spans="1:17">
      <c r="A3203" s="1" t="s">
        <v>11174</v>
      </c>
      <c r="B3203" s="1" t="s">
        <v>11175</v>
      </c>
      <c r="C3203" s="1" t="s">
        <v>11176</v>
      </c>
      <c r="D3203" s="1">
        <v>400650660.223018</v>
      </c>
      <c r="E3203" s="1">
        <v>465449892.2779</v>
      </c>
      <c r="F3203" s="1">
        <v>350852114.701648</v>
      </c>
      <c r="G3203" s="1">
        <v>69505805.4963612</v>
      </c>
      <c r="H3203" s="1">
        <v>149832882.007809</v>
      </c>
      <c r="I3203" s="1">
        <v>243497345.301908</v>
      </c>
      <c r="J3203" s="1">
        <v>487192835.585856</v>
      </c>
      <c r="K3203" s="1">
        <v>492868719.54048</v>
      </c>
      <c r="L3203" s="1">
        <v>647700808.89116</v>
      </c>
      <c r="M3203" s="1">
        <v>574994974.015922</v>
      </c>
      <c r="N3203" s="1">
        <v>584195503.830944</v>
      </c>
      <c r="O3203" s="1">
        <v>569701442.334436</v>
      </c>
      <c r="P3203" s="1">
        <v>669839554.522936</v>
      </c>
      <c r="Q3203" s="1">
        <v>564704262.925203</v>
      </c>
    </row>
    <row r="3204" spans="1:17">
      <c r="A3204" s="1" t="s">
        <v>11177</v>
      </c>
      <c r="B3204" s="1" t="s">
        <v>11178</v>
      </c>
      <c r="C3204" s="1" t="s">
        <v>11179</v>
      </c>
      <c r="D3204" s="1">
        <v>522250280.722884</v>
      </c>
      <c r="E3204" s="1">
        <v>112144881.798151</v>
      </c>
      <c r="F3204" s="1">
        <v>141793859.922412</v>
      </c>
      <c r="G3204" s="1">
        <v>102315970.240728</v>
      </c>
      <c r="H3204" s="1">
        <v>567000008.408563</v>
      </c>
      <c r="I3204" s="1">
        <v>150005269.705245</v>
      </c>
      <c r="J3204" s="1">
        <v>206480708.314414</v>
      </c>
      <c r="K3204" s="1">
        <v>127989871.779335</v>
      </c>
      <c r="L3204" s="1">
        <v>172987219.266613</v>
      </c>
      <c r="M3204" s="1">
        <v>266620619.807437</v>
      </c>
      <c r="N3204" s="1">
        <v>181224303.912029</v>
      </c>
      <c r="O3204" s="1">
        <v>418079193.110892</v>
      </c>
      <c r="P3204" s="1">
        <v>216085830.639098</v>
      </c>
      <c r="Q3204" s="1">
        <v>352925258.542717</v>
      </c>
    </row>
    <row r="3205" spans="1:17">
      <c r="A3205" s="1" t="s">
        <v>11180</v>
      </c>
      <c r="B3205" s="1" t="s">
        <v>11181</v>
      </c>
      <c r="C3205" s="1" t="s">
        <v>11182</v>
      </c>
      <c r="D3205" s="1">
        <v>9462554873.33884</v>
      </c>
      <c r="E3205" s="1">
        <v>8621229568.29385</v>
      </c>
      <c r="F3205" s="1">
        <v>12075723108.7026</v>
      </c>
      <c r="G3205" s="1">
        <v>8355864470.59685</v>
      </c>
      <c r="H3205" s="1">
        <v>3650689665.42503</v>
      </c>
      <c r="I3205" s="1">
        <v>7453799166.58819</v>
      </c>
      <c r="J3205" s="1">
        <v>10561019346.045</v>
      </c>
      <c r="K3205" s="1">
        <v>12584125896.7542</v>
      </c>
      <c r="L3205" s="1">
        <v>10913560124.2183</v>
      </c>
      <c r="M3205" s="1">
        <v>12935584681.812</v>
      </c>
      <c r="N3205" s="1">
        <v>11871116355.9851</v>
      </c>
      <c r="O3205" s="1">
        <v>9029609112.35594</v>
      </c>
      <c r="P3205" s="1">
        <v>11237298647.7822</v>
      </c>
      <c r="Q3205" s="1">
        <v>11656231548.2646</v>
      </c>
    </row>
    <row r="3206" spans="1:17">
      <c r="A3206" s="1" t="s">
        <v>11183</v>
      </c>
      <c r="B3206" s="1" t="s">
        <v>11184</v>
      </c>
      <c r="C3206" s="1" t="s">
        <v>11185</v>
      </c>
      <c r="D3206" s="1">
        <v>27678912.9469717</v>
      </c>
      <c r="E3206" s="1">
        <v>11321221.8246239</v>
      </c>
      <c r="F3206" s="1">
        <v>14085212.0516717</v>
      </c>
      <c r="G3206" s="1">
        <v>2401444.28571429</v>
      </c>
      <c r="H3206" s="1">
        <v>2401444.28571429</v>
      </c>
      <c r="I3206" s="1">
        <v>21051078.8957397</v>
      </c>
      <c r="J3206" s="1">
        <v>2401444.28571429</v>
      </c>
      <c r="K3206" s="1">
        <v>25989100.4749013</v>
      </c>
      <c r="L3206" s="1">
        <v>10555751.4178042</v>
      </c>
      <c r="M3206" s="1">
        <v>2401444.28571429</v>
      </c>
      <c r="N3206" s="1">
        <v>10902479.3460432</v>
      </c>
      <c r="O3206" s="1">
        <v>39398335.9562924</v>
      </c>
      <c r="P3206" s="1">
        <v>12526191.7400332</v>
      </c>
      <c r="Q3206" s="1">
        <v>49474229.6431625</v>
      </c>
    </row>
    <row r="3207" spans="1:17">
      <c r="A3207" s="1" t="s">
        <v>11186</v>
      </c>
      <c r="B3207" s="1" t="s">
        <v>11187</v>
      </c>
      <c r="C3207" s="1" t="s">
        <v>11188</v>
      </c>
      <c r="D3207" s="1">
        <v>782716676.579264</v>
      </c>
      <c r="E3207" s="1">
        <v>1308927005.91736</v>
      </c>
      <c r="F3207" s="1">
        <v>1708519143.737</v>
      </c>
      <c r="G3207" s="1">
        <v>99572591.0571884</v>
      </c>
      <c r="H3207" s="1">
        <v>744481060.772133</v>
      </c>
      <c r="I3207" s="1">
        <v>1292385081.50733</v>
      </c>
      <c r="J3207" s="1">
        <v>1540323555.80336</v>
      </c>
      <c r="K3207" s="1">
        <v>2253977260.6272</v>
      </c>
      <c r="L3207" s="1">
        <v>1880967215.65443</v>
      </c>
      <c r="M3207" s="1">
        <v>1839979059.97399</v>
      </c>
      <c r="N3207" s="1">
        <v>1984873120.72963</v>
      </c>
      <c r="O3207" s="1">
        <v>627968671.711379</v>
      </c>
      <c r="P3207" s="1">
        <v>1587652483.23716</v>
      </c>
      <c r="Q3207" s="1">
        <v>2254203949.66151</v>
      </c>
    </row>
    <row r="3208" spans="1:17">
      <c r="A3208" s="1" t="s">
        <v>11189</v>
      </c>
      <c r="B3208" s="1" t="s">
        <v>11190</v>
      </c>
      <c r="C3208" s="1" t="s">
        <v>11191</v>
      </c>
      <c r="D3208" s="1">
        <v>39172501.0070986</v>
      </c>
      <c r="E3208" s="1">
        <v>30989935.0600822</v>
      </c>
      <c r="F3208" s="1">
        <v>12446953.2862361</v>
      </c>
      <c r="G3208" s="1">
        <v>2401444.28571429</v>
      </c>
      <c r="H3208" s="1">
        <v>2401444.28571429</v>
      </c>
      <c r="I3208" s="1">
        <v>16856186.747191</v>
      </c>
      <c r="J3208" s="1">
        <v>11854730.8809045</v>
      </c>
      <c r="K3208" s="1">
        <v>9021658.16863414</v>
      </c>
      <c r="L3208" s="1">
        <v>8402097.21713264</v>
      </c>
      <c r="M3208" s="1">
        <v>2401444.28571429</v>
      </c>
      <c r="N3208" s="1">
        <v>35737670.0727519</v>
      </c>
      <c r="O3208" s="1">
        <v>2401444.28571429</v>
      </c>
      <c r="P3208" s="1">
        <v>34293727.9222766</v>
      </c>
      <c r="Q3208" s="1">
        <v>22916770.4424541</v>
      </c>
    </row>
    <row r="3209" spans="1:17">
      <c r="A3209" s="1" t="s">
        <v>11192</v>
      </c>
      <c r="B3209" s="1" t="s">
        <v>11193</v>
      </c>
      <c r="C3209" s="1" t="s">
        <v>11194</v>
      </c>
      <c r="D3209" s="1">
        <v>2401444.28571429</v>
      </c>
      <c r="E3209" s="1">
        <v>202795417.070054</v>
      </c>
      <c r="F3209" s="1">
        <v>63843115.1321503</v>
      </c>
      <c r="G3209" s="1">
        <v>2401444.28571429</v>
      </c>
      <c r="H3209" s="1">
        <v>25713886.2736446</v>
      </c>
      <c r="I3209" s="1">
        <v>32425636.7127856</v>
      </c>
      <c r="J3209" s="1">
        <v>48023209.8966889</v>
      </c>
      <c r="K3209" s="1">
        <v>299917011.866856</v>
      </c>
      <c r="L3209" s="1">
        <v>223928532.15259</v>
      </c>
      <c r="M3209" s="1">
        <v>135338348.74871</v>
      </c>
      <c r="N3209" s="1">
        <v>108293584.876196</v>
      </c>
      <c r="O3209" s="1">
        <v>23103725.8972102</v>
      </c>
      <c r="P3209" s="1">
        <v>240341457.918051</v>
      </c>
      <c r="Q3209" s="1">
        <v>218596243.898611</v>
      </c>
    </row>
    <row r="3210" spans="1:17">
      <c r="A3210" s="1" t="s">
        <v>11195</v>
      </c>
      <c r="B3210" s="1" t="s">
        <v>11196</v>
      </c>
      <c r="C3210" s="1" t="s">
        <v>11197</v>
      </c>
      <c r="D3210" s="1">
        <v>3231860024.65028</v>
      </c>
      <c r="E3210" s="1">
        <v>35148726.5406719</v>
      </c>
      <c r="F3210" s="1">
        <v>30047180.7129907</v>
      </c>
      <c r="G3210" s="1">
        <v>117063799.961803</v>
      </c>
      <c r="H3210" s="1">
        <v>2401444.28571429</v>
      </c>
      <c r="I3210" s="1">
        <v>2401444.28571429</v>
      </c>
      <c r="J3210" s="1">
        <v>189261400.382617</v>
      </c>
      <c r="K3210" s="1">
        <v>2401444.28571429</v>
      </c>
      <c r="L3210" s="1">
        <v>2401444.28571429</v>
      </c>
      <c r="M3210" s="1">
        <v>2401444.28571429</v>
      </c>
      <c r="N3210" s="1">
        <v>26799175.9178538</v>
      </c>
      <c r="O3210" s="1">
        <v>30603724.2107389</v>
      </c>
      <c r="P3210" s="1">
        <v>17026614.3416681</v>
      </c>
      <c r="Q3210" s="1">
        <v>2401444.28571429</v>
      </c>
    </row>
    <row r="3211" spans="1:17">
      <c r="A3211" s="1" t="s">
        <v>11198</v>
      </c>
      <c r="B3211" s="1" t="s">
        <v>11199</v>
      </c>
      <c r="C3211" s="1" t="s">
        <v>11200</v>
      </c>
      <c r="D3211" s="1">
        <v>28769530.3820385</v>
      </c>
      <c r="E3211" s="1">
        <v>106149924.957693</v>
      </c>
      <c r="F3211" s="1">
        <v>108843235.481751</v>
      </c>
      <c r="G3211" s="1">
        <v>217763054.259981</v>
      </c>
      <c r="H3211" s="1">
        <v>15443630.1298337</v>
      </c>
      <c r="I3211" s="1">
        <v>154469232.215137</v>
      </c>
      <c r="J3211" s="1">
        <v>75178182.6141731</v>
      </c>
      <c r="K3211" s="1">
        <v>2401444.28571429</v>
      </c>
      <c r="L3211" s="1">
        <v>24366011.6848553</v>
      </c>
      <c r="M3211" s="1">
        <v>2401444.28571429</v>
      </c>
      <c r="N3211" s="1">
        <v>2401444.28571429</v>
      </c>
      <c r="O3211" s="1">
        <v>2401444.28571429</v>
      </c>
      <c r="P3211" s="1">
        <v>30191774.2600688</v>
      </c>
      <c r="Q3211" s="1">
        <v>33590813.8186305</v>
      </c>
    </row>
    <row r="3212" spans="1:17">
      <c r="A3212" s="1" t="s">
        <v>11201</v>
      </c>
      <c r="B3212" s="1" t="s">
        <v>11202</v>
      </c>
      <c r="C3212" s="1" t="s">
        <v>11203</v>
      </c>
      <c r="D3212" s="1">
        <v>267527294.287527</v>
      </c>
      <c r="E3212" s="1">
        <v>23834668.4846557</v>
      </c>
      <c r="F3212" s="1">
        <v>20703386.0302352</v>
      </c>
      <c r="G3212" s="1">
        <v>2401444.28571429</v>
      </c>
      <c r="H3212" s="1">
        <v>2401444.28571429</v>
      </c>
      <c r="I3212" s="1">
        <v>12068627.0450558</v>
      </c>
      <c r="J3212" s="1">
        <v>114477102.862618</v>
      </c>
      <c r="K3212" s="1">
        <v>110531966.553242</v>
      </c>
      <c r="L3212" s="1">
        <v>44386172.9606176</v>
      </c>
      <c r="M3212" s="1">
        <v>129254983.043217</v>
      </c>
      <c r="N3212" s="1">
        <v>39549138.1358398</v>
      </c>
      <c r="O3212" s="1">
        <v>177586097.617477</v>
      </c>
      <c r="P3212" s="1">
        <v>70338650.3036661</v>
      </c>
      <c r="Q3212" s="1">
        <v>33892907.5190289</v>
      </c>
    </row>
    <row r="3213" spans="1:17">
      <c r="A3213" s="1" t="s">
        <v>11204</v>
      </c>
      <c r="B3213" s="1" t="s">
        <v>11205</v>
      </c>
      <c r="C3213" s="1" t="s">
        <v>11206</v>
      </c>
      <c r="D3213" s="1">
        <v>271739504.487354</v>
      </c>
      <c r="E3213" s="1">
        <v>14116485.2008704</v>
      </c>
      <c r="F3213" s="1">
        <v>85162993.5393194</v>
      </c>
      <c r="G3213" s="1">
        <v>2401444.28571429</v>
      </c>
      <c r="H3213" s="1">
        <v>2401444.28571429</v>
      </c>
      <c r="I3213" s="1">
        <v>60344603.154227</v>
      </c>
      <c r="J3213" s="1">
        <v>166201741.561274</v>
      </c>
      <c r="K3213" s="1">
        <v>66949571.0806051</v>
      </c>
      <c r="L3213" s="1">
        <v>113618054.086673</v>
      </c>
      <c r="M3213" s="1">
        <v>210431580.629215</v>
      </c>
      <c r="N3213" s="1">
        <v>174853538.418238</v>
      </c>
      <c r="O3213" s="1">
        <v>94788977.5702344</v>
      </c>
      <c r="P3213" s="1">
        <v>76338725.0393426</v>
      </c>
      <c r="Q3213" s="1">
        <v>146180303.596592</v>
      </c>
    </row>
    <row r="3214" spans="1:17">
      <c r="A3214" s="1" t="s">
        <v>11207</v>
      </c>
      <c r="B3214" s="1" t="s">
        <v>11208</v>
      </c>
      <c r="C3214" s="1" t="s">
        <v>11209</v>
      </c>
      <c r="D3214" s="1">
        <v>219437490.26871</v>
      </c>
      <c r="E3214" s="1">
        <v>185247079.600436</v>
      </c>
      <c r="F3214" s="1">
        <v>195408541.527641</v>
      </c>
      <c r="G3214" s="1">
        <v>22846296.6327201</v>
      </c>
      <c r="H3214" s="1">
        <v>178706945.911285</v>
      </c>
      <c r="I3214" s="1">
        <v>174179615.888973</v>
      </c>
      <c r="J3214" s="1">
        <v>208673103.94492</v>
      </c>
      <c r="K3214" s="1">
        <v>171416018.470331</v>
      </c>
      <c r="L3214" s="1">
        <v>235936175.907001</v>
      </c>
      <c r="M3214" s="1">
        <v>353928817.063667</v>
      </c>
      <c r="N3214" s="1">
        <v>180591330.230066</v>
      </c>
      <c r="O3214" s="1">
        <v>460380553.021483</v>
      </c>
      <c r="P3214" s="1">
        <v>195092568.873929</v>
      </c>
      <c r="Q3214" s="1">
        <v>413465313.272578</v>
      </c>
    </row>
    <row r="3215" spans="1:17">
      <c r="A3215" s="1" t="s">
        <v>11210</v>
      </c>
      <c r="B3215" s="1" t="s">
        <v>11211</v>
      </c>
      <c r="C3215" s="1" t="s">
        <v>11212</v>
      </c>
      <c r="D3215" s="1">
        <v>8921795.89144877</v>
      </c>
      <c r="E3215" s="1">
        <v>15463944.7057977</v>
      </c>
      <c r="F3215" s="1">
        <v>2401444.28571429</v>
      </c>
      <c r="G3215" s="1">
        <v>2401444.28571429</v>
      </c>
      <c r="H3215" s="1">
        <v>2401444.28571429</v>
      </c>
      <c r="I3215" s="1">
        <v>18791590.7404057</v>
      </c>
      <c r="J3215" s="1">
        <v>12932558.194999</v>
      </c>
      <c r="K3215" s="1">
        <v>46816135.6318652</v>
      </c>
      <c r="L3215" s="1">
        <v>35099433.8598316</v>
      </c>
      <c r="M3215" s="1">
        <v>2401444.28571429</v>
      </c>
      <c r="N3215" s="1">
        <v>2401444.28571429</v>
      </c>
      <c r="O3215" s="1">
        <v>39165851.7411785</v>
      </c>
      <c r="P3215" s="1">
        <v>2401444.28571429</v>
      </c>
      <c r="Q3215" s="1">
        <v>2401444.28571429</v>
      </c>
    </row>
    <row r="3216" spans="1:17">
      <c r="A3216" s="1" t="s">
        <v>11213</v>
      </c>
      <c r="B3216" s="1" t="s">
        <v>11214</v>
      </c>
      <c r="C3216" s="1" t="s">
        <v>11215</v>
      </c>
      <c r="D3216" s="1">
        <v>50770478.4575322</v>
      </c>
      <c r="E3216" s="1">
        <v>35453681.3279422</v>
      </c>
      <c r="F3216" s="1">
        <v>23794635.5689756</v>
      </c>
      <c r="G3216" s="1">
        <v>94527240.7089152</v>
      </c>
      <c r="H3216" s="1">
        <v>84982472.3302429</v>
      </c>
      <c r="I3216" s="1">
        <v>39368874.610616</v>
      </c>
      <c r="J3216" s="1">
        <v>61657116.6871442</v>
      </c>
      <c r="K3216" s="1">
        <v>23669678.0800979</v>
      </c>
      <c r="L3216" s="1">
        <v>25326301.7519527</v>
      </c>
      <c r="M3216" s="1">
        <v>52264173.8117514</v>
      </c>
      <c r="N3216" s="1">
        <v>47131815.1825183</v>
      </c>
      <c r="O3216" s="1">
        <v>45357035.7562356</v>
      </c>
      <c r="P3216" s="1">
        <v>4634582.41191642</v>
      </c>
      <c r="Q3216" s="1">
        <v>40295201.7488972</v>
      </c>
    </row>
    <row r="3217" spans="1:17">
      <c r="A3217" s="1" t="s">
        <v>11216</v>
      </c>
      <c r="B3217" s="1" t="s">
        <v>11217</v>
      </c>
      <c r="C3217" s="1" t="s">
        <v>11218</v>
      </c>
      <c r="D3217" s="1">
        <v>738654235.416867</v>
      </c>
      <c r="E3217" s="1">
        <v>1073908457.57899</v>
      </c>
      <c r="F3217" s="1">
        <v>434802151.224376</v>
      </c>
      <c r="G3217" s="1">
        <v>49825638.9548642</v>
      </c>
      <c r="H3217" s="1">
        <v>57559948.3849787</v>
      </c>
      <c r="I3217" s="1">
        <v>689760847.795163</v>
      </c>
      <c r="J3217" s="1">
        <v>603525684.090332</v>
      </c>
      <c r="K3217" s="1">
        <v>134280181.452296</v>
      </c>
      <c r="L3217" s="1">
        <v>262319665.088084</v>
      </c>
      <c r="M3217" s="1">
        <v>44914566.414501</v>
      </c>
      <c r="N3217" s="1">
        <v>306994332.044526</v>
      </c>
      <c r="O3217" s="1">
        <v>104413211.784812</v>
      </c>
      <c r="P3217" s="1">
        <v>129903419.745585</v>
      </c>
      <c r="Q3217" s="1">
        <v>201073576.912767</v>
      </c>
    </row>
    <row r="3218" spans="1:17">
      <c r="A3218" s="1" t="s">
        <v>11219</v>
      </c>
      <c r="B3218" s="1" t="s">
        <v>11220</v>
      </c>
      <c r="C3218" s="1" t="s">
        <v>11221</v>
      </c>
      <c r="D3218" s="1">
        <v>744495437.122092</v>
      </c>
      <c r="E3218" s="1">
        <v>625668932.347864</v>
      </c>
      <c r="F3218" s="1">
        <v>634516228.1235</v>
      </c>
      <c r="G3218" s="1">
        <v>60174378.5905271</v>
      </c>
      <c r="H3218" s="1">
        <v>55722008.4069215</v>
      </c>
      <c r="I3218" s="1">
        <v>515289417.140206</v>
      </c>
      <c r="J3218" s="1">
        <v>569411164.178207</v>
      </c>
      <c r="K3218" s="1">
        <v>756628616.660545</v>
      </c>
      <c r="L3218" s="1">
        <v>854245051.317615</v>
      </c>
      <c r="M3218" s="1">
        <v>675398043.699261</v>
      </c>
      <c r="N3218" s="1">
        <v>733960162.636262</v>
      </c>
      <c r="O3218" s="1">
        <v>666849577.611006</v>
      </c>
      <c r="P3218" s="1">
        <v>868624685.249461</v>
      </c>
      <c r="Q3218" s="1">
        <v>616556571.17578</v>
      </c>
    </row>
    <row r="3219" spans="1:17">
      <c r="A3219" s="1" t="s">
        <v>11222</v>
      </c>
      <c r="B3219" s="1" t="s">
        <v>11223</v>
      </c>
      <c r="C3219" s="1" t="s">
        <v>11224</v>
      </c>
      <c r="D3219" s="1">
        <v>2401444.28571429</v>
      </c>
      <c r="E3219" s="1">
        <v>2401444.28571429</v>
      </c>
      <c r="F3219" s="1">
        <v>2401444.28571429</v>
      </c>
      <c r="G3219" s="1">
        <v>97746720.5092563</v>
      </c>
      <c r="H3219" s="1">
        <v>19093957.5178117</v>
      </c>
      <c r="I3219" s="1">
        <v>18749020.1596815</v>
      </c>
      <c r="J3219" s="1">
        <v>2401444.28571429</v>
      </c>
      <c r="K3219" s="1">
        <v>22478080.6393613</v>
      </c>
      <c r="L3219" s="1">
        <v>2401444.28571429</v>
      </c>
      <c r="M3219" s="1">
        <v>2401444.28571429</v>
      </c>
      <c r="N3219" s="1">
        <v>2401444.28571429</v>
      </c>
      <c r="O3219" s="1">
        <v>2401444.28571429</v>
      </c>
      <c r="P3219" s="1">
        <v>2401444.28571429</v>
      </c>
      <c r="Q3219" s="1">
        <v>2401444.28571429</v>
      </c>
    </row>
    <row r="3220" spans="1:17">
      <c r="A3220" s="1" t="s">
        <v>11225</v>
      </c>
      <c r="B3220" s="1" t="s">
        <v>11226</v>
      </c>
      <c r="C3220" s="1" t="s">
        <v>11227</v>
      </c>
      <c r="D3220" s="1">
        <v>126482054.790575</v>
      </c>
      <c r="E3220" s="1">
        <v>129196831.883902</v>
      </c>
      <c r="F3220" s="1">
        <v>135744208.879722</v>
      </c>
      <c r="G3220" s="1">
        <v>64439422.9851031</v>
      </c>
      <c r="H3220" s="1">
        <v>112522993.617796</v>
      </c>
      <c r="I3220" s="1">
        <v>109722517.201664</v>
      </c>
      <c r="J3220" s="1">
        <v>136273867.752196</v>
      </c>
      <c r="K3220" s="1">
        <v>101496777.888023</v>
      </c>
      <c r="L3220" s="1">
        <v>88113132.7788525</v>
      </c>
      <c r="M3220" s="1">
        <v>126604889.961045</v>
      </c>
      <c r="N3220" s="1">
        <v>96154863.5012547</v>
      </c>
      <c r="O3220" s="1">
        <v>155201477.455217</v>
      </c>
      <c r="P3220" s="1">
        <v>87054872.210468</v>
      </c>
      <c r="Q3220" s="1">
        <v>129201628.899709</v>
      </c>
    </row>
    <row r="3221" spans="1:17">
      <c r="A3221" s="1" t="s">
        <v>11228</v>
      </c>
      <c r="B3221" s="1" t="s">
        <v>11229</v>
      </c>
      <c r="C3221" s="1" t="s">
        <v>11230</v>
      </c>
      <c r="D3221" s="1">
        <v>634705853.488767</v>
      </c>
      <c r="E3221" s="1">
        <v>270797060.422961</v>
      </c>
      <c r="F3221" s="1">
        <v>298517015.452766</v>
      </c>
      <c r="G3221" s="1">
        <v>826873873.867729</v>
      </c>
      <c r="H3221" s="1">
        <v>32163929.8293469</v>
      </c>
      <c r="I3221" s="1">
        <v>265094772.930596</v>
      </c>
      <c r="J3221" s="1">
        <v>271500207.935469</v>
      </c>
      <c r="K3221" s="1">
        <v>70287248.1054626</v>
      </c>
      <c r="L3221" s="1">
        <v>26052803.4035331</v>
      </c>
      <c r="M3221" s="1">
        <v>76152051.2993254</v>
      </c>
      <c r="N3221" s="1">
        <v>72857846.0950662</v>
      </c>
      <c r="O3221" s="1">
        <v>108096471.45014</v>
      </c>
      <c r="P3221" s="1">
        <v>133129884.764528</v>
      </c>
      <c r="Q3221" s="1">
        <v>219188297.600881</v>
      </c>
    </row>
    <row r="3222" spans="1:17">
      <c r="A3222" s="1" t="s">
        <v>11231</v>
      </c>
      <c r="B3222" s="1" t="s">
        <v>11232</v>
      </c>
      <c r="C3222" s="1" t="s">
        <v>11233</v>
      </c>
      <c r="D3222" s="1">
        <v>59621047.4710198</v>
      </c>
      <c r="E3222" s="1">
        <v>110357778.737251</v>
      </c>
      <c r="F3222" s="1">
        <v>96231117.8217199</v>
      </c>
      <c r="G3222" s="1">
        <v>39013057.6905403</v>
      </c>
      <c r="H3222" s="1">
        <v>49813233.4919337</v>
      </c>
      <c r="I3222" s="1">
        <v>73569498.3372654</v>
      </c>
      <c r="J3222" s="1">
        <v>91997710.0662402</v>
      </c>
      <c r="K3222" s="1">
        <v>127489920.255994</v>
      </c>
      <c r="L3222" s="1">
        <v>95070070.4424897</v>
      </c>
      <c r="M3222" s="1">
        <v>127403021.844487</v>
      </c>
      <c r="N3222" s="1">
        <v>144951444.525516</v>
      </c>
      <c r="O3222" s="1">
        <v>90404364.7718444</v>
      </c>
      <c r="P3222" s="1">
        <v>145621406.627907</v>
      </c>
      <c r="Q3222" s="1">
        <v>113013716.74405</v>
      </c>
    </row>
    <row r="3223" spans="1:17">
      <c r="A3223" s="1" t="s">
        <v>11234</v>
      </c>
      <c r="B3223" s="1" t="s">
        <v>11235</v>
      </c>
      <c r="C3223" s="1" t="s">
        <v>11236</v>
      </c>
      <c r="D3223" s="1">
        <v>4823067228.17378</v>
      </c>
      <c r="E3223" s="1">
        <v>7363903439.30066</v>
      </c>
      <c r="F3223" s="1">
        <v>6249248098.30427</v>
      </c>
      <c r="G3223" s="1">
        <v>2809166760.06766</v>
      </c>
      <c r="H3223" s="1">
        <v>3518720339.35926</v>
      </c>
      <c r="I3223" s="1">
        <v>6061329745.99898</v>
      </c>
      <c r="J3223" s="1">
        <v>5091282784.59804</v>
      </c>
      <c r="K3223" s="1">
        <v>7108886363.48433</v>
      </c>
      <c r="L3223" s="1">
        <v>7107431914.98163</v>
      </c>
      <c r="M3223" s="1">
        <v>6215203490.85789</v>
      </c>
      <c r="N3223" s="1">
        <v>6400554076.23731</v>
      </c>
      <c r="O3223" s="1">
        <v>5975640899.95702</v>
      </c>
      <c r="P3223" s="1">
        <v>7021290244.18605</v>
      </c>
      <c r="Q3223" s="1">
        <v>7522512494.41077</v>
      </c>
    </row>
    <row r="3224" spans="1:17">
      <c r="A3224" s="1" t="s">
        <v>11237</v>
      </c>
      <c r="B3224" s="1" t="s">
        <v>11238</v>
      </c>
      <c r="C3224" s="1" t="s">
        <v>11239</v>
      </c>
      <c r="D3224" s="1">
        <v>2401444.28571429</v>
      </c>
      <c r="E3224" s="1">
        <v>2401444.28571429</v>
      </c>
      <c r="F3224" s="1">
        <v>2401444.28571429</v>
      </c>
      <c r="G3224" s="1">
        <v>36003447.216925</v>
      </c>
      <c r="H3224" s="1">
        <v>2401444.28571429</v>
      </c>
      <c r="I3224" s="1">
        <v>12306620.1680268</v>
      </c>
      <c r="J3224" s="1">
        <v>2401444.28571429</v>
      </c>
      <c r="K3224" s="1">
        <v>2401444.28571429</v>
      </c>
      <c r="L3224" s="1">
        <v>2401444.28571429</v>
      </c>
      <c r="M3224" s="1">
        <v>2401444.28571429</v>
      </c>
      <c r="N3224" s="1">
        <v>2401444.28571429</v>
      </c>
      <c r="O3224" s="1">
        <v>19365153.2986394</v>
      </c>
      <c r="P3224" s="1">
        <v>2401444.28571429</v>
      </c>
      <c r="Q3224" s="1">
        <v>2401444.28571429</v>
      </c>
    </row>
    <row r="3225" spans="1:17">
      <c r="A3225" s="1" t="s">
        <v>11240</v>
      </c>
      <c r="B3225" s="1" t="s">
        <v>11241</v>
      </c>
      <c r="C3225" s="1" t="s">
        <v>11242</v>
      </c>
      <c r="D3225" s="1">
        <v>79099879.6338139</v>
      </c>
      <c r="E3225" s="1">
        <v>21430948.6946217</v>
      </c>
      <c r="F3225" s="1">
        <v>42804017.0638412</v>
      </c>
      <c r="G3225" s="1">
        <v>2401444.28571429</v>
      </c>
      <c r="H3225" s="1">
        <v>2401444.28571429</v>
      </c>
      <c r="I3225" s="1">
        <v>29564034.2942888</v>
      </c>
      <c r="J3225" s="1">
        <v>67005644.2039824</v>
      </c>
      <c r="K3225" s="1">
        <v>64600410.2504928</v>
      </c>
      <c r="L3225" s="1">
        <v>37987612.7606638</v>
      </c>
      <c r="M3225" s="1">
        <v>90366349.3977551</v>
      </c>
      <c r="N3225" s="1">
        <v>62412689.3040146</v>
      </c>
      <c r="O3225" s="1">
        <v>61956417.6638861</v>
      </c>
      <c r="P3225" s="1">
        <v>54471140.786268</v>
      </c>
      <c r="Q3225" s="1">
        <v>100599093.481506</v>
      </c>
    </row>
    <row r="3226" spans="1:17">
      <c r="A3226" s="1" t="s">
        <v>11243</v>
      </c>
      <c r="B3226" s="1" t="s">
        <v>11244</v>
      </c>
      <c r="C3226" s="1" t="s">
        <v>11245</v>
      </c>
      <c r="D3226" s="1">
        <v>36321150.501185</v>
      </c>
      <c r="E3226" s="1">
        <v>7264426.94458011</v>
      </c>
      <c r="F3226" s="1">
        <v>24700927.1727952</v>
      </c>
      <c r="G3226" s="1">
        <v>2401444.28571429</v>
      </c>
      <c r="H3226" s="1">
        <v>2401444.28571429</v>
      </c>
      <c r="I3226" s="1">
        <v>2401444.28571429</v>
      </c>
      <c r="J3226" s="1">
        <v>2401444.28571429</v>
      </c>
      <c r="K3226" s="1">
        <v>2401444.28571429</v>
      </c>
      <c r="L3226" s="1">
        <v>2401444.28571429</v>
      </c>
      <c r="M3226" s="1">
        <v>2401444.28571429</v>
      </c>
      <c r="N3226" s="1">
        <v>2401444.28571429</v>
      </c>
      <c r="O3226" s="1">
        <v>2401444.28571429</v>
      </c>
      <c r="P3226" s="1">
        <v>2401444.28571429</v>
      </c>
      <c r="Q3226" s="1">
        <v>2401444.28571429</v>
      </c>
    </row>
    <row r="3227" spans="1:17">
      <c r="A3227" s="1" t="s">
        <v>11246</v>
      </c>
      <c r="B3227" s="1" t="s">
        <v>11247</v>
      </c>
      <c r="C3227" s="1" t="s">
        <v>11248</v>
      </c>
      <c r="D3227" s="1">
        <v>26663929.2561019</v>
      </c>
      <c r="E3227" s="1">
        <v>15353771.4989892</v>
      </c>
      <c r="F3227" s="1">
        <v>2401444.28571429</v>
      </c>
      <c r="G3227" s="1">
        <v>11982432.8845414</v>
      </c>
      <c r="H3227" s="1">
        <v>2401444.28571429</v>
      </c>
      <c r="I3227" s="1">
        <v>2401444.28571429</v>
      </c>
      <c r="J3227" s="1">
        <v>2401444.28571429</v>
      </c>
      <c r="K3227" s="1">
        <v>2401444.28571429</v>
      </c>
      <c r="L3227" s="1">
        <v>2401444.28571429</v>
      </c>
      <c r="M3227" s="1">
        <v>2401444.28571429</v>
      </c>
      <c r="N3227" s="1">
        <v>106068103.692504</v>
      </c>
      <c r="O3227" s="1">
        <v>2401444.28571429</v>
      </c>
      <c r="P3227" s="1">
        <v>2401444.28571429</v>
      </c>
      <c r="Q3227" s="1">
        <v>2401444.28571429</v>
      </c>
    </row>
    <row r="3228" spans="1:17">
      <c r="A3228" s="1" t="s">
        <v>11249</v>
      </c>
      <c r="B3228" s="1" t="s">
        <v>11250</v>
      </c>
      <c r="C3228" s="1" t="s">
        <v>11251</v>
      </c>
      <c r="D3228" s="1">
        <v>279352949.343716</v>
      </c>
      <c r="E3228" s="1">
        <v>2401444.28571429</v>
      </c>
      <c r="F3228" s="1">
        <v>162238289.056418</v>
      </c>
      <c r="G3228" s="1">
        <v>129851707.578534</v>
      </c>
      <c r="H3228" s="1">
        <v>65501546.2323677</v>
      </c>
      <c r="I3228" s="1">
        <v>111133595.297902</v>
      </c>
      <c r="J3228" s="1">
        <v>123202338.531831</v>
      </c>
      <c r="K3228" s="1">
        <v>158391676.248167</v>
      </c>
      <c r="L3228" s="1">
        <v>84145925.3814147</v>
      </c>
      <c r="M3228" s="1">
        <v>201177280.614169</v>
      </c>
      <c r="N3228" s="1">
        <v>100640450.317757</v>
      </c>
      <c r="O3228" s="1">
        <v>193481120.575035</v>
      </c>
      <c r="P3228" s="1">
        <v>107728506.148802</v>
      </c>
      <c r="Q3228" s="1">
        <v>106295125.988205</v>
      </c>
    </row>
    <row r="3229" spans="1:17">
      <c r="A3229" s="1" t="s">
        <v>11252</v>
      </c>
      <c r="B3229" s="1" t="s">
        <v>11253</v>
      </c>
      <c r="C3229" s="1" t="s">
        <v>11254</v>
      </c>
      <c r="D3229" s="1">
        <v>701241303.195438</v>
      </c>
      <c r="E3229" s="1">
        <v>336973533.132302</v>
      </c>
      <c r="F3229" s="1">
        <v>433630421.006925</v>
      </c>
      <c r="G3229" s="1">
        <v>374001547.763842</v>
      </c>
      <c r="H3229" s="1">
        <v>271663090.228379</v>
      </c>
      <c r="I3229" s="1">
        <v>383875842.981919</v>
      </c>
      <c r="J3229" s="1">
        <v>441943058.885001</v>
      </c>
      <c r="K3229" s="1">
        <v>337726012.225647</v>
      </c>
      <c r="L3229" s="1">
        <v>369434414.166484</v>
      </c>
      <c r="M3229" s="1">
        <v>430189676.028306</v>
      </c>
      <c r="N3229" s="1">
        <v>370440806.195262</v>
      </c>
      <c r="O3229" s="1">
        <v>348699811.386461</v>
      </c>
      <c r="P3229" s="1">
        <v>425931366.698724</v>
      </c>
      <c r="Q3229" s="1">
        <v>363118292.693872</v>
      </c>
    </row>
    <row r="3230" spans="1:17">
      <c r="A3230" s="1" t="s">
        <v>11255</v>
      </c>
      <c r="B3230" s="1" t="s">
        <v>11256</v>
      </c>
      <c r="C3230" s="1" t="s">
        <v>11257</v>
      </c>
      <c r="D3230" s="1">
        <v>46260071.8733194</v>
      </c>
      <c r="E3230" s="1">
        <v>19152598.198101</v>
      </c>
      <c r="F3230" s="1">
        <v>25180781.3492698</v>
      </c>
      <c r="G3230" s="1">
        <v>48255242.0114457</v>
      </c>
      <c r="H3230" s="1">
        <v>24994817.0187731</v>
      </c>
      <c r="I3230" s="1">
        <v>14262652.3355914</v>
      </c>
      <c r="J3230" s="1">
        <v>25213996.4342472</v>
      </c>
      <c r="K3230" s="1">
        <v>2401444.28571429</v>
      </c>
      <c r="L3230" s="1">
        <v>2401444.28571429</v>
      </c>
      <c r="M3230" s="1">
        <v>14710309.3562243</v>
      </c>
      <c r="N3230" s="1">
        <v>13750560.911119</v>
      </c>
      <c r="O3230" s="1">
        <v>28664495.0198888</v>
      </c>
      <c r="P3230" s="1">
        <v>2401444.28571429</v>
      </c>
      <c r="Q3230" s="1">
        <v>13864599.8886791</v>
      </c>
    </row>
    <row r="3231" spans="1:17">
      <c r="A3231" s="1" t="s">
        <v>11258</v>
      </c>
      <c r="B3231" s="1" t="s">
        <v>11259</v>
      </c>
      <c r="C3231" s="1" t="s">
        <v>11260</v>
      </c>
      <c r="D3231" s="1">
        <v>107909853.612018</v>
      </c>
      <c r="E3231" s="1">
        <v>58583429.2729558</v>
      </c>
      <c r="F3231" s="1">
        <v>51277937.2968896</v>
      </c>
      <c r="G3231" s="1">
        <v>115206156.023175</v>
      </c>
      <c r="H3231" s="1">
        <v>9662967.73653527</v>
      </c>
      <c r="I3231" s="1">
        <v>35345951.2195122</v>
      </c>
      <c r="J3231" s="1">
        <v>52153479.2782355</v>
      </c>
      <c r="K3231" s="1">
        <v>8374107.35448294</v>
      </c>
      <c r="L3231" s="1">
        <v>7908000.74080833</v>
      </c>
      <c r="M3231" s="1">
        <v>16501075.1667064</v>
      </c>
      <c r="N3231" s="1">
        <v>41284869.6210091</v>
      </c>
      <c r="O3231" s="1">
        <v>108572539.803249</v>
      </c>
      <c r="P3231" s="1">
        <v>20070353.38885</v>
      </c>
      <c r="Q3231" s="1">
        <v>36367292.213801</v>
      </c>
    </row>
    <row r="3232" spans="1:17">
      <c r="A3232" s="1" t="s">
        <v>11261</v>
      </c>
      <c r="B3232" s="1" t="s">
        <v>11262</v>
      </c>
      <c r="C3232" s="1" t="s">
        <v>11263</v>
      </c>
      <c r="D3232" s="1">
        <v>76212997.3362407</v>
      </c>
      <c r="E3232" s="1">
        <v>40002733.1766917</v>
      </c>
      <c r="F3232" s="1">
        <v>39009197.9134767</v>
      </c>
      <c r="G3232" s="1">
        <v>2401444.28571429</v>
      </c>
      <c r="H3232" s="1">
        <v>41890997.7439387</v>
      </c>
      <c r="I3232" s="1">
        <v>117744177.35836</v>
      </c>
      <c r="J3232" s="1">
        <v>45365129.8973455</v>
      </c>
      <c r="K3232" s="1">
        <v>12662873.9518158</v>
      </c>
      <c r="L3232" s="1">
        <v>71813942.4021218</v>
      </c>
      <c r="M3232" s="1">
        <v>57058237.1312898</v>
      </c>
      <c r="N3232" s="1">
        <v>51294603.3871049</v>
      </c>
      <c r="O3232" s="1">
        <v>109914966.081514</v>
      </c>
      <c r="P3232" s="1">
        <v>18247866.086437</v>
      </c>
      <c r="Q3232" s="1">
        <v>76901892.0280923</v>
      </c>
    </row>
    <row r="3233" spans="1:17">
      <c r="A3233" s="1" t="s">
        <v>11264</v>
      </c>
      <c r="B3233" s="1" t="s">
        <v>11265</v>
      </c>
      <c r="C3233" s="1" t="s">
        <v>11266</v>
      </c>
      <c r="D3233" s="1">
        <v>236542213.871979</v>
      </c>
      <c r="E3233" s="1">
        <v>444974121.118506</v>
      </c>
      <c r="F3233" s="1">
        <v>286657055.619672</v>
      </c>
      <c r="G3233" s="1">
        <v>19235054.9743821</v>
      </c>
      <c r="H3233" s="1">
        <v>80461372.8809576</v>
      </c>
      <c r="I3233" s="1">
        <v>231813431.05188</v>
      </c>
      <c r="J3233" s="1">
        <v>369673578.611827</v>
      </c>
      <c r="K3233" s="1">
        <v>492071022.13618</v>
      </c>
      <c r="L3233" s="1">
        <v>540442135.685087</v>
      </c>
      <c r="M3233" s="1">
        <v>258491276.779943</v>
      </c>
      <c r="N3233" s="1">
        <v>424199854.824424</v>
      </c>
      <c r="O3233" s="1">
        <v>266727461.522482</v>
      </c>
      <c r="P3233" s="1">
        <v>361468394.483301</v>
      </c>
      <c r="Q3233" s="1">
        <v>348907186.712927</v>
      </c>
    </row>
    <row r="3234" spans="1:17">
      <c r="A3234" s="1" t="s">
        <v>11267</v>
      </c>
      <c r="B3234" s="1" t="s">
        <v>11268</v>
      </c>
      <c r="C3234" s="1" t="s">
        <v>11269</v>
      </c>
      <c r="D3234" s="1">
        <v>86795424.6027941</v>
      </c>
      <c r="E3234" s="1">
        <v>2401444.28571429</v>
      </c>
      <c r="F3234" s="1">
        <v>2401444.28571429</v>
      </c>
      <c r="G3234" s="1">
        <v>7792231.06668744</v>
      </c>
      <c r="H3234" s="1">
        <v>2401444.28571429</v>
      </c>
      <c r="I3234" s="1">
        <v>7423782.62659781</v>
      </c>
      <c r="J3234" s="1">
        <v>2401444.28571429</v>
      </c>
      <c r="K3234" s="1">
        <v>12625976.7078567</v>
      </c>
      <c r="L3234" s="1">
        <v>21830937.1474803</v>
      </c>
      <c r="M3234" s="1">
        <v>23137901.8032314</v>
      </c>
      <c r="N3234" s="1">
        <v>10374099.1729323</v>
      </c>
      <c r="O3234" s="1">
        <v>2401444.28571429</v>
      </c>
      <c r="P3234" s="1">
        <v>14972139.1506091</v>
      </c>
      <c r="Q3234" s="1">
        <v>2401444.28571429</v>
      </c>
    </row>
    <row r="3235" spans="1:17">
      <c r="A3235" s="1" t="s">
        <v>11270</v>
      </c>
      <c r="B3235" s="1" t="s">
        <v>11271</v>
      </c>
      <c r="C3235" s="1" t="s">
        <v>11272</v>
      </c>
      <c r="D3235" s="1">
        <v>1608626808.83607</v>
      </c>
      <c r="E3235" s="1">
        <v>568016191.357358</v>
      </c>
      <c r="F3235" s="1">
        <v>639886743.623877</v>
      </c>
      <c r="G3235" s="1">
        <v>306093317.71656</v>
      </c>
      <c r="H3235" s="1">
        <v>368311887.469281</v>
      </c>
      <c r="I3235" s="1">
        <v>611203170.898365</v>
      </c>
      <c r="J3235" s="1">
        <v>832219740.342196</v>
      </c>
      <c r="K3235" s="1">
        <v>599933414.362702</v>
      </c>
      <c r="L3235" s="1">
        <v>581636000.109497</v>
      </c>
      <c r="M3235" s="1">
        <v>475794479.522578</v>
      </c>
      <c r="N3235" s="1">
        <v>642603969.149044</v>
      </c>
      <c r="O3235" s="1">
        <v>818911450.78475</v>
      </c>
      <c r="P3235" s="1">
        <v>660410774.949</v>
      </c>
      <c r="Q3235" s="1">
        <v>533511956.852727</v>
      </c>
    </row>
    <row r="3236" spans="1:17">
      <c r="A3236" s="1" t="s">
        <v>11273</v>
      </c>
      <c r="B3236" s="1" t="s">
        <v>11274</v>
      </c>
      <c r="C3236" s="1" t="s">
        <v>11275</v>
      </c>
      <c r="D3236" s="1">
        <v>121092350.387033</v>
      </c>
      <c r="E3236" s="1">
        <v>332028152.453452</v>
      </c>
      <c r="F3236" s="1">
        <v>153624735.992241</v>
      </c>
      <c r="G3236" s="1">
        <v>115917660.994661</v>
      </c>
      <c r="H3236" s="1">
        <v>953854669.38124</v>
      </c>
      <c r="I3236" s="1">
        <v>240444001.114355</v>
      </c>
      <c r="J3236" s="1">
        <v>208965297.711419</v>
      </c>
      <c r="K3236" s="1">
        <v>269453660.704556</v>
      </c>
      <c r="L3236" s="1">
        <v>338218652.009271</v>
      </c>
      <c r="M3236" s="1">
        <v>218412201.655156</v>
      </c>
      <c r="N3236" s="1">
        <v>195709321.12465</v>
      </c>
      <c r="O3236" s="1">
        <v>206745810.167999</v>
      </c>
      <c r="P3236" s="1">
        <v>274635803.127003</v>
      </c>
      <c r="Q3236" s="1">
        <v>381288468.673612</v>
      </c>
    </row>
    <row r="3237" spans="1:17">
      <c r="A3237" s="1" t="s">
        <v>11276</v>
      </c>
      <c r="B3237" s="1" t="s">
        <v>11277</v>
      </c>
      <c r="C3237" s="1" t="s">
        <v>11278</v>
      </c>
      <c r="D3237" s="1">
        <v>53744742.9949636</v>
      </c>
      <c r="E3237" s="1">
        <v>68665021.1071486</v>
      </c>
      <c r="F3237" s="1">
        <v>22617526.791999</v>
      </c>
      <c r="G3237" s="1">
        <v>2401444.28571429</v>
      </c>
      <c r="H3237" s="1">
        <v>2401444.28571429</v>
      </c>
      <c r="I3237" s="1">
        <v>17763418.7107518</v>
      </c>
      <c r="J3237" s="1">
        <v>24508449.9241554</v>
      </c>
      <c r="K3237" s="1">
        <v>9283459.0917787</v>
      </c>
      <c r="L3237" s="1">
        <v>40214095.7004161</v>
      </c>
      <c r="M3237" s="1">
        <v>2401444.28571429</v>
      </c>
      <c r="N3237" s="1">
        <v>21379863.4606038</v>
      </c>
      <c r="O3237" s="1">
        <v>11781506.7239618</v>
      </c>
      <c r="P3237" s="1">
        <v>42889486.502448</v>
      </c>
      <c r="Q3237" s="1">
        <v>35700130.345373</v>
      </c>
    </row>
    <row r="3238" spans="1:17">
      <c r="A3238" s="1" t="s">
        <v>11279</v>
      </c>
      <c r="B3238" s="1" t="s">
        <v>11280</v>
      </c>
      <c r="C3238" s="1" t="s">
        <v>11281</v>
      </c>
      <c r="D3238" s="1">
        <v>1366307875.17892</v>
      </c>
      <c r="E3238" s="1">
        <v>257304085.500761</v>
      </c>
      <c r="F3238" s="1">
        <v>214559543.31307</v>
      </c>
      <c r="G3238" s="1">
        <v>108407384.44014</v>
      </c>
      <c r="H3238" s="1">
        <v>205998647.434057</v>
      </c>
      <c r="I3238" s="1">
        <v>186535646.729381</v>
      </c>
      <c r="J3238" s="1">
        <v>237073307.641328</v>
      </c>
      <c r="K3238" s="1">
        <v>134864809.536783</v>
      </c>
      <c r="L3238" s="1">
        <v>158512801.970034</v>
      </c>
      <c r="M3238" s="1">
        <v>288963822.081059</v>
      </c>
      <c r="N3238" s="1">
        <v>208666164.850925</v>
      </c>
      <c r="O3238" s="1">
        <v>471644917.32369</v>
      </c>
      <c r="P3238" s="1">
        <v>269555144.796585</v>
      </c>
      <c r="Q3238" s="1">
        <v>152358714.762887</v>
      </c>
    </row>
    <row r="3239" spans="1:17">
      <c r="A3239" s="1" t="s">
        <v>11282</v>
      </c>
      <c r="B3239" s="1" t="s">
        <v>11283</v>
      </c>
      <c r="C3239" s="1" t="s">
        <v>11284</v>
      </c>
      <c r="D3239" s="1">
        <v>4508278442.44399</v>
      </c>
      <c r="E3239" s="1">
        <v>1594864938.51509</v>
      </c>
      <c r="F3239" s="1">
        <v>1274949416.75237</v>
      </c>
      <c r="G3239" s="1">
        <v>2350713034.31708</v>
      </c>
      <c r="H3239" s="1">
        <v>973701288.575707</v>
      </c>
      <c r="I3239" s="1">
        <v>1719233625.32072</v>
      </c>
      <c r="J3239" s="1">
        <v>1978188681.33923</v>
      </c>
      <c r="K3239" s="1">
        <v>1238196600.51131</v>
      </c>
      <c r="L3239" s="1">
        <v>1535050289.17561</v>
      </c>
      <c r="M3239" s="1">
        <v>1710786305.79256</v>
      </c>
      <c r="N3239" s="1">
        <v>1748471136.21581</v>
      </c>
      <c r="O3239" s="1">
        <v>2292299945.91339</v>
      </c>
      <c r="P3239" s="1">
        <v>1842401117.80177</v>
      </c>
      <c r="Q3239" s="1">
        <v>1540428277.15495</v>
      </c>
    </row>
    <row r="3240" spans="1:17">
      <c r="A3240" s="1" t="s">
        <v>11285</v>
      </c>
      <c r="B3240" s="1" t="s">
        <v>11286</v>
      </c>
      <c r="C3240" s="1" t="s">
        <v>11287</v>
      </c>
      <c r="D3240" s="1">
        <v>72344831.2214109</v>
      </c>
      <c r="E3240" s="1">
        <v>49807485.4558981</v>
      </c>
      <c r="F3240" s="1">
        <v>44941311.458738</v>
      </c>
      <c r="G3240" s="1">
        <v>233608013.446527</v>
      </c>
      <c r="H3240" s="1">
        <v>86633633.3036823</v>
      </c>
      <c r="I3240" s="1">
        <v>67671912.4341424</v>
      </c>
      <c r="J3240" s="1">
        <v>47906564.6102378</v>
      </c>
      <c r="K3240" s="1">
        <v>10504010.8295954</v>
      </c>
      <c r="L3240" s="1">
        <v>23565571.4285714</v>
      </c>
      <c r="M3240" s="1">
        <v>24913109.5207314</v>
      </c>
      <c r="N3240" s="1">
        <v>20551319.9709028</v>
      </c>
      <c r="O3240" s="1">
        <v>82273712.5977202</v>
      </c>
      <c r="P3240" s="1">
        <v>35625332.841843</v>
      </c>
      <c r="Q3240" s="1">
        <v>24921368.6436944</v>
      </c>
    </row>
    <row r="3241" spans="1:17">
      <c r="A3241" s="1" t="s">
        <v>11288</v>
      </c>
      <c r="B3241" s="1" t="s">
        <v>11289</v>
      </c>
      <c r="C3241" s="1" t="s">
        <v>11290</v>
      </c>
      <c r="D3241" s="1">
        <v>83672357.1864373</v>
      </c>
      <c r="E3241" s="1">
        <v>73896753.9293854</v>
      </c>
      <c r="F3241" s="1">
        <v>88362966.9995658</v>
      </c>
      <c r="G3241" s="1">
        <v>132504854.659041</v>
      </c>
      <c r="H3241" s="1">
        <v>12835478.0044927</v>
      </c>
      <c r="I3241" s="1">
        <v>25264052.0026376</v>
      </c>
      <c r="J3241" s="1">
        <v>38188748.5589529</v>
      </c>
      <c r="K3241" s="1">
        <v>29838438.9690661</v>
      </c>
      <c r="L3241" s="1">
        <v>59186920.7496898</v>
      </c>
      <c r="M3241" s="1">
        <v>41837992.9160328</v>
      </c>
      <c r="N3241" s="1">
        <v>36768048.9606369</v>
      </c>
      <c r="O3241" s="1">
        <v>26913706.4805471</v>
      </c>
      <c r="P3241" s="1">
        <v>28266380.3368887</v>
      </c>
      <c r="Q3241" s="1">
        <v>25097241.9601982</v>
      </c>
    </row>
    <row r="3242" spans="1:17">
      <c r="A3242" s="1" t="s">
        <v>11291</v>
      </c>
      <c r="B3242" s="1" t="s">
        <v>11292</v>
      </c>
      <c r="C3242" s="1" t="s">
        <v>11293</v>
      </c>
      <c r="D3242" s="1">
        <v>316332650.867719</v>
      </c>
      <c r="E3242" s="1">
        <v>121733778.349953</v>
      </c>
      <c r="F3242" s="1">
        <v>117296029.575268</v>
      </c>
      <c r="G3242" s="1">
        <v>355713932.273388</v>
      </c>
      <c r="H3242" s="1">
        <v>7555162.20548329</v>
      </c>
      <c r="I3242" s="1">
        <v>731561760.583893</v>
      </c>
      <c r="J3242" s="1">
        <v>214120040.053509</v>
      </c>
      <c r="K3242" s="1">
        <v>98910295.1073089</v>
      </c>
      <c r="L3242" s="1">
        <v>1223678599.2469</v>
      </c>
      <c r="M3242" s="1">
        <v>99851251.9270866</v>
      </c>
      <c r="N3242" s="1">
        <v>111565222.132971</v>
      </c>
      <c r="O3242" s="1">
        <v>148067232.839484</v>
      </c>
      <c r="P3242" s="1">
        <v>1059592346.47083</v>
      </c>
      <c r="Q3242" s="1">
        <v>96022960.0667307</v>
      </c>
    </row>
    <row r="3243" spans="1:17">
      <c r="A3243" s="1" t="s">
        <v>11294</v>
      </c>
      <c r="B3243" s="1" t="s">
        <v>11295</v>
      </c>
      <c r="C3243" s="1" t="s">
        <v>11296</v>
      </c>
      <c r="D3243" s="1">
        <v>290143381.957324</v>
      </c>
      <c r="E3243" s="1">
        <v>40210538.195943</v>
      </c>
      <c r="F3243" s="1">
        <v>150649010.157994</v>
      </c>
      <c r="G3243" s="1">
        <v>93311120.8938121</v>
      </c>
      <c r="H3243" s="1">
        <v>36401983.1764806</v>
      </c>
      <c r="I3243" s="1">
        <v>11167253.6895882</v>
      </c>
      <c r="J3243" s="1">
        <v>155321469.924256</v>
      </c>
      <c r="K3243" s="1">
        <v>119416643.188447</v>
      </c>
      <c r="L3243" s="1">
        <v>11488775.1626944</v>
      </c>
      <c r="M3243" s="1">
        <v>103528216.579061</v>
      </c>
      <c r="N3243" s="1">
        <v>57042270.705783</v>
      </c>
      <c r="O3243" s="1">
        <v>120098349.962513</v>
      </c>
      <c r="P3243" s="1">
        <v>117915551.786443</v>
      </c>
      <c r="Q3243" s="1">
        <v>61712141.070211</v>
      </c>
    </row>
    <row r="3244" spans="1:17">
      <c r="A3244" s="1" t="s">
        <v>11297</v>
      </c>
      <c r="B3244" s="1" t="s">
        <v>11298</v>
      </c>
      <c r="C3244" s="1" t="s">
        <v>11299</v>
      </c>
      <c r="D3244" s="1">
        <v>2531321410.41344</v>
      </c>
      <c r="E3244" s="1">
        <v>1203502584.09241</v>
      </c>
      <c r="F3244" s="1">
        <v>1413691527.44609</v>
      </c>
      <c r="G3244" s="1">
        <v>4114086357.27018</v>
      </c>
      <c r="H3244" s="1">
        <v>933784743.035049</v>
      </c>
      <c r="I3244" s="1">
        <v>1929062592.39893</v>
      </c>
      <c r="J3244" s="1">
        <v>1543387351.96784</v>
      </c>
      <c r="K3244" s="1">
        <v>1064907809.39175</v>
      </c>
      <c r="L3244" s="1">
        <v>996046480.491277</v>
      </c>
      <c r="M3244" s="1">
        <v>1372028990.61487</v>
      </c>
      <c r="N3244" s="1">
        <v>1068729441.98476</v>
      </c>
      <c r="O3244" s="1">
        <v>1214371682.24865</v>
      </c>
      <c r="P3244" s="1">
        <v>1110547963.28321</v>
      </c>
      <c r="Q3244" s="1">
        <v>1081485745.04274</v>
      </c>
    </row>
    <row r="3245" spans="1:17">
      <c r="A3245" s="1" t="s">
        <v>11300</v>
      </c>
      <c r="B3245" s="1" t="s">
        <v>11301</v>
      </c>
      <c r="C3245" s="1" t="s">
        <v>11302</v>
      </c>
      <c r="D3245" s="1">
        <v>314500645.29167</v>
      </c>
      <c r="E3245" s="1">
        <v>156107231.147639</v>
      </c>
      <c r="F3245" s="1">
        <v>143379732.352157</v>
      </c>
      <c r="G3245" s="1">
        <v>10441828.4015424</v>
      </c>
      <c r="H3245" s="1">
        <v>2401444.28571429</v>
      </c>
      <c r="I3245" s="1">
        <v>88921169.9700388</v>
      </c>
      <c r="J3245" s="1">
        <v>158718054.702142</v>
      </c>
      <c r="K3245" s="1">
        <v>200261029.500129</v>
      </c>
      <c r="L3245" s="1">
        <v>193703210.974037</v>
      </c>
      <c r="M3245" s="1">
        <v>187360769.248185</v>
      </c>
      <c r="N3245" s="1">
        <v>199475896.608855</v>
      </c>
      <c r="O3245" s="1">
        <v>166406476.669595</v>
      </c>
      <c r="P3245" s="1">
        <v>224493556.880574</v>
      </c>
      <c r="Q3245" s="1">
        <v>196702396.358532</v>
      </c>
    </row>
    <row r="3246" spans="1:17">
      <c r="A3246" s="1" t="s">
        <v>11303</v>
      </c>
      <c r="B3246" s="1" t="s">
        <v>11304</v>
      </c>
      <c r="C3246" s="1" t="s">
        <v>11305</v>
      </c>
      <c r="D3246" s="1">
        <v>2687779618.16375</v>
      </c>
      <c r="E3246" s="1">
        <v>810300348.326443</v>
      </c>
      <c r="F3246" s="1">
        <v>1207745329.19304</v>
      </c>
      <c r="G3246" s="1">
        <v>2459581833.59851</v>
      </c>
      <c r="H3246" s="1">
        <v>1199999174.92158</v>
      </c>
      <c r="I3246" s="1">
        <v>822073739.745912</v>
      </c>
      <c r="J3246" s="1">
        <v>1075083665.64724</v>
      </c>
      <c r="K3246" s="1">
        <v>659005051.328378</v>
      </c>
      <c r="L3246" s="1">
        <v>687479984.402754</v>
      </c>
      <c r="M3246" s="1">
        <v>723158157.117098</v>
      </c>
      <c r="N3246" s="1">
        <v>607488500.494906</v>
      </c>
      <c r="O3246" s="1">
        <v>510345963.835759</v>
      </c>
      <c r="P3246" s="1">
        <v>875448705.809582</v>
      </c>
      <c r="Q3246" s="1">
        <v>859008337.668663</v>
      </c>
    </row>
    <row r="3247" spans="1:17">
      <c r="A3247" s="1" t="s">
        <v>11303</v>
      </c>
      <c r="B3247" s="1" t="s">
        <v>11304</v>
      </c>
      <c r="C3247" s="1" t="s">
        <v>11306</v>
      </c>
      <c r="D3247" s="1">
        <v>2687779618.16375</v>
      </c>
      <c r="E3247" s="1">
        <v>810300348.326443</v>
      </c>
      <c r="F3247" s="1">
        <v>1207745329.19304</v>
      </c>
      <c r="G3247" s="1">
        <v>2459581833.59851</v>
      </c>
      <c r="H3247" s="1">
        <v>1199999174.92158</v>
      </c>
      <c r="I3247" s="1">
        <v>822073739.745912</v>
      </c>
      <c r="J3247" s="1">
        <v>1075083665.64724</v>
      </c>
      <c r="K3247" s="1">
        <v>659005051.328378</v>
      </c>
      <c r="L3247" s="1">
        <v>687479984.402754</v>
      </c>
      <c r="M3247" s="1">
        <v>723158157.117098</v>
      </c>
      <c r="N3247" s="1">
        <v>607488500.494906</v>
      </c>
      <c r="O3247" s="1">
        <v>510345963.835759</v>
      </c>
      <c r="P3247" s="1">
        <v>875448705.809582</v>
      </c>
      <c r="Q3247" s="1">
        <v>859008337.668663</v>
      </c>
    </row>
    <row r="3248" spans="1:17">
      <c r="A3248" s="1" t="s">
        <v>11303</v>
      </c>
      <c r="B3248" s="1" t="s">
        <v>11304</v>
      </c>
      <c r="C3248" s="1" t="s">
        <v>11307</v>
      </c>
      <c r="D3248" s="1">
        <v>2687779618.16375</v>
      </c>
      <c r="E3248" s="1">
        <v>810300348.326443</v>
      </c>
      <c r="F3248" s="1">
        <v>1207745329.19304</v>
      </c>
      <c r="G3248" s="1">
        <v>2459581833.59851</v>
      </c>
      <c r="H3248" s="1">
        <v>1199999174.92158</v>
      </c>
      <c r="I3248" s="1">
        <v>822073739.745912</v>
      </c>
      <c r="J3248" s="1">
        <v>1075083665.64724</v>
      </c>
      <c r="K3248" s="1">
        <v>659005051.328378</v>
      </c>
      <c r="L3248" s="1">
        <v>687479984.402754</v>
      </c>
      <c r="M3248" s="1">
        <v>723158157.117098</v>
      </c>
      <c r="N3248" s="1">
        <v>607488500.494906</v>
      </c>
      <c r="O3248" s="1">
        <v>510345963.835759</v>
      </c>
      <c r="P3248" s="1">
        <v>875448705.809582</v>
      </c>
      <c r="Q3248" s="1">
        <v>859008337.668663</v>
      </c>
    </row>
    <row r="3249" spans="1:17">
      <c r="A3249" s="1" t="s">
        <v>11303</v>
      </c>
      <c r="B3249" s="1" t="s">
        <v>11304</v>
      </c>
      <c r="C3249" s="1" t="s">
        <v>11308</v>
      </c>
      <c r="D3249" s="1">
        <v>2687779618.16375</v>
      </c>
      <c r="E3249" s="1">
        <v>810300348.326443</v>
      </c>
      <c r="F3249" s="1">
        <v>1207745329.19304</v>
      </c>
      <c r="G3249" s="1">
        <v>2459581833.59851</v>
      </c>
      <c r="H3249" s="1">
        <v>1199999174.92158</v>
      </c>
      <c r="I3249" s="1">
        <v>822073739.745912</v>
      </c>
      <c r="J3249" s="1">
        <v>1075083665.64724</v>
      </c>
      <c r="K3249" s="1">
        <v>659005051.328378</v>
      </c>
      <c r="L3249" s="1">
        <v>687479984.402754</v>
      </c>
      <c r="M3249" s="1">
        <v>723158157.117098</v>
      </c>
      <c r="N3249" s="1">
        <v>607488500.494906</v>
      </c>
      <c r="O3249" s="1">
        <v>510345963.835759</v>
      </c>
      <c r="P3249" s="1">
        <v>875448705.809582</v>
      </c>
      <c r="Q3249" s="1">
        <v>859008337.668663</v>
      </c>
    </row>
    <row r="3250" spans="1:17">
      <c r="A3250" s="1" t="s">
        <v>11303</v>
      </c>
      <c r="B3250" s="1" t="s">
        <v>11304</v>
      </c>
      <c r="C3250" s="1" t="s">
        <v>11309</v>
      </c>
      <c r="D3250" s="1">
        <v>2687779618.16375</v>
      </c>
      <c r="E3250" s="1">
        <v>810300348.326443</v>
      </c>
      <c r="F3250" s="1">
        <v>1207745329.19304</v>
      </c>
      <c r="G3250" s="1">
        <v>2459581833.59851</v>
      </c>
      <c r="H3250" s="1">
        <v>1199999174.92158</v>
      </c>
      <c r="I3250" s="1">
        <v>822073739.745912</v>
      </c>
      <c r="J3250" s="1">
        <v>1075083665.64724</v>
      </c>
      <c r="K3250" s="1">
        <v>659005051.328378</v>
      </c>
      <c r="L3250" s="1">
        <v>687479984.402754</v>
      </c>
      <c r="M3250" s="1">
        <v>723158157.117098</v>
      </c>
      <c r="N3250" s="1">
        <v>607488500.494906</v>
      </c>
      <c r="O3250" s="1">
        <v>510345963.835759</v>
      </c>
      <c r="P3250" s="1">
        <v>875448705.809582</v>
      </c>
      <c r="Q3250" s="1">
        <v>859008337.668663</v>
      </c>
    </row>
    <row r="3251" spans="1:17">
      <c r="A3251" s="1" t="s">
        <v>11310</v>
      </c>
      <c r="B3251" s="1" t="s">
        <v>11311</v>
      </c>
      <c r="C3251" s="1" t="s">
        <v>11312</v>
      </c>
      <c r="D3251" s="1">
        <v>9832108.4698846</v>
      </c>
      <c r="E3251" s="1">
        <v>24335635.5024646</v>
      </c>
      <c r="F3251" s="1">
        <v>25130041.6525737</v>
      </c>
      <c r="G3251" s="1">
        <v>2401444.28571429</v>
      </c>
      <c r="H3251" s="1">
        <v>2401444.28571429</v>
      </c>
      <c r="I3251" s="1">
        <v>2401444.28571429</v>
      </c>
      <c r="J3251" s="1">
        <v>16120384.5797331</v>
      </c>
      <c r="K3251" s="1">
        <v>42121608.8448029</v>
      </c>
      <c r="L3251" s="1">
        <v>2401444.28571429</v>
      </c>
      <c r="M3251" s="1">
        <v>2401444.28571429</v>
      </c>
      <c r="N3251" s="1">
        <v>18462583.2083255</v>
      </c>
      <c r="O3251" s="1">
        <v>17107693.152152</v>
      </c>
      <c r="P3251" s="1">
        <v>12466870.0506645</v>
      </c>
      <c r="Q3251" s="1">
        <v>20826656.5380138</v>
      </c>
    </row>
    <row r="3252" spans="1:17">
      <c r="A3252" s="1" t="s">
        <v>11313</v>
      </c>
      <c r="B3252" s="1" t="s">
        <v>11314</v>
      </c>
      <c r="C3252" s="1" t="s">
        <v>11315</v>
      </c>
      <c r="D3252" s="1">
        <v>27718844.5439817</v>
      </c>
      <c r="E3252" s="1">
        <v>202486675.172637</v>
      </c>
      <c r="F3252" s="1">
        <v>71420759.6401719</v>
      </c>
      <c r="G3252" s="1">
        <v>2401444.28571429</v>
      </c>
      <c r="H3252" s="1">
        <v>2401444.28571429</v>
      </c>
      <c r="I3252" s="1">
        <v>101479224.073037</v>
      </c>
      <c r="J3252" s="1">
        <v>41946859.0910001</v>
      </c>
      <c r="K3252" s="1">
        <v>51939453.6268891</v>
      </c>
      <c r="L3252" s="1">
        <v>59051591.0711244</v>
      </c>
      <c r="M3252" s="1">
        <v>90799701.8644502</v>
      </c>
      <c r="N3252" s="1">
        <v>205081396.75234</v>
      </c>
      <c r="O3252" s="1">
        <v>66189994.9823925</v>
      </c>
      <c r="P3252" s="1">
        <v>116435084.422976</v>
      </c>
      <c r="Q3252" s="1">
        <v>288885952.12275</v>
      </c>
    </row>
    <row r="3253" spans="1:17">
      <c r="A3253" s="1" t="s">
        <v>11316</v>
      </c>
      <c r="B3253" s="1" t="s">
        <v>11317</v>
      </c>
      <c r="C3253" s="1" t="s">
        <v>11318</v>
      </c>
      <c r="D3253" s="1">
        <v>115700963.287741</v>
      </c>
      <c r="E3253" s="1">
        <v>182188084.186297</v>
      </c>
      <c r="F3253" s="1">
        <v>128068319.370615</v>
      </c>
      <c r="G3253" s="1">
        <v>335663107.441541</v>
      </c>
      <c r="H3253" s="1">
        <v>512391681.975437</v>
      </c>
      <c r="I3253" s="1">
        <v>319341487.003807</v>
      </c>
      <c r="J3253" s="1">
        <v>144046321.158135</v>
      </c>
      <c r="K3253" s="1">
        <v>196857905.668815</v>
      </c>
      <c r="L3253" s="1">
        <v>190729512.962625</v>
      </c>
      <c r="M3253" s="1">
        <v>230297960.264065</v>
      </c>
      <c r="N3253" s="1">
        <v>208321495.786789</v>
      </c>
      <c r="O3253" s="1">
        <v>144335076.534963</v>
      </c>
      <c r="P3253" s="1">
        <v>206341715.839016</v>
      </c>
      <c r="Q3253" s="1">
        <v>251303802.866976</v>
      </c>
    </row>
    <row r="3254" spans="1:17">
      <c r="A3254" s="1" t="s">
        <v>11319</v>
      </c>
      <c r="B3254" s="1" t="s">
        <v>11320</v>
      </c>
      <c r="C3254" s="1" t="s">
        <v>11321</v>
      </c>
      <c r="D3254" s="1">
        <v>28952501.8402854</v>
      </c>
      <c r="E3254" s="1">
        <v>41334073.5744194</v>
      </c>
      <c r="F3254" s="1">
        <v>2401444.28571429</v>
      </c>
      <c r="G3254" s="1">
        <v>2401444.28571429</v>
      </c>
      <c r="H3254" s="1">
        <v>2401444.28571429</v>
      </c>
      <c r="I3254" s="1">
        <v>12639752.5726478</v>
      </c>
      <c r="J3254" s="1">
        <v>10278272.6804411</v>
      </c>
      <c r="K3254" s="1">
        <v>2401444.28571429</v>
      </c>
      <c r="L3254" s="1">
        <v>2401444.28571429</v>
      </c>
      <c r="M3254" s="1">
        <v>2401444.28571429</v>
      </c>
      <c r="N3254" s="1">
        <v>2401444.28571429</v>
      </c>
      <c r="O3254" s="1">
        <v>24403049.6104983</v>
      </c>
      <c r="P3254" s="1">
        <v>2401444.28571429</v>
      </c>
      <c r="Q3254" s="1">
        <v>11253766.3936503</v>
      </c>
    </row>
    <row r="3255" spans="1:17">
      <c r="A3255" s="1" t="s">
        <v>11322</v>
      </c>
      <c r="B3255" s="1" t="s">
        <v>11323</v>
      </c>
      <c r="C3255" s="1" t="s">
        <v>11324</v>
      </c>
      <c r="D3255" s="1">
        <v>17179174.8000168</v>
      </c>
      <c r="E3255" s="1">
        <v>13417430.6312609</v>
      </c>
      <c r="F3255" s="1">
        <v>2401444.28571429</v>
      </c>
      <c r="G3255" s="1">
        <v>16239224.4452087</v>
      </c>
      <c r="H3255" s="1">
        <v>2401444.28571429</v>
      </c>
      <c r="I3255" s="1">
        <v>4277792.67673138</v>
      </c>
      <c r="J3255" s="1">
        <v>50074451.5907331</v>
      </c>
      <c r="K3255" s="1">
        <v>2401444.28571429</v>
      </c>
      <c r="L3255" s="1">
        <v>2401444.28571429</v>
      </c>
      <c r="M3255" s="1">
        <v>2401444.28571429</v>
      </c>
      <c r="N3255" s="1">
        <v>11966521.0797519</v>
      </c>
      <c r="O3255" s="1">
        <v>2401444.28571429</v>
      </c>
      <c r="P3255" s="1">
        <v>2401444.28571429</v>
      </c>
      <c r="Q3255" s="1">
        <v>2401444.28571429</v>
      </c>
    </row>
    <row r="3256" spans="1:17">
      <c r="A3256" s="1" t="s">
        <v>11325</v>
      </c>
      <c r="B3256" s="1" t="s">
        <v>11326</v>
      </c>
      <c r="C3256" s="1" t="s">
        <v>11327</v>
      </c>
      <c r="D3256" s="1">
        <v>29870397.8425122</v>
      </c>
      <c r="E3256" s="1">
        <v>57599733.5761988</v>
      </c>
      <c r="F3256" s="1">
        <v>54282471.917636</v>
      </c>
      <c r="G3256" s="1">
        <v>70441934.5777067</v>
      </c>
      <c r="H3256" s="1">
        <v>222539298.229662</v>
      </c>
      <c r="I3256" s="1">
        <v>110925379.037574</v>
      </c>
      <c r="J3256" s="1">
        <v>81068672.0406701</v>
      </c>
      <c r="K3256" s="1">
        <v>70568960.390705</v>
      </c>
      <c r="L3256" s="1">
        <v>60526235.4892085</v>
      </c>
      <c r="M3256" s="1">
        <v>88754012.9356601</v>
      </c>
      <c r="N3256" s="1">
        <v>89497643.595965</v>
      </c>
      <c r="O3256" s="1">
        <v>49071328.546297</v>
      </c>
      <c r="P3256" s="1">
        <v>54119768.967914</v>
      </c>
      <c r="Q3256" s="1">
        <v>69265410.2712055</v>
      </c>
    </row>
    <row r="3257" spans="1:17">
      <c r="A3257" s="1" t="s">
        <v>11328</v>
      </c>
      <c r="B3257" s="1" t="s">
        <v>11329</v>
      </c>
      <c r="C3257" s="1" t="s">
        <v>11330</v>
      </c>
      <c r="D3257" s="1">
        <v>38505047.9528301</v>
      </c>
      <c r="E3257" s="1">
        <v>29288815.3152897</v>
      </c>
      <c r="F3257" s="1">
        <v>44861974.589399</v>
      </c>
      <c r="G3257" s="1">
        <v>2401444.28571429</v>
      </c>
      <c r="H3257" s="1">
        <v>13072646.4819328</v>
      </c>
      <c r="I3257" s="1">
        <v>2401444.28571429</v>
      </c>
      <c r="J3257" s="1">
        <v>20343512.1709135</v>
      </c>
      <c r="K3257" s="1">
        <v>29945817.5173862</v>
      </c>
      <c r="L3257" s="1">
        <v>25758290.4865319</v>
      </c>
      <c r="M3257" s="1">
        <v>68172196.001437</v>
      </c>
      <c r="N3257" s="1">
        <v>38122896.8526715</v>
      </c>
      <c r="O3257" s="1">
        <v>104066778.088603</v>
      </c>
      <c r="P3257" s="1">
        <v>54800185.2756892</v>
      </c>
      <c r="Q3257" s="1">
        <v>31644662.2404252</v>
      </c>
    </row>
    <row r="3258" spans="1:17">
      <c r="A3258" s="1" t="s">
        <v>11331</v>
      </c>
      <c r="B3258" s="1" t="s">
        <v>11332</v>
      </c>
      <c r="C3258" s="1" t="s">
        <v>11333</v>
      </c>
      <c r="D3258" s="1">
        <v>161604498.534973</v>
      </c>
      <c r="E3258" s="1">
        <v>180796768.886718</v>
      </c>
      <c r="F3258" s="1">
        <v>146869078.634752</v>
      </c>
      <c r="G3258" s="1">
        <v>299421345.823018</v>
      </c>
      <c r="H3258" s="1">
        <v>3979503415.91882</v>
      </c>
      <c r="I3258" s="1">
        <v>164975028.844524</v>
      </c>
      <c r="J3258" s="1">
        <v>151772694.28567</v>
      </c>
      <c r="K3258" s="1">
        <v>291151802.491103</v>
      </c>
      <c r="L3258" s="1">
        <v>132322875.373507</v>
      </c>
      <c r="M3258" s="1">
        <v>442580073.99721</v>
      </c>
      <c r="N3258" s="1">
        <v>145463611.657841</v>
      </c>
      <c r="O3258" s="1">
        <v>404021011.808986</v>
      </c>
      <c r="P3258" s="1">
        <v>324889625.152999</v>
      </c>
      <c r="Q3258" s="1">
        <v>165826724.972131</v>
      </c>
    </row>
    <row r="3259" spans="1:17">
      <c r="A3259" s="1" t="s">
        <v>11334</v>
      </c>
      <c r="B3259" s="1" t="s">
        <v>11335</v>
      </c>
      <c r="C3259" s="1" t="s">
        <v>11336</v>
      </c>
      <c r="D3259" s="1">
        <v>294153252.073957</v>
      </c>
      <c r="E3259" s="1">
        <v>265561368.364264</v>
      </c>
      <c r="F3259" s="1">
        <v>351482586.166213</v>
      </c>
      <c r="G3259" s="1">
        <v>173668907.169566</v>
      </c>
      <c r="H3259" s="1">
        <v>59088910.7595364</v>
      </c>
      <c r="I3259" s="1">
        <v>162563695.458323</v>
      </c>
      <c r="J3259" s="1">
        <v>262062582.418524</v>
      </c>
      <c r="K3259" s="1">
        <v>213049562.250215</v>
      </c>
      <c r="L3259" s="1">
        <v>225956292.472687</v>
      </c>
      <c r="M3259" s="1">
        <v>210892707.951602</v>
      </c>
      <c r="N3259" s="1">
        <v>221711012.25707</v>
      </c>
      <c r="O3259" s="1">
        <v>407489229.233279</v>
      </c>
      <c r="P3259" s="1">
        <v>196575741.92487</v>
      </c>
      <c r="Q3259" s="1">
        <v>225736802.795081</v>
      </c>
    </row>
    <row r="3260" spans="1:17">
      <c r="A3260" s="1" t="s">
        <v>11337</v>
      </c>
      <c r="B3260" s="1" t="s">
        <v>11338</v>
      </c>
      <c r="C3260" s="1" t="s">
        <v>11339</v>
      </c>
      <c r="D3260" s="1">
        <v>156765198.053946</v>
      </c>
      <c r="E3260" s="1">
        <v>284819718.428435</v>
      </c>
      <c r="F3260" s="1">
        <v>563235349.361245</v>
      </c>
      <c r="G3260" s="1">
        <v>58873125.8423465</v>
      </c>
      <c r="H3260" s="1">
        <v>35355037.399048</v>
      </c>
      <c r="I3260" s="1">
        <v>18303440.5397971</v>
      </c>
      <c r="J3260" s="1">
        <v>112715557.516794</v>
      </c>
      <c r="K3260" s="1">
        <v>121458879.939162</v>
      </c>
      <c r="L3260" s="1">
        <v>113874985.239799</v>
      </c>
      <c r="M3260" s="1">
        <v>171037553.524649</v>
      </c>
      <c r="N3260" s="1">
        <v>214384961.602161</v>
      </c>
      <c r="O3260" s="1">
        <v>2179059306.35018</v>
      </c>
      <c r="P3260" s="1">
        <v>92672280.1127819</v>
      </c>
      <c r="Q3260" s="1">
        <v>278069607.686706</v>
      </c>
    </row>
    <row r="3261" spans="1:17">
      <c r="A3261" s="1" t="s">
        <v>11340</v>
      </c>
      <c r="B3261" s="1" t="s">
        <v>11341</v>
      </c>
      <c r="C3261" s="1" t="s">
        <v>11342</v>
      </c>
      <c r="D3261" s="1">
        <v>2792250511.94583</v>
      </c>
      <c r="E3261" s="1">
        <v>3917659201.55373</v>
      </c>
      <c r="F3261" s="1">
        <v>2961608798.05898</v>
      </c>
      <c r="G3261" s="1">
        <v>926132702.951994</v>
      </c>
      <c r="H3261" s="1">
        <v>4562326000.94044</v>
      </c>
      <c r="I3261" s="1">
        <v>2538022321.36042</v>
      </c>
      <c r="J3261" s="1">
        <v>2921221657.78567</v>
      </c>
      <c r="K3261" s="1">
        <v>3519472703.47091</v>
      </c>
      <c r="L3261" s="1">
        <v>3506362941.27308</v>
      </c>
      <c r="M3261" s="1">
        <v>3444655216.46918</v>
      </c>
      <c r="N3261" s="1">
        <v>3534879775.39102</v>
      </c>
      <c r="O3261" s="1">
        <v>3028802048.11938</v>
      </c>
      <c r="P3261" s="1">
        <v>3503720282.3046</v>
      </c>
      <c r="Q3261" s="1">
        <v>4551524496.24988</v>
      </c>
    </row>
    <row r="3262" spans="1:17">
      <c r="A3262" s="1" t="s">
        <v>11343</v>
      </c>
      <c r="B3262" s="1" t="s">
        <v>11344</v>
      </c>
      <c r="C3262" s="1" t="s">
        <v>11345</v>
      </c>
      <c r="D3262" s="1">
        <v>4555388355.62441</v>
      </c>
      <c r="E3262" s="1">
        <v>7074245999.13681</v>
      </c>
      <c r="F3262" s="1">
        <v>6771477853.8291</v>
      </c>
      <c r="G3262" s="1">
        <v>5333290057.21907</v>
      </c>
      <c r="H3262" s="1">
        <v>5664770605.08581</v>
      </c>
      <c r="I3262" s="1">
        <v>7216920624.588</v>
      </c>
      <c r="J3262" s="1">
        <v>7194448048.29569</v>
      </c>
      <c r="K3262" s="1">
        <v>8278635259.04701</v>
      </c>
      <c r="L3262" s="1">
        <v>8912034576.12477</v>
      </c>
      <c r="M3262" s="1">
        <v>7034448712.94672</v>
      </c>
      <c r="N3262" s="1">
        <v>7615331974.17203</v>
      </c>
      <c r="O3262" s="1">
        <v>7128083965.75166</v>
      </c>
      <c r="P3262" s="1">
        <v>8054897720.90109</v>
      </c>
      <c r="Q3262" s="1">
        <v>9740037225.35054</v>
      </c>
    </row>
    <row r="3263" spans="1:17">
      <c r="A3263" s="1" t="s">
        <v>11346</v>
      </c>
      <c r="B3263" s="1" t="s">
        <v>11347</v>
      </c>
      <c r="C3263" s="1" t="s">
        <v>11348</v>
      </c>
      <c r="D3263" s="1">
        <v>2946923007.43189</v>
      </c>
      <c r="E3263" s="1">
        <v>3739452742.71403</v>
      </c>
      <c r="F3263" s="1">
        <v>2900655174.3721</v>
      </c>
      <c r="G3263" s="1">
        <v>731335835.277652</v>
      </c>
      <c r="H3263" s="1">
        <v>2911077340.70411</v>
      </c>
      <c r="I3263" s="1">
        <v>3141960666.88846</v>
      </c>
      <c r="J3263" s="1">
        <v>4314640238.28999</v>
      </c>
      <c r="K3263" s="1">
        <v>3283588647.24899</v>
      </c>
      <c r="L3263" s="1">
        <v>4152287498.8442</v>
      </c>
      <c r="M3263" s="1">
        <v>2304545969.38776</v>
      </c>
      <c r="N3263" s="1">
        <v>3669156703.63487</v>
      </c>
      <c r="O3263" s="1">
        <v>2222088065.94923</v>
      </c>
      <c r="P3263" s="1">
        <v>3704568268.69499</v>
      </c>
      <c r="Q3263" s="1">
        <v>3545083310.86816</v>
      </c>
    </row>
    <row r="3264" spans="1:17">
      <c r="A3264" s="1" t="s">
        <v>11349</v>
      </c>
      <c r="B3264" s="1" t="s">
        <v>11350</v>
      </c>
      <c r="C3264" s="1" t="s">
        <v>11351</v>
      </c>
      <c r="D3264" s="1">
        <v>2401444.28571429</v>
      </c>
      <c r="E3264" s="1">
        <v>9837701.94328343</v>
      </c>
      <c r="F3264" s="1">
        <v>2401444.28571429</v>
      </c>
      <c r="G3264" s="1">
        <v>3243180.18926231</v>
      </c>
      <c r="H3264" s="1">
        <v>2401444.28571429</v>
      </c>
      <c r="I3264" s="1">
        <v>7394312.87524183</v>
      </c>
      <c r="J3264" s="1">
        <v>2401444.28571429</v>
      </c>
      <c r="K3264" s="1">
        <v>2401444.28571429</v>
      </c>
      <c r="L3264" s="1">
        <v>5115774.10960654</v>
      </c>
      <c r="M3264" s="1">
        <v>2401444.28571429</v>
      </c>
      <c r="N3264" s="1">
        <v>2401444.28571429</v>
      </c>
      <c r="O3264" s="1">
        <v>2401444.28571429</v>
      </c>
      <c r="P3264" s="1">
        <v>2401444.28571429</v>
      </c>
      <c r="Q3264" s="1">
        <v>10113186.6210096</v>
      </c>
    </row>
    <row r="3265" spans="1:17">
      <c r="A3265" s="1" t="s">
        <v>11352</v>
      </c>
      <c r="B3265" s="1" t="s">
        <v>11353</v>
      </c>
      <c r="C3265" s="1" t="s">
        <v>11354</v>
      </c>
      <c r="D3265" s="1">
        <v>373374688.767148</v>
      </c>
      <c r="E3265" s="1">
        <v>276362525.446926</v>
      </c>
      <c r="F3265" s="1">
        <v>320174946.808511</v>
      </c>
      <c r="G3265" s="1">
        <v>204105696.228252</v>
      </c>
      <c r="H3265" s="1">
        <v>77073905.3343767</v>
      </c>
      <c r="I3265" s="1">
        <v>496790094.646636</v>
      </c>
      <c r="J3265" s="1">
        <v>295762989.089064</v>
      </c>
      <c r="K3265" s="1">
        <v>437407581.591475</v>
      </c>
      <c r="L3265" s="1">
        <v>274458499.844879</v>
      </c>
      <c r="M3265" s="1">
        <v>462708317.293112</v>
      </c>
      <c r="N3265" s="1">
        <v>426773035.949322</v>
      </c>
      <c r="O3265" s="1">
        <v>350491110.039697</v>
      </c>
      <c r="P3265" s="1">
        <v>515962240.680189</v>
      </c>
      <c r="Q3265" s="1">
        <v>441891669.992764</v>
      </c>
    </row>
    <row r="3266" spans="1:17">
      <c r="A3266" s="1" t="s">
        <v>11355</v>
      </c>
      <c r="B3266" s="1" t="s">
        <v>11356</v>
      </c>
      <c r="C3266" s="1" t="s">
        <v>11357</v>
      </c>
      <c r="D3266" s="1">
        <v>149299531.169166</v>
      </c>
      <c r="E3266" s="1">
        <v>31110968.3354913</v>
      </c>
      <c r="F3266" s="1">
        <v>31385927.784126</v>
      </c>
      <c r="G3266" s="1">
        <v>2401444.28571429</v>
      </c>
      <c r="H3266" s="1">
        <v>2401444.28571429</v>
      </c>
      <c r="I3266" s="1">
        <v>2401444.28571429</v>
      </c>
      <c r="J3266" s="1">
        <v>30267374.0114607</v>
      </c>
      <c r="K3266" s="1">
        <v>2401444.28571429</v>
      </c>
      <c r="L3266" s="1">
        <v>2401444.28571429</v>
      </c>
      <c r="M3266" s="1">
        <v>33646327.7126235</v>
      </c>
      <c r="N3266" s="1">
        <v>28852526.7353071</v>
      </c>
      <c r="O3266" s="1">
        <v>51777816.489098</v>
      </c>
      <c r="P3266" s="1">
        <v>59141700.4039168</v>
      </c>
      <c r="Q3266" s="1">
        <v>59097475.8445311</v>
      </c>
    </row>
    <row r="3267" spans="1:17">
      <c r="A3267" s="1" t="s">
        <v>11358</v>
      </c>
      <c r="B3267" s="1" t="s">
        <v>11359</v>
      </c>
      <c r="C3267" s="1" t="s">
        <v>11360</v>
      </c>
      <c r="D3267" s="1">
        <v>23343632.7628972</v>
      </c>
      <c r="E3267" s="1">
        <v>24530560.0566749</v>
      </c>
      <c r="F3267" s="1">
        <v>2401444.28571429</v>
      </c>
      <c r="G3267" s="1">
        <v>18185608.9227557</v>
      </c>
      <c r="H3267" s="1">
        <v>19505096.4718165</v>
      </c>
      <c r="I3267" s="1">
        <v>20261665.829868</v>
      </c>
      <c r="J3267" s="1">
        <v>2401444.28571429</v>
      </c>
      <c r="K3267" s="1">
        <v>2401444.28571429</v>
      </c>
      <c r="L3267" s="1">
        <v>2401444.28571429</v>
      </c>
      <c r="M3267" s="1">
        <v>2401444.28571429</v>
      </c>
      <c r="N3267" s="1">
        <v>2401444.28571429</v>
      </c>
      <c r="O3267" s="1">
        <v>2401444.28571429</v>
      </c>
      <c r="P3267" s="1">
        <v>2401444.28571429</v>
      </c>
      <c r="Q3267" s="1">
        <v>2401444.28571429</v>
      </c>
    </row>
    <row r="3268" spans="1:17">
      <c r="A3268" s="1" t="s">
        <v>11361</v>
      </c>
      <c r="B3268" s="1" t="s">
        <v>11362</v>
      </c>
      <c r="C3268" s="1" t="s">
        <v>11363</v>
      </c>
      <c r="D3268" s="1">
        <v>116184008.187146</v>
      </c>
      <c r="E3268" s="1">
        <v>123999009.086727</v>
      </c>
      <c r="F3268" s="1">
        <v>121844129.441956</v>
      </c>
      <c r="G3268" s="1">
        <v>2401444.28571429</v>
      </c>
      <c r="H3268" s="1">
        <v>8988351.19316215</v>
      </c>
      <c r="I3268" s="1">
        <v>29340632.7114755</v>
      </c>
      <c r="J3268" s="1">
        <v>41071189.5289957</v>
      </c>
      <c r="K3268" s="1">
        <v>94654194.4720666</v>
      </c>
      <c r="L3268" s="1">
        <v>95488624.3594423</v>
      </c>
      <c r="M3268" s="1">
        <v>61185839.5004763</v>
      </c>
      <c r="N3268" s="1">
        <v>99719148.0782899</v>
      </c>
      <c r="O3268" s="1">
        <v>184782932.101367</v>
      </c>
      <c r="P3268" s="1">
        <v>101694109.189398</v>
      </c>
      <c r="Q3268" s="1">
        <v>137779567.977625</v>
      </c>
    </row>
    <row r="3269" spans="1:17">
      <c r="A3269" s="1" t="s">
        <v>11364</v>
      </c>
      <c r="B3269" s="1" t="s">
        <v>11365</v>
      </c>
      <c r="C3269" s="1" t="s">
        <v>11366</v>
      </c>
      <c r="D3269" s="1">
        <v>3309619448.43582</v>
      </c>
      <c r="E3269" s="1">
        <v>1287093280.68566</v>
      </c>
      <c r="F3269" s="1">
        <v>1591075360.37663</v>
      </c>
      <c r="G3269" s="1">
        <v>1848514488.87689</v>
      </c>
      <c r="H3269" s="1">
        <v>1215049139.37924</v>
      </c>
      <c r="I3269" s="1">
        <v>1327356602.49813</v>
      </c>
      <c r="J3269" s="1">
        <v>1599099944.67407</v>
      </c>
      <c r="K3269" s="1">
        <v>1235803636.47614</v>
      </c>
      <c r="L3269" s="1">
        <v>1696003509.362</v>
      </c>
      <c r="M3269" s="1">
        <v>1595335160.17541</v>
      </c>
      <c r="N3269" s="1">
        <v>1804199400.47794</v>
      </c>
      <c r="O3269" s="1">
        <v>2303369672.11862</v>
      </c>
      <c r="P3269" s="1">
        <v>1846554857.31771</v>
      </c>
      <c r="Q3269" s="1">
        <v>1649116097.54259</v>
      </c>
    </row>
    <row r="3270" spans="1:17">
      <c r="A3270" s="1" t="s">
        <v>11367</v>
      </c>
      <c r="B3270" s="1" t="s">
        <v>11368</v>
      </c>
      <c r="C3270" s="1" t="s">
        <v>11369</v>
      </c>
      <c r="D3270" s="1">
        <v>2134121086.57301</v>
      </c>
      <c r="E3270" s="1">
        <v>994184983.898568</v>
      </c>
      <c r="F3270" s="1">
        <v>1034840489.94161</v>
      </c>
      <c r="G3270" s="1">
        <v>524627685.160189</v>
      </c>
      <c r="H3270" s="1">
        <v>394304077.736929</v>
      </c>
      <c r="I3270" s="1">
        <v>735043659.992516</v>
      </c>
      <c r="J3270" s="1">
        <v>1164815248.85482</v>
      </c>
      <c r="K3270" s="1">
        <v>1186707011.88936</v>
      </c>
      <c r="L3270" s="1">
        <v>1277584648.2955</v>
      </c>
      <c r="M3270" s="1">
        <v>1135489985.25726</v>
      </c>
      <c r="N3270" s="1">
        <v>1232834977.11426</v>
      </c>
      <c r="O3270" s="1">
        <v>1520163776.52094</v>
      </c>
      <c r="P3270" s="1">
        <v>1360025640.08859</v>
      </c>
      <c r="Q3270" s="1">
        <v>1317125538.18325</v>
      </c>
    </row>
    <row r="3271" spans="1:17">
      <c r="A3271" s="1" t="s">
        <v>11370</v>
      </c>
      <c r="B3271" s="1" t="s">
        <v>11371</v>
      </c>
      <c r="C3271" s="1" t="s">
        <v>11372</v>
      </c>
      <c r="D3271" s="1">
        <v>4845492373.04234</v>
      </c>
      <c r="E3271" s="1">
        <v>2890954852.06596</v>
      </c>
      <c r="F3271" s="1">
        <v>3278636068.45762</v>
      </c>
      <c r="G3271" s="1">
        <v>4092912386.42107</v>
      </c>
      <c r="H3271" s="1">
        <v>1181048477.25876</v>
      </c>
      <c r="I3271" s="1">
        <v>1080690245.59751</v>
      </c>
      <c r="J3271" s="1">
        <v>6258019555.28808</v>
      </c>
      <c r="K3271" s="1">
        <v>7086106824.31167</v>
      </c>
      <c r="L3271" s="1">
        <v>6674272379.27952</v>
      </c>
      <c r="M3271" s="1">
        <v>5027677241.25075</v>
      </c>
      <c r="N3271" s="1">
        <v>9659927898.52108</v>
      </c>
      <c r="O3271" s="1">
        <v>2337111002.13466</v>
      </c>
      <c r="P3271" s="1">
        <v>5945465928.93571</v>
      </c>
      <c r="Q3271" s="1">
        <v>5693812455.84852</v>
      </c>
    </row>
    <row r="3272" spans="1:17">
      <c r="A3272" s="1" t="s">
        <v>11373</v>
      </c>
      <c r="B3272" s="1" t="s">
        <v>11374</v>
      </c>
      <c r="C3272" s="1" t="s">
        <v>11375</v>
      </c>
      <c r="D3272" s="1">
        <v>8840418.27070737</v>
      </c>
      <c r="E3272" s="1">
        <v>7120522.0196261</v>
      </c>
      <c r="F3272" s="1">
        <v>2401444.28571429</v>
      </c>
      <c r="G3272" s="1">
        <v>11154805.2879525</v>
      </c>
      <c r="H3272" s="1">
        <v>2401444.28571429</v>
      </c>
      <c r="I3272" s="1">
        <v>2401444.28571429</v>
      </c>
      <c r="J3272" s="1">
        <v>9788212.84001522</v>
      </c>
      <c r="K3272" s="1">
        <v>2401444.28571429</v>
      </c>
      <c r="L3272" s="1">
        <v>2401444.28571429</v>
      </c>
      <c r="M3272" s="1">
        <v>2401444.28571429</v>
      </c>
      <c r="N3272" s="1">
        <v>3364637.13536357</v>
      </c>
      <c r="O3272" s="1">
        <v>2401444.28571429</v>
      </c>
      <c r="P3272" s="1">
        <v>3739470.97802646</v>
      </c>
      <c r="Q3272" s="1">
        <v>2401444.28571429</v>
      </c>
    </row>
    <row r="3273" spans="1:17">
      <c r="A3273" s="1" t="s">
        <v>11376</v>
      </c>
      <c r="B3273" s="1" t="s">
        <v>11377</v>
      </c>
      <c r="C3273" s="1" t="s">
        <v>11378</v>
      </c>
      <c r="D3273" s="1">
        <v>1194606256.38162</v>
      </c>
      <c r="E3273" s="1">
        <v>1034595237.08346</v>
      </c>
      <c r="F3273" s="1">
        <v>710053405.626528</v>
      </c>
      <c r="G3273" s="1">
        <v>515194272.403459</v>
      </c>
      <c r="H3273" s="1">
        <v>284959832.975949</v>
      </c>
      <c r="I3273" s="1">
        <v>696872403.485436</v>
      </c>
      <c r="J3273" s="1">
        <v>841715597.732119</v>
      </c>
      <c r="K3273" s="1">
        <v>735647099.704332</v>
      </c>
      <c r="L3273" s="1">
        <v>818861154.737572</v>
      </c>
      <c r="M3273" s="1">
        <v>590034289.851568</v>
      </c>
      <c r="N3273" s="1">
        <v>1107828296.7199</v>
      </c>
      <c r="O3273" s="1">
        <v>890546242.959317</v>
      </c>
      <c r="P3273" s="1">
        <v>1092900972.93233</v>
      </c>
      <c r="Q3273" s="1">
        <v>799484613.686437</v>
      </c>
    </row>
    <row r="3274" spans="1:17">
      <c r="A3274" s="1" t="s">
        <v>11379</v>
      </c>
      <c r="B3274" s="1" t="s">
        <v>11380</v>
      </c>
      <c r="C3274" s="1" t="s">
        <v>11381</v>
      </c>
      <c r="D3274" s="1">
        <v>3455508308.48027</v>
      </c>
      <c r="E3274" s="1">
        <v>1707124431.53579</v>
      </c>
      <c r="F3274" s="1">
        <v>2012296662.61398</v>
      </c>
      <c r="G3274" s="1">
        <v>837518490.6173</v>
      </c>
      <c r="H3274" s="1">
        <v>345342781.151916</v>
      </c>
      <c r="I3274" s="1">
        <v>1422167403.16307</v>
      </c>
      <c r="J3274" s="1">
        <v>2313997381.89835</v>
      </c>
      <c r="K3274" s="1">
        <v>1224383503.60494</v>
      </c>
      <c r="L3274" s="1">
        <v>1107319909.73185</v>
      </c>
      <c r="M3274" s="1">
        <v>1320351992.4083</v>
      </c>
      <c r="N3274" s="1">
        <v>1298358316.57431</v>
      </c>
      <c r="O3274" s="1">
        <v>1437560078.70007</v>
      </c>
      <c r="P3274" s="1">
        <v>1363503823.24416</v>
      </c>
      <c r="Q3274" s="1">
        <v>1290199158.43646</v>
      </c>
    </row>
    <row r="3275" spans="1:17">
      <c r="A3275" s="1" t="s">
        <v>11382</v>
      </c>
      <c r="B3275" s="1" t="s">
        <v>11383</v>
      </c>
      <c r="C3275" s="1" t="s">
        <v>11384</v>
      </c>
      <c r="D3275" s="1">
        <v>2401444.28571429</v>
      </c>
      <c r="E3275" s="1">
        <v>8226229.26714445</v>
      </c>
      <c r="F3275" s="1">
        <v>2401444.28571429</v>
      </c>
      <c r="G3275" s="1">
        <v>2401444.28571429</v>
      </c>
      <c r="H3275" s="1">
        <v>8465136.90280315</v>
      </c>
      <c r="I3275" s="1">
        <v>2401444.28571429</v>
      </c>
      <c r="J3275" s="1">
        <v>2401444.28571429</v>
      </c>
      <c r="K3275" s="1">
        <v>2401444.28571429</v>
      </c>
      <c r="L3275" s="1">
        <v>13851271.963647</v>
      </c>
      <c r="M3275" s="1">
        <v>2401444.28571429</v>
      </c>
      <c r="N3275" s="1">
        <v>2401444.28571429</v>
      </c>
      <c r="O3275" s="1">
        <v>2401444.28571429</v>
      </c>
      <c r="P3275" s="1">
        <v>2401444.28571429</v>
      </c>
      <c r="Q3275" s="1">
        <v>15030298.4209831</v>
      </c>
    </row>
    <row r="3276" spans="1:17">
      <c r="A3276" s="1" t="s">
        <v>11385</v>
      </c>
      <c r="B3276" s="1" t="s">
        <v>11386</v>
      </c>
      <c r="C3276" s="1" t="s">
        <v>11387</v>
      </c>
      <c r="D3276" s="1">
        <v>672538110.831454</v>
      </c>
      <c r="E3276" s="1">
        <v>594723130.598399</v>
      </c>
      <c r="F3276" s="1">
        <v>552168169.633811</v>
      </c>
      <c r="G3276" s="1">
        <v>310717635.721753</v>
      </c>
      <c r="H3276" s="1">
        <v>289194488.448752</v>
      </c>
      <c r="I3276" s="1">
        <v>498143667.036742</v>
      </c>
      <c r="J3276" s="1">
        <v>677164036.412078</v>
      </c>
      <c r="K3276" s="1">
        <v>626436596.62846</v>
      </c>
      <c r="L3276" s="1">
        <v>568651071.948682</v>
      </c>
      <c r="M3276" s="1">
        <v>730103884.560302</v>
      </c>
      <c r="N3276" s="1">
        <v>777310559.574167</v>
      </c>
      <c r="O3276" s="1">
        <v>492111682.519314</v>
      </c>
      <c r="P3276" s="1">
        <v>694431637.524043</v>
      </c>
      <c r="Q3276" s="1">
        <v>820901304.374447</v>
      </c>
    </row>
    <row r="3277" spans="1:17">
      <c r="A3277" s="1" t="s">
        <v>11388</v>
      </c>
      <c r="B3277" s="1" t="s">
        <v>11389</v>
      </c>
      <c r="C3277" s="1" t="s">
        <v>11390</v>
      </c>
      <c r="D3277" s="1">
        <v>1453004481.98387</v>
      </c>
      <c r="E3277" s="1">
        <v>3036548929.83024</v>
      </c>
      <c r="F3277" s="1">
        <v>2144500649.21613</v>
      </c>
      <c r="G3277" s="1">
        <v>239991332.877649</v>
      </c>
      <c r="H3277" s="1">
        <v>1699121875.39152</v>
      </c>
      <c r="I3277" s="1">
        <v>2161589895.97098</v>
      </c>
      <c r="J3277" s="1">
        <v>2036825344.32774</v>
      </c>
      <c r="K3277" s="1">
        <v>2735789867.92239</v>
      </c>
      <c r="L3277" s="1">
        <v>3154617639.97372</v>
      </c>
      <c r="M3277" s="1">
        <v>2542572051.26788</v>
      </c>
      <c r="N3277" s="1">
        <v>2649170992.51747</v>
      </c>
      <c r="O3277" s="1">
        <v>3734561606.22628</v>
      </c>
      <c r="P3277" s="1">
        <v>3022971616.59964</v>
      </c>
      <c r="Q3277" s="1">
        <v>3515227056.88496</v>
      </c>
    </row>
    <row r="3278" spans="1:17">
      <c r="A3278" s="1" t="s">
        <v>11391</v>
      </c>
      <c r="B3278" s="1" t="s">
        <v>11392</v>
      </c>
      <c r="C3278" s="1" t="s">
        <v>11393</v>
      </c>
      <c r="D3278" s="1">
        <v>38167626.4881762</v>
      </c>
      <c r="E3278" s="1">
        <v>32005011.9698794</v>
      </c>
      <c r="F3278" s="1">
        <v>31276613.4784149</v>
      </c>
      <c r="G3278" s="1">
        <v>97132627.7636892</v>
      </c>
      <c r="H3278" s="1">
        <v>24453447.2084953</v>
      </c>
      <c r="I3278" s="1">
        <v>55086515.8421763</v>
      </c>
      <c r="J3278" s="1">
        <v>51426391.141486</v>
      </c>
      <c r="K3278" s="1">
        <v>22789338.4281129</v>
      </c>
      <c r="L3278" s="1">
        <v>27431086.653527</v>
      </c>
      <c r="M3278" s="1">
        <v>26566929.4683055</v>
      </c>
      <c r="N3278" s="1">
        <v>17296867.2461667</v>
      </c>
      <c r="O3278" s="1">
        <v>13495578.4432573</v>
      </c>
      <c r="P3278" s="1">
        <v>22439522.9734219</v>
      </c>
      <c r="Q3278" s="1">
        <v>24783545.2458452</v>
      </c>
    </row>
    <row r="3279" spans="1:17">
      <c r="A3279" s="24" t="s">
        <v>11394</v>
      </c>
      <c r="B3279" s="24" t="s">
        <v>11395</v>
      </c>
      <c r="C3279" s="24" t="s">
        <v>11396</v>
      </c>
      <c r="D3279" s="24">
        <v>71095409.2156895</v>
      </c>
      <c r="E3279" s="24">
        <v>77621173.0927583</v>
      </c>
      <c r="F3279" s="24">
        <v>70063496.1848961</v>
      </c>
      <c r="G3279" s="24">
        <v>98352016.4050309</v>
      </c>
      <c r="H3279" s="24">
        <v>2401444.28571429</v>
      </c>
      <c r="I3279" s="24">
        <v>59895186.3467171</v>
      </c>
      <c r="J3279" s="24">
        <v>195422470.096756</v>
      </c>
      <c r="K3279" s="24">
        <v>22179465.2121853</v>
      </c>
      <c r="L3279" s="24">
        <v>28400691.4993795</v>
      </c>
      <c r="M3279" s="24">
        <v>4096278.16293724</v>
      </c>
      <c r="N3279" s="24">
        <v>33298375.4092588</v>
      </c>
      <c r="O3279" s="24">
        <v>13335165.3267895</v>
      </c>
      <c r="P3279" s="24">
        <v>78105959.8228128</v>
      </c>
      <c r="Q3279" s="24">
        <v>23418213.575464</v>
      </c>
    </row>
  </sheetData>
  <pageMargins left="0.75" right="0.75" top="1" bottom="1" header="0.5" footer="0.5"/>
  <headerFooter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3278"/>
  <sheetViews>
    <sheetView workbookViewId="0">
      <selection activeCell="A1" sqref="A1"/>
    </sheetView>
  </sheetViews>
  <sheetFormatPr defaultColWidth="9" defaultRowHeight="13.5"/>
  <cols>
    <col min="1" max="3" width="12" style="3" customWidth="1"/>
    <col min="4" max="4" width="12"/>
    <col min="5" max="5" width="11.125"/>
    <col min="6" max="6" width="12"/>
    <col min="7" max="8" width="11.125"/>
    <col min="9" max="9" width="12"/>
    <col min="10" max="10" width="19.75" customWidth="1"/>
  </cols>
  <sheetData>
    <row r="1" ht="18.75" spans="1:1">
      <c r="A1" s="5" t="s">
        <v>10</v>
      </c>
    </row>
    <row r="2" ht="14.25" spans="1:10">
      <c r="A2" s="6" t="s">
        <v>11397</v>
      </c>
      <c r="B2" s="6" t="s">
        <v>1724</v>
      </c>
      <c r="C2" s="23" t="s">
        <v>11398</v>
      </c>
      <c r="D2" s="6" t="s">
        <v>11399</v>
      </c>
      <c r="E2" s="6" t="s">
        <v>11400</v>
      </c>
      <c r="F2" s="6" t="s">
        <v>11401</v>
      </c>
      <c r="G2" s="6" t="s">
        <v>11402</v>
      </c>
      <c r="H2" s="6" t="s">
        <v>11403</v>
      </c>
      <c r="I2" s="6" t="s">
        <v>83</v>
      </c>
      <c r="J2" s="6" t="s">
        <v>1661</v>
      </c>
    </row>
    <row r="3" ht="15" spans="1:10">
      <c r="A3" s="11" t="s">
        <v>2174</v>
      </c>
      <c r="B3" s="11" t="s">
        <v>2175</v>
      </c>
      <c r="C3" s="11" t="s">
        <v>2176</v>
      </c>
      <c r="D3" s="1">
        <v>3.798698528</v>
      </c>
      <c r="E3" s="1">
        <v>23.21258178</v>
      </c>
      <c r="F3" s="1">
        <v>39.05364525</v>
      </c>
      <c r="G3" s="1">
        <v>7.28e-15</v>
      </c>
      <c r="H3" s="1">
        <v>3.32e-11</v>
      </c>
      <c r="I3" s="1">
        <v>18.12693098</v>
      </c>
      <c r="J3" s="11" t="s">
        <v>11404</v>
      </c>
    </row>
    <row r="4" ht="15" spans="1:10">
      <c r="A4" s="11" t="s">
        <v>6170</v>
      </c>
      <c r="B4" s="11" t="s">
        <v>6171</v>
      </c>
      <c r="C4" s="11" t="s">
        <v>6172</v>
      </c>
      <c r="D4" s="1">
        <v>-5.346455382</v>
      </c>
      <c r="E4" s="1">
        <v>24.25172714</v>
      </c>
      <c r="F4" s="1">
        <v>-10.55747887</v>
      </c>
      <c r="G4" s="1">
        <v>9.54e-8</v>
      </c>
      <c r="H4" s="1">
        <v>0.000118481</v>
      </c>
      <c r="I4" s="1">
        <v>8.120096478</v>
      </c>
      <c r="J4" s="11" t="s">
        <v>11405</v>
      </c>
    </row>
    <row r="5" ht="15" spans="1:10">
      <c r="A5" s="11" t="s">
        <v>9860</v>
      </c>
      <c r="B5" s="11" t="s">
        <v>9861</v>
      </c>
      <c r="C5" s="11" t="s">
        <v>9862</v>
      </c>
      <c r="D5" s="1">
        <v>-4.072140963</v>
      </c>
      <c r="E5" s="1">
        <v>23.67316797</v>
      </c>
      <c r="F5" s="1">
        <v>-10.48123876</v>
      </c>
      <c r="G5" s="1">
        <v>1.04e-7</v>
      </c>
      <c r="H5" s="1">
        <v>0.000118481</v>
      </c>
      <c r="I5" s="1">
        <v>8.044868814</v>
      </c>
      <c r="J5" s="11" t="s">
        <v>11405</v>
      </c>
    </row>
    <row r="6" ht="15" spans="1:10">
      <c r="A6" s="11" t="s">
        <v>9365</v>
      </c>
      <c r="B6" s="11" t="s">
        <v>9366</v>
      </c>
      <c r="C6" s="11" t="s">
        <v>9367</v>
      </c>
      <c r="D6" s="1">
        <v>1.958666576</v>
      </c>
      <c r="E6" s="1">
        <v>25.30647705</v>
      </c>
      <c r="F6" s="1">
        <v>10.05943431</v>
      </c>
      <c r="G6" s="1">
        <v>1.68e-7</v>
      </c>
      <c r="H6" s="1">
        <v>0.000153067</v>
      </c>
      <c r="I6" s="1">
        <v>7.617655468</v>
      </c>
      <c r="J6" s="11" t="s">
        <v>11404</v>
      </c>
    </row>
    <row r="7" ht="15" spans="1:10">
      <c r="A7" s="11" t="s">
        <v>7829</v>
      </c>
      <c r="B7" s="11" t="s">
        <v>7830</v>
      </c>
      <c r="C7" s="11" t="s">
        <v>7831</v>
      </c>
      <c r="D7" s="1">
        <v>2.143135544</v>
      </c>
      <c r="E7" s="1">
        <v>28.6704666</v>
      </c>
      <c r="F7" s="1">
        <v>9.689666022</v>
      </c>
      <c r="G7" s="1">
        <v>2.59e-7</v>
      </c>
      <c r="H7" s="1">
        <v>0.000196748</v>
      </c>
      <c r="I7" s="1">
        <v>7.22725723</v>
      </c>
      <c r="J7" s="11" t="s">
        <v>11404</v>
      </c>
    </row>
    <row r="8" ht="15" spans="1:10">
      <c r="A8" s="11" t="s">
        <v>3506</v>
      </c>
      <c r="B8" s="11" t="s">
        <v>3507</v>
      </c>
      <c r="C8" s="11" t="s">
        <v>3508</v>
      </c>
      <c r="D8" s="1">
        <v>3.540859677</v>
      </c>
      <c r="E8" s="1">
        <v>23.45529099</v>
      </c>
      <c r="F8" s="1">
        <v>8.662951744</v>
      </c>
      <c r="G8" s="1">
        <v>9.25e-7</v>
      </c>
      <c r="H8" s="1">
        <v>0.000602599</v>
      </c>
      <c r="I8" s="1">
        <v>6.059574751</v>
      </c>
      <c r="J8" s="11" t="s">
        <v>11404</v>
      </c>
    </row>
    <row r="9" ht="15" spans="1:10">
      <c r="A9" s="11" t="s">
        <v>9248</v>
      </c>
      <c r="B9" s="11" t="s">
        <v>9249</v>
      </c>
      <c r="C9" s="11" t="s">
        <v>9250</v>
      </c>
      <c r="D9" s="1">
        <v>2.879608492</v>
      </c>
      <c r="E9" s="1">
        <v>23.00397056</v>
      </c>
      <c r="F9" s="1">
        <v>7.934958006</v>
      </c>
      <c r="G9" s="1">
        <v>2.44e-6</v>
      </c>
      <c r="H9" s="1">
        <v>0.001392935</v>
      </c>
      <c r="I9" s="1">
        <v>5.150758828</v>
      </c>
      <c r="J9" s="11" t="s">
        <v>11404</v>
      </c>
    </row>
    <row r="10" ht="15" spans="1:10">
      <c r="A10" s="11" t="s">
        <v>9560</v>
      </c>
      <c r="B10" s="11" t="s">
        <v>9561</v>
      </c>
      <c r="C10" s="11" t="s">
        <v>9562</v>
      </c>
      <c r="D10" s="1">
        <v>-1.891546037</v>
      </c>
      <c r="E10" s="1">
        <v>30.39569411</v>
      </c>
      <c r="F10" s="1">
        <v>-7.561051044</v>
      </c>
      <c r="G10" s="1">
        <v>4.12e-6</v>
      </c>
      <c r="H10" s="1">
        <v>0.002088969</v>
      </c>
      <c r="I10" s="1">
        <v>4.655860843</v>
      </c>
      <c r="J10" s="11" t="s">
        <v>11405</v>
      </c>
    </row>
    <row r="11" ht="15" spans="1:10">
      <c r="A11" s="11" t="s">
        <v>4047</v>
      </c>
      <c r="B11" s="11" t="s">
        <v>4048</v>
      </c>
      <c r="C11" s="11" t="s">
        <v>4049</v>
      </c>
      <c r="D11" s="1">
        <v>2.615603903</v>
      </c>
      <c r="E11" s="1">
        <v>26.02575643</v>
      </c>
      <c r="F11" s="1">
        <v>7.322697364</v>
      </c>
      <c r="G11" s="1">
        <v>5.81e-6</v>
      </c>
      <c r="H11" s="1">
        <v>0.002647758</v>
      </c>
      <c r="I11" s="1">
        <v>4.329989388</v>
      </c>
      <c r="J11" s="11" t="s">
        <v>11404</v>
      </c>
    </row>
    <row r="12" ht="15" spans="1:10">
      <c r="A12" s="11" t="s">
        <v>10758</v>
      </c>
      <c r="B12" s="11" t="s">
        <v>10759</v>
      </c>
      <c r="C12" s="11" t="s">
        <v>10760</v>
      </c>
      <c r="D12" s="1">
        <v>-3.714939601</v>
      </c>
      <c r="E12" s="1">
        <v>23.57053379</v>
      </c>
      <c r="F12" s="1">
        <v>-7.051337056</v>
      </c>
      <c r="G12" s="1">
        <v>8.65e-6</v>
      </c>
      <c r="H12" s="1">
        <v>0.003585878</v>
      </c>
      <c r="I12" s="1">
        <v>3.948900585</v>
      </c>
      <c r="J12" s="11" t="s">
        <v>11405</v>
      </c>
    </row>
    <row r="13" ht="15" spans="1:10">
      <c r="A13" s="11" t="s">
        <v>4678</v>
      </c>
      <c r="B13" s="11" t="s">
        <v>4679</v>
      </c>
      <c r="C13" s="11" t="s">
        <v>4680</v>
      </c>
      <c r="D13" s="1">
        <v>-3.826414426</v>
      </c>
      <c r="E13" s="1">
        <v>35.91306135</v>
      </c>
      <c r="F13" s="1">
        <v>-6.964485298</v>
      </c>
      <c r="G13" s="1">
        <v>9.84e-6</v>
      </c>
      <c r="H13" s="1">
        <v>0.003741859</v>
      </c>
      <c r="I13" s="1">
        <v>3.824625673</v>
      </c>
      <c r="J13" s="11" t="s">
        <v>11405</v>
      </c>
    </row>
    <row r="14" ht="15" spans="1:10">
      <c r="A14" s="11" t="s">
        <v>10574</v>
      </c>
      <c r="B14" s="11" t="s">
        <v>10575</v>
      </c>
      <c r="C14" s="11" t="s">
        <v>10576</v>
      </c>
      <c r="D14" s="1">
        <v>-3.475889776</v>
      </c>
      <c r="E14" s="1">
        <v>25.05379251</v>
      </c>
      <c r="F14" s="1">
        <v>-6.839290139</v>
      </c>
      <c r="G14" s="1">
        <v>1.19e-5</v>
      </c>
      <c r="H14" s="1">
        <v>0.003963549</v>
      </c>
      <c r="I14" s="1">
        <v>3.643499475</v>
      </c>
      <c r="J14" s="11" t="s">
        <v>11405</v>
      </c>
    </row>
    <row r="15" ht="15" spans="1:10">
      <c r="A15" s="11" t="s">
        <v>2451</v>
      </c>
      <c r="B15" s="11" t="s">
        <v>2452</v>
      </c>
      <c r="C15" s="11" t="s">
        <v>2453</v>
      </c>
      <c r="D15" s="1">
        <v>-1.213065902</v>
      </c>
      <c r="E15" s="1">
        <v>32.61289922</v>
      </c>
      <c r="F15" s="1">
        <v>-6.781625412</v>
      </c>
      <c r="G15" s="1">
        <v>1.3e-5</v>
      </c>
      <c r="H15" s="1">
        <v>0.003963549</v>
      </c>
      <c r="I15" s="1">
        <v>3.559279891</v>
      </c>
      <c r="J15" s="11" t="s">
        <v>11405</v>
      </c>
    </row>
    <row r="16" ht="15" spans="1:10">
      <c r="A16" s="11" t="s">
        <v>9443</v>
      </c>
      <c r="B16" s="11" t="s">
        <v>9444</v>
      </c>
      <c r="C16" s="11" t="s">
        <v>9445</v>
      </c>
      <c r="D16" s="1">
        <v>2.915636821</v>
      </c>
      <c r="E16" s="1">
        <v>23.40789668</v>
      </c>
      <c r="F16" s="1">
        <v>6.778596327</v>
      </c>
      <c r="G16" s="1">
        <v>1.3e-5</v>
      </c>
      <c r="H16" s="1">
        <v>0.003963549</v>
      </c>
      <c r="I16" s="1">
        <v>3.554842024</v>
      </c>
      <c r="J16" s="11" t="s">
        <v>11404</v>
      </c>
    </row>
    <row r="17" ht="15" spans="1:10">
      <c r="A17" s="11" t="s">
        <v>10794</v>
      </c>
      <c r="B17" s="11" t="s">
        <v>10795</v>
      </c>
      <c r="C17" s="11" t="s">
        <v>10796</v>
      </c>
      <c r="D17" s="1">
        <v>-1.078028073</v>
      </c>
      <c r="E17" s="1">
        <v>32.7637321</v>
      </c>
      <c r="F17" s="1">
        <v>-6.537912444</v>
      </c>
      <c r="G17" s="1">
        <v>1.89e-5</v>
      </c>
      <c r="H17" s="1">
        <v>0.005331496</v>
      </c>
      <c r="I17" s="1">
        <v>3.197771794</v>
      </c>
      <c r="J17" s="11" t="s">
        <v>11405</v>
      </c>
    </row>
    <row r="18" ht="15" spans="1:10">
      <c r="A18" s="11" t="s">
        <v>10022</v>
      </c>
      <c r="B18" s="11" t="s">
        <v>10023</v>
      </c>
      <c r="C18" s="11" t="s">
        <v>10024</v>
      </c>
      <c r="D18" s="1">
        <v>3.080667346</v>
      </c>
      <c r="E18" s="1">
        <v>24.44854037</v>
      </c>
      <c r="F18" s="1">
        <v>6.504928769</v>
      </c>
      <c r="G18" s="1">
        <v>1.99e-5</v>
      </c>
      <c r="H18" s="1">
        <v>0.005331496</v>
      </c>
      <c r="I18" s="1">
        <v>3.14815124</v>
      </c>
      <c r="J18" s="11" t="s">
        <v>11404</v>
      </c>
    </row>
    <row r="19" ht="15" spans="1:10">
      <c r="A19" s="11" t="s">
        <v>9827</v>
      </c>
      <c r="B19" s="11" t="s">
        <v>9828</v>
      </c>
      <c r="C19" s="11" t="s">
        <v>9829</v>
      </c>
      <c r="D19" s="1">
        <v>4.165757131</v>
      </c>
      <c r="E19" s="1">
        <v>24.02695049</v>
      </c>
      <c r="F19" s="1">
        <v>6.374590955</v>
      </c>
      <c r="G19" s="1">
        <v>2.44e-5</v>
      </c>
      <c r="H19" s="1">
        <v>0.005823026</v>
      </c>
      <c r="I19" s="1">
        <v>2.950443458</v>
      </c>
      <c r="J19" s="11" t="s">
        <v>11404</v>
      </c>
    </row>
    <row r="20" ht="15" spans="1:10">
      <c r="A20" s="11" t="s">
        <v>4225</v>
      </c>
      <c r="B20" s="11" t="s">
        <v>4226</v>
      </c>
      <c r="C20" s="11" t="s">
        <v>4227</v>
      </c>
      <c r="D20" s="1">
        <v>-3.136649253</v>
      </c>
      <c r="E20" s="1">
        <v>24.89454622</v>
      </c>
      <c r="F20" s="1">
        <v>-6.347254794</v>
      </c>
      <c r="G20" s="1">
        <v>2.55e-5</v>
      </c>
      <c r="H20" s="1">
        <v>0.005823026</v>
      </c>
      <c r="I20" s="1">
        <v>2.908647422</v>
      </c>
      <c r="J20" s="11" t="s">
        <v>11405</v>
      </c>
    </row>
    <row r="21" ht="15" spans="1:10">
      <c r="A21" s="11" t="s">
        <v>4765</v>
      </c>
      <c r="B21" s="11" t="s">
        <v>4766</v>
      </c>
      <c r="C21" s="11" t="s">
        <v>4767</v>
      </c>
      <c r="D21" s="1">
        <v>1.48169087</v>
      </c>
      <c r="E21" s="1">
        <v>26.85458981</v>
      </c>
      <c r="F21" s="1">
        <v>6.283857813</v>
      </c>
      <c r="G21" s="1">
        <v>2.81e-5</v>
      </c>
      <c r="H21" s="1">
        <v>0.006112707</v>
      </c>
      <c r="I21" s="1">
        <v>2.811274382</v>
      </c>
      <c r="J21" s="11" t="s">
        <v>11404</v>
      </c>
    </row>
    <row r="22" ht="15" spans="1:10">
      <c r="A22" s="11" t="s">
        <v>7377</v>
      </c>
      <c r="B22" s="11" t="s">
        <v>7378</v>
      </c>
      <c r="C22" s="11" t="s">
        <v>7379</v>
      </c>
      <c r="D22" s="1">
        <v>-1.319384558</v>
      </c>
      <c r="E22" s="1">
        <v>32.58477327</v>
      </c>
      <c r="F22" s="1">
        <v>-6.214759315</v>
      </c>
      <c r="G22" s="1">
        <v>3.14e-5</v>
      </c>
      <c r="H22" s="1">
        <v>0.006231158</v>
      </c>
      <c r="I22" s="1">
        <v>2.704441411</v>
      </c>
      <c r="J22" s="11" t="s">
        <v>11405</v>
      </c>
    </row>
    <row r="23" ht="15" spans="1:10">
      <c r="A23" s="11" t="s">
        <v>6266</v>
      </c>
      <c r="B23" s="11" t="s">
        <v>6267</v>
      </c>
      <c r="C23" s="11" t="s">
        <v>6268</v>
      </c>
      <c r="D23" s="1">
        <v>-3.920630062</v>
      </c>
      <c r="E23" s="1">
        <v>23.27354755</v>
      </c>
      <c r="F23" s="1">
        <v>-6.156359446</v>
      </c>
      <c r="G23" s="1">
        <v>3.45e-5</v>
      </c>
      <c r="H23" s="1">
        <v>0.006345621</v>
      </c>
      <c r="I23" s="1">
        <v>2.613577664</v>
      </c>
      <c r="J23" s="11" t="s">
        <v>11405</v>
      </c>
    </row>
    <row r="24" ht="15" spans="1:10">
      <c r="A24" s="11" t="s">
        <v>7727</v>
      </c>
      <c r="B24" s="11" t="s">
        <v>7728</v>
      </c>
      <c r="C24" s="11" t="s">
        <v>7729</v>
      </c>
      <c r="D24" s="1">
        <v>-7.017056653</v>
      </c>
      <c r="E24" s="1">
        <v>25.24314562</v>
      </c>
      <c r="F24" s="1">
        <v>-6.151406226</v>
      </c>
      <c r="G24" s="1">
        <v>3.48e-5</v>
      </c>
      <c r="H24" s="1">
        <v>0.006345621</v>
      </c>
      <c r="I24" s="1">
        <v>2.605846897</v>
      </c>
      <c r="J24" s="11" t="s">
        <v>11405</v>
      </c>
    </row>
    <row r="25" ht="15" spans="1:10">
      <c r="A25" s="11" t="s">
        <v>9890</v>
      </c>
      <c r="B25" s="11" t="s">
        <v>9891</v>
      </c>
      <c r="C25" s="11" t="s">
        <v>9892</v>
      </c>
      <c r="D25" s="1">
        <v>-2.817103088</v>
      </c>
      <c r="E25" s="1">
        <v>27.37060186</v>
      </c>
      <c r="F25" s="1">
        <v>-6.078246999</v>
      </c>
      <c r="G25" s="1">
        <v>3.91e-5</v>
      </c>
      <c r="H25" s="1">
        <v>0.006611458</v>
      </c>
      <c r="I25" s="1">
        <v>2.491224265</v>
      </c>
      <c r="J25" s="11" t="s">
        <v>11405</v>
      </c>
    </row>
    <row r="26" ht="15" spans="1:10">
      <c r="A26" s="11" t="s">
        <v>5340</v>
      </c>
      <c r="B26" s="11" t="s">
        <v>5341</v>
      </c>
      <c r="C26" s="11" t="s">
        <v>5342</v>
      </c>
      <c r="D26" s="1">
        <v>-1.5255277</v>
      </c>
      <c r="E26" s="1">
        <v>27.81545167</v>
      </c>
      <c r="F26" s="1">
        <v>-6.008511786</v>
      </c>
      <c r="G26" s="1">
        <v>4.38e-5</v>
      </c>
      <c r="H26" s="1">
        <v>0.006961144</v>
      </c>
      <c r="I26" s="1">
        <v>2.38120119</v>
      </c>
      <c r="J26" s="11" t="s">
        <v>11405</v>
      </c>
    </row>
    <row r="27" ht="15" spans="1:10">
      <c r="A27" s="11" t="s">
        <v>2791</v>
      </c>
      <c r="B27" s="11" t="s">
        <v>2792</v>
      </c>
      <c r="C27" s="11" t="s">
        <v>2793</v>
      </c>
      <c r="D27" s="1">
        <v>3.643497457</v>
      </c>
      <c r="E27" s="1">
        <v>23.13498124</v>
      </c>
      <c r="F27" s="1">
        <v>6.002475133</v>
      </c>
      <c r="G27" s="1">
        <v>4.43e-5</v>
      </c>
      <c r="H27" s="1">
        <v>0.006961144</v>
      </c>
      <c r="I27" s="1">
        <v>2.37164191</v>
      </c>
      <c r="J27" s="11" t="s">
        <v>11404</v>
      </c>
    </row>
    <row r="28" ht="15" spans="1:10">
      <c r="A28" s="11" t="s">
        <v>4503</v>
      </c>
      <c r="B28" s="11" t="s">
        <v>4504</v>
      </c>
      <c r="C28" s="11" t="s">
        <v>4505</v>
      </c>
      <c r="D28" s="1">
        <v>-6.168234791</v>
      </c>
      <c r="E28" s="1">
        <v>26.19749135</v>
      </c>
      <c r="F28" s="1">
        <v>-5.915916294</v>
      </c>
      <c r="G28" s="1">
        <v>5.1e-5</v>
      </c>
      <c r="H28" s="1">
        <v>0.007751836</v>
      </c>
      <c r="I28" s="1">
        <v>2.233958294</v>
      </c>
      <c r="J28" s="11" t="s">
        <v>11405</v>
      </c>
    </row>
    <row r="29" ht="15" spans="1:10">
      <c r="A29" s="11" t="s">
        <v>7551</v>
      </c>
      <c r="B29" s="11" t="s">
        <v>7552</v>
      </c>
      <c r="C29" s="11" t="s">
        <v>7553</v>
      </c>
      <c r="D29" s="1">
        <v>1.381408393</v>
      </c>
      <c r="E29" s="1">
        <v>25.60419503</v>
      </c>
      <c r="F29" s="1">
        <v>5.775325934</v>
      </c>
      <c r="G29" s="1">
        <v>6.43e-5</v>
      </c>
      <c r="H29" s="1">
        <v>0.009198268</v>
      </c>
      <c r="I29" s="1">
        <v>2.007888584</v>
      </c>
      <c r="J29" s="11" t="s">
        <v>11404</v>
      </c>
    </row>
    <row r="30" ht="15" spans="1:10">
      <c r="A30" s="11" t="s">
        <v>7985</v>
      </c>
      <c r="B30" s="11" t="s">
        <v>7986</v>
      </c>
      <c r="C30" s="11" t="s">
        <v>7987</v>
      </c>
      <c r="D30" s="1">
        <v>1.797800506</v>
      </c>
      <c r="E30" s="1">
        <v>22.21213277</v>
      </c>
      <c r="F30" s="1">
        <v>5.762835211</v>
      </c>
      <c r="G30" s="1">
        <v>6.57e-5</v>
      </c>
      <c r="H30" s="1">
        <v>0.009198268</v>
      </c>
      <c r="I30" s="1">
        <v>1.987657736</v>
      </c>
      <c r="J30" s="11" t="s">
        <v>11404</v>
      </c>
    </row>
    <row r="31" ht="15" spans="1:10">
      <c r="A31" s="11" t="s">
        <v>3263</v>
      </c>
      <c r="B31" s="11" t="s">
        <v>3264</v>
      </c>
      <c r="C31" s="11" t="s">
        <v>3265</v>
      </c>
      <c r="D31" s="1">
        <v>-2.102760581</v>
      </c>
      <c r="E31" s="1">
        <v>29.50685503</v>
      </c>
      <c r="F31" s="1">
        <v>-5.725558983</v>
      </c>
      <c r="G31" s="1">
        <v>6.99e-5</v>
      </c>
      <c r="H31" s="1">
        <v>0.009198268</v>
      </c>
      <c r="I31" s="1">
        <v>1.927141614</v>
      </c>
      <c r="J31" s="11" t="s">
        <v>11405</v>
      </c>
    </row>
    <row r="32" ht="15" spans="1:10">
      <c r="A32" s="11" t="s">
        <v>9449</v>
      </c>
      <c r="B32" s="11" t="s">
        <v>9450</v>
      </c>
      <c r="C32" s="11" t="s">
        <v>9451</v>
      </c>
      <c r="D32" s="1">
        <v>-1.083029165</v>
      </c>
      <c r="E32" s="1">
        <v>29.80551046</v>
      </c>
      <c r="F32" s="1">
        <v>-5.70237436</v>
      </c>
      <c r="G32" s="1">
        <v>7.26e-5</v>
      </c>
      <c r="H32" s="1">
        <v>0.009198268</v>
      </c>
      <c r="I32" s="1">
        <v>1.889396176</v>
      </c>
      <c r="J32" s="11" t="s">
        <v>11405</v>
      </c>
    </row>
    <row r="33" ht="15" spans="1:10">
      <c r="A33" s="11" t="s">
        <v>6798</v>
      </c>
      <c r="B33" s="11" t="s">
        <v>6799</v>
      </c>
      <c r="C33" s="11" t="s">
        <v>6800</v>
      </c>
      <c r="D33" s="1">
        <v>-4.246620466</v>
      </c>
      <c r="E33" s="1">
        <v>24.69069308</v>
      </c>
      <c r="F33" s="1">
        <v>-5.691745359</v>
      </c>
      <c r="G33" s="1">
        <v>7.39e-5</v>
      </c>
      <c r="H33" s="1">
        <v>0.009198268</v>
      </c>
      <c r="I33" s="1">
        <v>1.872064536</v>
      </c>
      <c r="J33" s="11" t="s">
        <v>11405</v>
      </c>
    </row>
    <row r="34" ht="15" spans="1:10">
      <c r="A34" s="11" t="s">
        <v>7838</v>
      </c>
      <c r="B34" s="11" t="s">
        <v>7839</v>
      </c>
      <c r="C34" s="11" t="s">
        <v>7840</v>
      </c>
      <c r="D34" s="1">
        <v>3.730505928</v>
      </c>
      <c r="E34" s="1">
        <v>24.77861294</v>
      </c>
      <c r="F34" s="1">
        <v>5.686391277</v>
      </c>
      <c r="G34" s="1">
        <v>7.46e-5</v>
      </c>
      <c r="H34" s="1">
        <v>0.009198268</v>
      </c>
      <c r="I34" s="1">
        <v>1.863327699</v>
      </c>
      <c r="J34" s="11" t="s">
        <v>11404</v>
      </c>
    </row>
    <row r="35" ht="15" spans="1:10">
      <c r="A35" s="11" t="s">
        <v>7790</v>
      </c>
      <c r="B35" s="11" t="s">
        <v>7791</v>
      </c>
      <c r="C35" s="11" t="s">
        <v>7792</v>
      </c>
      <c r="D35" s="1">
        <v>-1.149693923</v>
      </c>
      <c r="E35" s="1">
        <v>27.15372256</v>
      </c>
      <c r="F35" s="1">
        <v>-5.644679585</v>
      </c>
      <c r="G35" s="1">
        <v>8e-5</v>
      </c>
      <c r="H35" s="1">
        <v>0.00925769</v>
      </c>
      <c r="I35" s="1">
        <v>1.795113802</v>
      </c>
      <c r="J35" s="11" t="s">
        <v>11405</v>
      </c>
    </row>
    <row r="36" ht="15" spans="1:10">
      <c r="A36" s="11" t="s">
        <v>10686</v>
      </c>
      <c r="B36" s="11" t="s">
        <v>10687</v>
      </c>
      <c r="C36" s="11" t="s">
        <v>10688</v>
      </c>
      <c r="D36" s="1">
        <v>-3.872944081</v>
      </c>
      <c r="E36" s="1">
        <v>23.68197064</v>
      </c>
      <c r="F36" s="1">
        <v>-5.632978045</v>
      </c>
      <c r="G36" s="1">
        <v>8.16e-5</v>
      </c>
      <c r="H36" s="1">
        <v>0.00925769</v>
      </c>
      <c r="I36" s="1">
        <v>1.77593032</v>
      </c>
      <c r="J36" s="11" t="s">
        <v>11405</v>
      </c>
    </row>
    <row r="37" ht="15" spans="1:10">
      <c r="A37" s="11" t="s">
        <v>7862</v>
      </c>
      <c r="B37" s="11" t="s">
        <v>7863</v>
      </c>
      <c r="C37" s="11" t="s">
        <v>7864</v>
      </c>
      <c r="D37" s="1">
        <v>1.069013939</v>
      </c>
      <c r="E37" s="1">
        <v>32.57738275</v>
      </c>
      <c r="F37" s="1">
        <v>5.611272203</v>
      </c>
      <c r="G37" s="1">
        <v>8.46e-5</v>
      </c>
      <c r="H37" s="1">
        <v>0.00925769</v>
      </c>
      <c r="I37" s="1">
        <v>1.740291177</v>
      </c>
      <c r="J37" s="11" t="s">
        <v>11404</v>
      </c>
    </row>
    <row r="38" ht="15" spans="1:10">
      <c r="A38" s="11" t="s">
        <v>5927</v>
      </c>
      <c r="B38" s="11" t="s">
        <v>5928</v>
      </c>
      <c r="C38" s="11" t="s">
        <v>5929</v>
      </c>
      <c r="D38" s="1">
        <v>-5.945376754</v>
      </c>
      <c r="E38" s="1">
        <v>24.28592089</v>
      </c>
      <c r="F38" s="1">
        <v>-5.530165874</v>
      </c>
      <c r="G38" s="1">
        <v>9.7e-5</v>
      </c>
      <c r="H38" s="1">
        <v>0.01029012</v>
      </c>
      <c r="I38" s="1">
        <v>1.606495281</v>
      </c>
      <c r="J38" s="11" t="s">
        <v>11405</v>
      </c>
    </row>
    <row r="39" ht="15" spans="1:10">
      <c r="A39" s="11" t="s">
        <v>3017</v>
      </c>
      <c r="B39" s="11" t="s">
        <v>3018</v>
      </c>
      <c r="C39" s="11" t="s">
        <v>3019</v>
      </c>
      <c r="D39" s="1">
        <v>-1.016196021</v>
      </c>
      <c r="E39" s="1">
        <v>36.39468307</v>
      </c>
      <c r="F39" s="1">
        <v>-5.439237213</v>
      </c>
      <c r="G39" s="1">
        <v>0.000113238</v>
      </c>
      <c r="H39" s="1">
        <v>0.011738143</v>
      </c>
      <c r="I39" s="1">
        <v>1.455328452</v>
      </c>
      <c r="J39" s="11" t="s">
        <v>11405</v>
      </c>
    </row>
    <row r="40" ht="15" spans="1:10">
      <c r="A40" s="11" t="s">
        <v>8310</v>
      </c>
      <c r="B40" s="11" t="s">
        <v>8311</v>
      </c>
      <c r="C40" s="11" t="s">
        <v>8312</v>
      </c>
      <c r="D40" s="1">
        <v>3.854482373</v>
      </c>
      <c r="E40" s="1">
        <v>26.0469768</v>
      </c>
      <c r="F40" s="1">
        <v>5.385342708</v>
      </c>
      <c r="G40" s="1">
        <v>0.000124175</v>
      </c>
      <c r="H40" s="1">
        <v>0.012585864</v>
      </c>
      <c r="I40" s="1">
        <v>1.365152118</v>
      </c>
      <c r="J40" s="11" t="s">
        <v>11404</v>
      </c>
    </row>
    <row r="41" ht="15" spans="1:10">
      <c r="A41" s="11" t="s">
        <v>5565</v>
      </c>
      <c r="B41" s="11" t="s">
        <v>5566</v>
      </c>
      <c r="C41" s="11" t="s">
        <v>5567</v>
      </c>
      <c r="D41" s="1">
        <v>-3.873601919</v>
      </c>
      <c r="E41" s="1">
        <v>23.50809602</v>
      </c>
      <c r="F41" s="1">
        <v>-5.349420466</v>
      </c>
      <c r="G41" s="1">
        <v>0.000132076</v>
      </c>
      <c r="H41" s="1">
        <v>0.01309558</v>
      </c>
      <c r="I41" s="1">
        <v>1.304809832</v>
      </c>
      <c r="J41" s="11" t="s">
        <v>11405</v>
      </c>
    </row>
    <row r="42" ht="15" spans="1:10">
      <c r="A42" s="11" t="s">
        <v>7751</v>
      </c>
      <c r="B42" s="11" t="s">
        <v>7752</v>
      </c>
      <c r="C42" s="11" t="s">
        <v>7753</v>
      </c>
      <c r="D42" s="1">
        <v>-7.623831945</v>
      </c>
      <c r="E42" s="1">
        <v>26.06872638</v>
      </c>
      <c r="F42" s="1">
        <v>-5.277693578</v>
      </c>
      <c r="G42" s="1">
        <v>0.000149465</v>
      </c>
      <c r="H42" s="1">
        <v>0.013912456</v>
      </c>
      <c r="I42" s="1">
        <v>1.183759419</v>
      </c>
      <c r="J42" s="11" t="s">
        <v>11405</v>
      </c>
    </row>
    <row r="43" ht="15" spans="1:10">
      <c r="A43" s="11" t="s">
        <v>11025</v>
      </c>
      <c r="B43" s="11" t="s">
        <v>11026</v>
      </c>
      <c r="C43" s="11" t="s">
        <v>11027</v>
      </c>
      <c r="D43" s="1">
        <v>-2.118563689</v>
      </c>
      <c r="E43" s="1">
        <v>22.37251436</v>
      </c>
      <c r="F43" s="1">
        <v>-5.241499811</v>
      </c>
      <c r="G43" s="1">
        <v>0.000159134</v>
      </c>
      <c r="H43" s="1">
        <v>0.014516182</v>
      </c>
      <c r="I43" s="1">
        <v>1.122393783</v>
      </c>
      <c r="J43" s="11" t="s">
        <v>11405</v>
      </c>
    </row>
    <row r="44" ht="15" spans="1:10">
      <c r="A44" s="11" t="s">
        <v>5680</v>
      </c>
      <c r="B44" s="11" t="s">
        <v>5681</v>
      </c>
      <c r="C44" s="11" t="s">
        <v>5682</v>
      </c>
      <c r="D44" s="1">
        <v>3.627817638</v>
      </c>
      <c r="E44" s="1">
        <v>24.19045398</v>
      </c>
      <c r="F44" s="1">
        <v>5.220014611</v>
      </c>
      <c r="G44" s="1">
        <v>0.000165181</v>
      </c>
      <c r="H44" s="1">
        <v>0.014772322</v>
      </c>
      <c r="I44" s="1">
        <v>1.08587701</v>
      </c>
      <c r="J44" s="11" t="s">
        <v>11404</v>
      </c>
    </row>
    <row r="45" ht="15" spans="1:10">
      <c r="A45" s="11" t="s">
        <v>7266</v>
      </c>
      <c r="B45" s="11" t="s">
        <v>7267</v>
      </c>
      <c r="C45" s="11" t="s">
        <v>7268</v>
      </c>
      <c r="D45" s="1">
        <v>1.914071377</v>
      </c>
      <c r="E45" s="1">
        <v>30.25254458</v>
      </c>
      <c r="F45" s="1">
        <v>5.185459672</v>
      </c>
      <c r="G45" s="1">
        <v>0.000175414</v>
      </c>
      <c r="H45" s="1">
        <v>0.015385871</v>
      </c>
      <c r="I45" s="1">
        <v>1.027008027</v>
      </c>
      <c r="J45" s="11" t="s">
        <v>11404</v>
      </c>
    </row>
    <row r="46" ht="15" spans="1:10">
      <c r="A46" s="11" t="s">
        <v>5186</v>
      </c>
      <c r="B46" s="11" t="s">
        <v>5187</v>
      </c>
      <c r="C46" s="11" t="s">
        <v>5188</v>
      </c>
      <c r="D46" s="1">
        <v>-1.727804891</v>
      </c>
      <c r="E46" s="1">
        <v>22.17713496</v>
      </c>
      <c r="F46" s="1">
        <v>-5.172749107</v>
      </c>
      <c r="G46" s="1">
        <v>0.000179344</v>
      </c>
      <c r="H46" s="1">
        <v>0.015433707</v>
      </c>
      <c r="I46" s="1">
        <v>1.005311062</v>
      </c>
      <c r="J46" s="11" t="s">
        <v>11405</v>
      </c>
    </row>
    <row r="47" ht="15" spans="1:10">
      <c r="A47" s="11" t="s">
        <v>2860</v>
      </c>
      <c r="B47" s="11" t="s">
        <v>2861</v>
      </c>
      <c r="C47" s="11" t="s">
        <v>2862</v>
      </c>
      <c r="D47" s="1">
        <v>-1.084313725</v>
      </c>
      <c r="E47" s="1">
        <v>34.68929728</v>
      </c>
      <c r="F47" s="1">
        <v>-5.145630941</v>
      </c>
      <c r="G47" s="1">
        <v>0.000188037</v>
      </c>
      <c r="H47" s="1">
        <v>0.015882179</v>
      </c>
      <c r="I47" s="1">
        <v>0.958943683</v>
      </c>
      <c r="J47" s="11" t="s">
        <v>11405</v>
      </c>
    </row>
    <row r="48" ht="15" spans="1:10">
      <c r="A48" s="11" t="s">
        <v>5386</v>
      </c>
      <c r="B48" s="11" t="s">
        <v>5387</v>
      </c>
      <c r="C48" s="11" t="s">
        <v>5388</v>
      </c>
      <c r="D48" s="1">
        <v>2.338407182</v>
      </c>
      <c r="E48" s="1">
        <v>23.4545869</v>
      </c>
      <c r="F48" s="1">
        <v>5.098964413</v>
      </c>
      <c r="G48" s="1">
        <v>0.000204043</v>
      </c>
      <c r="H48" s="1">
        <v>0.016920739</v>
      </c>
      <c r="I48" s="1">
        <v>0.878909169</v>
      </c>
      <c r="J48" s="11" t="s">
        <v>11404</v>
      </c>
    </row>
    <row r="49" ht="15" spans="1:10">
      <c r="A49" s="11" t="s">
        <v>8877</v>
      </c>
      <c r="B49" s="11" t="s">
        <v>8878</v>
      </c>
      <c r="C49" s="11" t="s">
        <v>8879</v>
      </c>
      <c r="D49" s="1">
        <v>-2.088440238</v>
      </c>
      <c r="E49" s="1">
        <v>28.57755812</v>
      </c>
      <c r="F49" s="1">
        <v>-5.035990637</v>
      </c>
      <c r="G49" s="1">
        <v>0.000227929</v>
      </c>
      <c r="H49" s="1">
        <v>0.018298407</v>
      </c>
      <c r="I49" s="1">
        <v>0.770425011</v>
      </c>
      <c r="J49" s="11" t="s">
        <v>11405</v>
      </c>
    </row>
    <row r="50" ht="15" spans="1:10">
      <c r="A50" s="11" t="s">
        <v>2210</v>
      </c>
      <c r="B50" s="11" t="s">
        <v>2211</v>
      </c>
      <c r="C50" s="11" t="s">
        <v>2212</v>
      </c>
      <c r="D50" s="1">
        <v>1.63371199</v>
      </c>
      <c r="E50" s="1">
        <v>26.36850357</v>
      </c>
      <c r="F50" s="1">
        <v>5.016869685</v>
      </c>
      <c r="G50" s="1">
        <v>0.000235745</v>
      </c>
      <c r="H50" s="1">
        <v>0.018464412</v>
      </c>
      <c r="I50" s="1">
        <v>0.737377005</v>
      </c>
      <c r="J50" s="11" t="s">
        <v>11404</v>
      </c>
    </row>
    <row r="51" ht="15" spans="1:10">
      <c r="A51" s="11" t="s">
        <v>2627</v>
      </c>
      <c r="B51" s="11" t="s">
        <v>2628</v>
      </c>
      <c r="C51" s="11" t="s">
        <v>1701</v>
      </c>
      <c r="D51" s="1">
        <v>-2.395805095</v>
      </c>
      <c r="E51" s="1">
        <v>25.89355547</v>
      </c>
      <c r="F51" s="1">
        <v>-4.991760388</v>
      </c>
      <c r="G51" s="1">
        <v>0.000246437</v>
      </c>
      <c r="H51" s="1">
        <v>0.018464412</v>
      </c>
      <c r="I51" s="1">
        <v>0.693902785</v>
      </c>
      <c r="J51" s="11" t="s">
        <v>11405</v>
      </c>
    </row>
    <row r="52" ht="15" spans="1:10">
      <c r="A52" s="11" t="s">
        <v>2204</v>
      </c>
      <c r="B52" s="11" t="s">
        <v>2205</v>
      </c>
      <c r="C52" s="11" t="s">
        <v>2206</v>
      </c>
      <c r="D52" s="1">
        <v>-2.157525064</v>
      </c>
      <c r="E52" s="1">
        <v>30.85680914</v>
      </c>
      <c r="F52" s="1">
        <v>-4.982276987</v>
      </c>
      <c r="G52" s="1">
        <v>0.000250605</v>
      </c>
      <c r="H52" s="1">
        <v>0.018464412</v>
      </c>
      <c r="I52" s="1">
        <v>0.677460834</v>
      </c>
      <c r="J52" s="11" t="s">
        <v>11405</v>
      </c>
    </row>
    <row r="53" ht="15" spans="1:10">
      <c r="A53" s="11" t="s">
        <v>5650</v>
      </c>
      <c r="B53" s="11" t="s">
        <v>5651</v>
      </c>
      <c r="C53" s="11" t="s">
        <v>5652</v>
      </c>
      <c r="D53" s="1">
        <v>-2.463322283</v>
      </c>
      <c r="E53" s="1">
        <v>28.47541407</v>
      </c>
      <c r="F53" s="1">
        <v>-4.980683222</v>
      </c>
      <c r="G53" s="1">
        <v>0.000251313</v>
      </c>
      <c r="H53" s="1">
        <v>0.018464412</v>
      </c>
      <c r="I53" s="1">
        <v>0.674696425</v>
      </c>
      <c r="J53" s="11" t="s">
        <v>11405</v>
      </c>
    </row>
    <row r="54" ht="15" spans="1:10">
      <c r="A54" s="11" t="s">
        <v>7047</v>
      </c>
      <c r="B54" s="11" t="s">
        <v>7048</v>
      </c>
      <c r="C54" s="11" t="s">
        <v>7049</v>
      </c>
      <c r="D54" s="1">
        <v>-3.367525334</v>
      </c>
      <c r="E54" s="1">
        <v>22.99699518</v>
      </c>
      <c r="F54" s="1">
        <v>-4.949120341</v>
      </c>
      <c r="G54" s="1">
        <v>0.000265766</v>
      </c>
      <c r="H54" s="1">
        <v>0.018464412</v>
      </c>
      <c r="I54" s="1">
        <v>0.619879186</v>
      </c>
      <c r="J54" s="11" t="s">
        <v>11405</v>
      </c>
    </row>
    <row r="55" ht="15" spans="1:10">
      <c r="A55" s="11" t="s">
        <v>7955</v>
      </c>
      <c r="B55" s="11" t="s">
        <v>7956</v>
      </c>
      <c r="C55" s="11" t="s">
        <v>7957</v>
      </c>
      <c r="D55" s="1">
        <v>2.999468762</v>
      </c>
      <c r="E55" s="1">
        <v>23.74724793</v>
      </c>
      <c r="F55" s="1">
        <v>4.948829389</v>
      </c>
      <c r="G55" s="1">
        <v>0.000265903</v>
      </c>
      <c r="H55" s="1">
        <v>0.018464412</v>
      </c>
      <c r="I55" s="1">
        <v>0.619373244</v>
      </c>
      <c r="J55" s="11" t="s">
        <v>11404</v>
      </c>
    </row>
    <row r="56" ht="15" spans="1:10">
      <c r="A56" s="11" t="s">
        <v>8232</v>
      </c>
      <c r="B56" s="11" t="s">
        <v>8233</v>
      </c>
      <c r="C56" s="11" t="s">
        <v>8234</v>
      </c>
      <c r="D56" s="1">
        <v>-4.193216148</v>
      </c>
      <c r="E56" s="1">
        <v>23.40984059</v>
      </c>
      <c r="F56" s="1">
        <v>-4.933802146</v>
      </c>
      <c r="G56" s="1">
        <v>0.000273089</v>
      </c>
      <c r="H56" s="1">
        <v>0.018464412</v>
      </c>
      <c r="I56" s="1">
        <v>0.593226633</v>
      </c>
      <c r="J56" s="11" t="s">
        <v>11405</v>
      </c>
    </row>
    <row r="57" ht="15" spans="1:10">
      <c r="A57" s="11" t="s">
        <v>7693</v>
      </c>
      <c r="B57" s="11" t="s">
        <v>7694</v>
      </c>
      <c r="C57" s="11" t="s">
        <v>7695</v>
      </c>
      <c r="D57" s="1">
        <v>-4.218665218</v>
      </c>
      <c r="E57" s="1">
        <v>24.92987155</v>
      </c>
      <c r="F57" s="1">
        <v>-4.92338983</v>
      </c>
      <c r="G57" s="1">
        <v>0.000278188</v>
      </c>
      <c r="H57" s="1">
        <v>0.018464412</v>
      </c>
      <c r="I57" s="1">
        <v>0.575091967</v>
      </c>
      <c r="J57" s="11" t="s">
        <v>11405</v>
      </c>
    </row>
    <row r="58" ht="15" spans="1:10">
      <c r="A58" s="11" t="s">
        <v>9836</v>
      </c>
      <c r="B58" s="11" t="s">
        <v>9837</v>
      </c>
      <c r="C58" s="11" t="s">
        <v>9838</v>
      </c>
      <c r="D58" s="1">
        <v>4.901862852</v>
      </c>
      <c r="E58" s="1">
        <v>25.82354052</v>
      </c>
      <c r="F58" s="1">
        <v>4.916450302</v>
      </c>
      <c r="G58" s="1">
        <v>0.00028164</v>
      </c>
      <c r="H58" s="1">
        <v>0.018464412</v>
      </c>
      <c r="I58" s="1">
        <v>0.562997639</v>
      </c>
      <c r="J58" s="11" t="s">
        <v>11404</v>
      </c>
    </row>
    <row r="59" ht="15" spans="1:10">
      <c r="A59" s="11" t="s">
        <v>7008</v>
      </c>
      <c r="B59" s="11" t="s">
        <v>7009</v>
      </c>
      <c r="C59" s="11" t="s">
        <v>7010</v>
      </c>
      <c r="D59" s="1">
        <v>3.407607522</v>
      </c>
      <c r="E59" s="1">
        <v>24.97572908</v>
      </c>
      <c r="F59" s="1">
        <v>4.915310605</v>
      </c>
      <c r="G59" s="1">
        <v>0.000282212</v>
      </c>
      <c r="H59" s="1">
        <v>0.018464412</v>
      </c>
      <c r="I59" s="1">
        <v>0.561010739</v>
      </c>
      <c r="J59" s="11" t="s">
        <v>11404</v>
      </c>
    </row>
    <row r="60" ht="15" spans="1:10">
      <c r="A60" s="11" t="s">
        <v>2644</v>
      </c>
      <c r="B60" s="11" t="s">
        <v>2645</v>
      </c>
      <c r="C60" s="11" t="s">
        <v>2646</v>
      </c>
      <c r="D60" s="1">
        <v>-1.669175489</v>
      </c>
      <c r="E60" s="1">
        <v>31.26500854</v>
      </c>
      <c r="F60" s="1">
        <v>-4.914759817</v>
      </c>
      <c r="G60" s="1">
        <v>0.000282488</v>
      </c>
      <c r="H60" s="1">
        <v>0.018464412</v>
      </c>
      <c r="I60" s="1">
        <v>0.560050457</v>
      </c>
      <c r="J60" s="11" t="s">
        <v>11405</v>
      </c>
    </row>
    <row r="61" ht="15" spans="1:10">
      <c r="A61" s="11" t="s">
        <v>7587</v>
      </c>
      <c r="B61" s="11" t="s">
        <v>7588</v>
      </c>
      <c r="C61" s="11" t="s">
        <v>7589</v>
      </c>
      <c r="D61" s="1">
        <v>3.088475779</v>
      </c>
      <c r="E61" s="1">
        <v>23.82244223</v>
      </c>
      <c r="F61" s="1">
        <v>4.912981902</v>
      </c>
      <c r="G61" s="1">
        <v>0.000283383</v>
      </c>
      <c r="H61" s="1">
        <v>0.018464412</v>
      </c>
      <c r="I61" s="1">
        <v>0.55695044</v>
      </c>
      <c r="J61" s="11" t="s">
        <v>11404</v>
      </c>
    </row>
    <row r="62" ht="15" spans="1:10">
      <c r="A62" s="11" t="s">
        <v>10989</v>
      </c>
      <c r="B62" s="11" t="s">
        <v>10990</v>
      </c>
      <c r="C62" s="11" t="s">
        <v>10991</v>
      </c>
      <c r="D62" s="1">
        <v>-3.514884331</v>
      </c>
      <c r="E62" s="1">
        <v>25.73767259</v>
      </c>
      <c r="F62" s="1">
        <v>-4.889352139</v>
      </c>
      <c r="G62" s="1">
        <v>0.000295556</v>
      </c>
      <c r="H62" s="1">
        <v>0.018986368</v>
      </c>
      <c r="I62" s="1">
        <v>0.515709016</v>
      </c>
      <c r="J62" s="11" t="s">
        <v>11405</v>
      </c>
    </row>
    <row r="63" ht="15" spans="1:10">
      <c r="A63" s="11" t="s">
        <v>5005</v>
      </c>
      <c r="B63" s="11" t="s">
        <v>5006</v>
      </c>
      <c r="C63" s="11" t="s">
        <v>5007</v>
      </c>
      <c r="D63" s="1">
        <v>-3.984534031</v>
      </c>
      <c r="E63" s="1">
        <v>24.89955077</v>
      </c>
      <c r="F63" s="1">
        <v>-4.859150971</v>
      </c>
      <c r="G63" s="1">
        <v>0.000311913</v>
      </c>
      <c r="H63" s="1">
        <v>0.01948813</v>
      </c>
      <c r="I63" s="1">
        <v>0.462890775</v>
      </c>
      <c r="J63" s="11" t="s">
        <v>11405</v>
      </c>
    </row>
    <row r="64" ht="15" spans="1:10">
      <c r="A64" s="11" t="s">
        <v>2213</v>
      </c>
      <c r="B64" s="11" t="s">
        <v>2214</v>
      </c>
      <c r="C64" s="11" t="s">
        <v>2215</v>
      </c>
      <c r="D64" s="1">
        <v>-4.307292742</v>
      </c>
      <c r="E64" s="1">
        <v>23.46687889</v>
      </c>
      <c r="F64" s="1">
        <v>-4.848812028</v>
      </c>
      <c r="G64" s="1">
        <v>0.000317726</v>
      </c>
      <c r="H64" s="1">
        <v>0.019583095</v>
      </c>
      <c r="I64" s="1">
        <v>0.444781627</v>
      </c>
      <c r="J64" s="11" t="s">
        <v>11405</v>
      </c>
    </row>
    <row r="65" ht="15" spans="1:10">
      <c r="A65" s="11" t="s">
        <v>8448</v>
      </c>
      <c r="B65" s="11" t="s">
        <v>8449</v>
      </c>
      <c r="C65" s="11" t="s">
        <v>8450</v>
      </c>
      <c r="D65" s="1">
        <v>-2.34053089</v>
      </c>
      <c r="E65" s="1">
        <v>22.48349796</v>
      </c>
      <c r="F65" s="1">
        <v>-4.721481348</v>
      </c>
      <c r="G65" s="1">
        <v>0.000399314</v>
      </c>
      <c r="H65" s="1">
        <v>0.023964083</v>
      </c>
      <c r="I65" s="1">
        <v>0.220624229</v>
      </c>
      <c r="J65" s="11" t="s">
        <v>11405</v>
      </c>
    </row>
    <row r="66" ht="15" spans="1:10">
      <c r="A66" s="11" t="s">
        <v>9027</v>
      </c>
      <c r="B66" s="11" t="s">
        <v>9028</v>
      </c>
      <c r="C66" s="11" t="s">
        <v>9029</v>
      </c>
      <c r="D66" s="1">
        <v>-0.912137823</v>
      </c>
      <c r="E66" s="1">
        <v>27.90932216</v>
      </c>
      <c r="F66" s="1">
        <v>-4.664365409</v>
      </c>
      <c r="G66" s="1">
        <v>0.00044272</v>
      </c>
      <c r="H66" s="1">
        <v>0.026223994</v>
      </c>
      <c r="I66" s="1">
        <v>0.119411058</v>
      </c>
      <c r="J66" s="11" t="s">
        <v>11405</v>
      </c>
    </row>
    <row r="67" ht="15" spans="1:10">
      <c r="A67" s="11" t="s">
        <v>3287</v>
      </c>
      <c r="B67" s="11" t="s">
        <v>3288</v>
      </c>
      <c r="C67" s="11" t="s">
        <v>3289</v>
      </c>
      <c r="D67" s="1">
        <v>-0.913571253</v>
      </c>
      <c r="E67" s="1">
        <v>29.83336476</v>
      </c>
      <c r="F67" s="1">
        <v>-4.643694711</v>
      </c>
      <c r="G67" s="1">
        <v>0.000459613</v>
      </c>
      <c r="H67" s="1">
        <v>0.026782789</v>
      </c>
      <c r="I67" s="1">
        <v>0.082682566</v>
      </c>
      <c r="J67" s="11" t="s">
        <v>11405</v>
      </c>
    </row>
    <row r="68" ht="15" spans="1:10">
      <c r="A68" s="11" t="s">
        <v>7545</v>
      </c>
      <c r="B68" s="11" t="s">
        <v>7546</v>
      </c>
      <c r="C68" s="11" t="s">
        <v>7547</v>
      </c>
      <c r="D68" s="1">
        <v>-1.031474222</v>
      </c>
      <c r="E68" s="1">
        <v>28.59916576</v>
      </c>
      <c r="F68" s="1">
        <v>-4.634368348</v>
      </c>
      <c r="G68" s="1">
        <v>0.000467452</v>
      </c>
      <c r="H68" s="1">
        <v>0.026782789</v>
      </c>
      <c r="I68" s="1">
        <v>0.066094173</v>
      </c>
      <c r="J68" s="11" t="s">
        <v>11405</v>
      </c>
    </row>
    <row r="69" ht="15" spans="1:10">
      <c r="A69" s="11" t="s">
        <v>2629</v>
      </c>
      <c r="B69" s="11" t="s">
        <v>2630</v>
      </c>
      <c r="C69" s="11" t="s">
        <v>2631</v>
      </c>
      <c r="D69" s="1">
        <v>-3.377352595</v>
      </c>
      <c r="E69" s="1">
        <v>31.29205595</v>
      </c>
      <c r="F69" s="1">
        <v>-4.631641037</v>
      </c>
      <c r="G69" s="1">
        <v>0.00046977</v>
      </c>
      <c r="H69" s="1">
        <v>0.026782789</v>
      </c>
      <c r="I69" s="1">
        <v>0.06124124</v>
      </c>
      <c r="J69" s="11" t="s">
        <v>11405</v>
      </c>
    </row>
    <row r="70" ht="15" spans="1:10">
      <c r="A70" s="11" t="s">
        <v>8781</v>
      </c>
      <c r="B70" s="11" t="s">
        <v>8782</v>
      </c>
      <c r="C70" s="11" t="s">
        <v>8783</v>
      </c>
      <c r="D70" s="1">
        <v>-4.344537712</v>
      </c>
      <c r="E70" s="1">
        <v>23.6969085</v>
      </c>
      <c r="F70" s="1">
        <v>-4.619629254</v>
      </c>
      <c r="G70" s="1">
        <v>0.000480125</v>
      </c>
      <c r="H70" s="1">
        <v>0.02698647</v>
      </c>
      <c r="I70" s="1">
        <v>0.039857038</v>
      </c>
      <c r="J70" s="11" t="s">
        <v>11405</v>
      </c>
    </row>
    <row r="71" ht="15" spans="1:10">
      <c r="A71" s="11" t="s">
        <v>4135</v>
      </c>
      <c r="B71" s="11" t="s">
        <v>4136</v>
      </c>
      <c r="C71" s="11" t="s">
        <v>4137</v>
      </c>
      <c r="D71" s="1">
        <v>2.596445198</v>
      </c>
      <c r="E71" s="1">
        <v>23.78928216</v>
      </c>
      <c r="F71" s="1">
        <v>4.61386602</v>
      </c>
      <c r="G71" s="1">
        <v>0.000485177</v>
      </c>
      <c r="H71" s="1">
        <v>0.02698647</v>
      </c>
      <c r="I71" s="1">
        <v>0.029590796</v>
      </c>
      <c r="J71" s="11" t="s">
        <v>11404</v>
      </c>
    </row>
    <row r="72" ht="15" spans="1:10">
      <c r="A72" s="11" t="s">
        <v>2647</v>
      </c>
      <c r="B72" s="11" t="s">
        <v>2648</v>
      </c>
      <c r="C72" s="11" t="s">
        <v>2649</v>
      </c>
      <c r="D72" s="1">
        <v>-0.839680249</v>
      </c>
      <c r="E72" s="1">
        <v>35.66372549</v>
      </c>
      <c r="F72" s="1">
        <v>-4.547461487</v>
      </c>
      <c r="G72" s="1">
        <v>0.000547523</v>
      </c>
      <c r="H72" s="1">
        <v>0.029379454</v>
      </c>
      <c r="I72" s="1">
        <v>-0.088981069</v>
      </c>
      <c r="J72" s="11" t="s">
        <v>11405</v>
      </c>
    </row>
    <row r="73" ht="15" spans="1:10">
      <c r="A73" s="11" t="s">
        <v>3173</v>
      </c>
      <c r="B73" s="11" t="s">
        <v>3174</v>
      </c>
      <c r="C73" s="11" t="s">
        <v>3175</v>
      </c>
      <c r="D73" s="1">
        <v>-3.300650886</v>
      </c>
      <c r="E73" s="1">
        <v>26.90560052</v>
      </c>
      <c r="F73" s="1">
        <v>-4.539898111</v>
      </c>
      <c r="G73" s="1">
        <v>0.000555133</v>
      </c>
      <c r="H73" s="1">
        <v>0.029441427</v>
      </c>
      <c r="I73" s="1">
        <v>-0.102518859</v>
      </c>
      <c r="J73" s="11" t="s">
        <v>11405</v>
      </c>
    </row>
    <row r="74" ht="15" spans="1:10">
      <c r="A74" s="11" t="s">
        <v>2177</v>
      </c>
      <c r="B74" s="11" t="s">
        <v>2178</v>
      </c>
      <c r="C74" s="11" t="s">
        <v>2179</v>
      </c>
      <c r="D74" s="1">
        <v>-3.117006678</v>
      </c>
      <c r="E74" s="1">
        <v>23.50896192</v>
      </c>
      <c r="F74" s="1">
        <v>-4.524779747</v>
      </c>
      <c r="G74" s="1">
        <v>0.000570675</v>
      </c>
      <c r="H74" s="1">
        <v>0.029917801</v>
      </c>
      <c r="I74" s="1">
        <v>-0.129599126</v>
      </c>
      <c r="J74" s="11" t="s">
        <v>11405</v>
      </c>
    </row>
    <row r="75" ht="15" spans="1:10">
      <c r="A75" s="11" t="s">
        <v>10261</v>
      </c>
      <c r="B75" s="11" t="s">
        <v>10262</v>
      </c>
      <c r="C75" s="11" t="s">
        <v>10263</v>
      </c>
      <c r="D75" s="1">
        <v>-3.404147461</v>
      </c>
      <c r="E75" s="1">
        <v>24.04245153</v>
      </c>
      <c r="F75" s="1">
        <v>-4.491533449</v>
      </c>
      <c r="G75" s="1">
        <v>0.000606458</v>
      </c>
      <c r="H75" s="1">
        <v>0.031300619</v>
      </c>
      <c r="I75" s="1">
        <v>-0.189241904</v>
      </c>
      <c r="J75" s="11" t="s">
        <v>11405</v>
      </c>
    </row>
    <row r="76" ht="15" spans="1:10">
      <c r="A76" s="11" t="s">
        <v>10411</v>
      </c>
      <c r="B76" s="11" t="s">
        <v>10412</v>
      </c>
      <c r="C76" s="11" t="s">
        <v>10413</v>
      </c>
      <c r="D76" s="1">
        <v>-1.845784196</v>
      </c>
      <c r="E76" s="1">
        <v>28.4167081</v>
      </c>
      <c r="F76" s="1">
        <v>-4.48203917</v>
      </c>
      <c r="G76" s="1">
        <v>0.000617097</v>
      </c>
      <c r="H76" s="1">
        <v>0.031300619</v>
      </c>
      <c r="I76" s="1">
        <v>-0.206297166</v>
      </c>
      <c r="J76" s="11" t="s">
        <v>11405</v>
      </c>
    </row>
    <row r="77" ht="15" spans="1:10">
      <c r="A77" s="11" t="s">
        <v>9665</v>
      </c>
      <c r="B77" s="11" t="s">
        <v>9666</v>
      </c>
      <c r="C77" s="11" t="s">
        <v>9667</v>
      </c>
      <c r="D77" s="1">
        <v>2.021991589</v>
      </c>
      <c r="E77" s="1">
        <v>24.41413121</v>
      </c>
      <c r="F77" s="1">
        <v>4.48051571</v>
      </c>
      <c r="G77" s="1">
        <v>0.000618823</v>
      </c>
      <c r="H77" s="1">
        <v>0.031300619</v>
      </c>
      <c r="I77" s="1">
        <v>-0.209034805</v>
      </c>
      <c r="J77" s="11" t="s">
        <v>11404</v>
      </c>
    </row>
    <row r="78" ht="15" spans="1:10">
      <c r="A78" s="11" t="s">
        <v>9072</v>
      </c>
      <c r="B78" s="11" t="s">
        <v>9073</v>
      </c>
      <c r="C78" s="11" t="s">
        <v>9074</v>
      </c>
      <c r="D78" s="1">
        <v>2.666889312</v>
      </c>
      <c r="E78" s="1">
        <v>23.89564783</v>
      </c>
      <c r="F78" s="1">
        <v>4.469569549</v>
      </c>
      <c r="G78" s="1">
        <v>0.000631365</v>
      </c>
      <c r="H78" s="1">
        <v>0.031300619</v>
      </c>
      <c r="I78" s="1">
        <v>-0.2287125</v>
      </c>
      <c r="J78" s="11" t="s">
        <v>11404</v>
      </c>
    </row>
    <row r="79" ht="15" spans="1:10">
      <c r="A79" s="11" t="s">
        <v>3237</v>
      </c>
      <c r="B79" s="11" t="s">
        <v>3238</v>
      </c>
      <c r="C79" s="11" t="s">
        <v>3239</v>
      </c>
      <c r="D79" s="1">
        <v>-2.951400366</v>
      </c>
      <c r="E79" s="1">
        <v>24.4345463</v>
      </c>
      <c r="F79" s="1">
        <v>-4.438051371</v>
      </c>
      <c r="G79" s="1">
        <v>0.000668971</v>
      </c>
      <c r="H79" s="1">
        <v>0.032770191</v>
      </c>
      <c r="I79" s="1">
        <v>-0.285445825</v>
      </c>
      <c r="J79" s="11" t="s">
        <v>11405</v>
      </c>
    </row>
    <row r="80" ht="15" spans="1:10">
      <c r="A80" s="11" t="s">
        <v>7856</v>
      </c>
      <c r="B80" s="11" t="s">
        <v>7857</v>
      </c>
      <c r="C80" s="11" t="s">
        <v>7858</v>
      </c>
      <c r="D80" s="1">
        <v>-0.868124571</v>
      </c>
      <c r="E80" s="1">
        <v>32.4314287</v>
      </c>
      <c r="F80" s="1">
        <v>-4.432864722</v>
      </c>
      <c r="G80" s="1">
        <v>0.000675378</v>
      </c>
      <c r="H80" s="1">
        <v>0.032770191</v>
      </c>
      <c r="I80" s="1">
        <v>-0.294792277</v>
      </c>
      <c r="J80" s="11" t="s">
        <v>11405</v>
      </c>
    </row>
    <row r="81" ht="15" spans="1:10">
      <c r="A81" s="11" t="s">
        <v>6296</v>
      </c>
      <c r="B81" s="11" t="s">
        <v>6297</v>
      </c>
      <c r="C81" s="11" t="s">
        <v>6298</v>
      </c>
      <c r="D81" s="1">
        <v>-0.999670675</v>
      </c>
      <c r="E81" s="1">
        <v>31.43247523</v>
      </c>
      <c r="F81" s="1">
        <v>-4.411852513</v>
      </c>
      <c r="G81" s="1">
        <v>0.00070199</v>
      </c>
      <c r="H81" s="1">
        <v>0.033351843</v>
      </c>
      <c r="I81" s="1">
        <v>-0.332686403</v>
      </c>
      <c r="J81" s="11" t="s">
        <v>11405</v>
      </c>
    </row>
    <row r="82" ht="15" spans="1:10">
      <c r="A82" s="11" t="s">
        <v>3065</v>
      </c>
      <c r="B82" s="11" t="s">
        <v>3066</v>
      </c>
      <c r="C82" s="11" t="s">
        <v>3067</v>
      </c>
      <c r="D82" s="1">
        <v>3.317125198</v>
      </c>
      <c r="E82" s="1">
        <v>25.0350955</v>
      </c>
      <c r="F82" s="1">
        <v>4.36362307</v>
      </c>
      <c r="G82" s="1">
        <v>0.000767253</v>
      </c>
      <c r="H82" s="1">
        <v>0.035708588</v>
      </c>
      <c r="I82" s="1">
        <v>-0.419842124</v>
      </c>
      <c r="J82" s="11" t="s">
        <v>11404</v>
      </c>
    </row>
    <row r="83" ht="15" spans="1:10">
      <c r="A83" s="11" t="s">
        <v>7548</v>
      </c>
      <c r="B83" s="11" t="s">
        <v>7549</v>
      </c>
      <c r="C83" s="11" t="s">
        <v>7550</v>
      </c>
      <c r="D83" s="1">
        <v>-0.889173134</v>
      </c>
      <c r="E83" s="1">
        <v>29.40091538</v>
      </c>
      <c r="F83" s="1">
        <v>-4.34612266</v>
      </c>
      <c r="G83" s="1">
        <v>0.000792457</v>
      </c>
      <c r="H83" s="1">
        <v>0.035970878</v>
      </c>
      <c r="I83" s="1">
        <v>-0.451527044</v>
      </c>
      <c r="J83" s="11" t="s">
        <v>11405</v>
      </c>
    </row>
    <row r="84" ht="15" spans="1:10">
      <c r="A84" s="11" t="s">
        <v>5528</v>
      </c>
      <c r="B84" s="11" t="s">
        <v>5529</v>
      </c>
      <c r="C84" s="11" t="s">
        <v>5530</v>
      </c>
      <c r="D84" s="1">
        <v>-2.030977467</v>
      </c>
      <c r="E84" s="1">
        <v>26.90625514</v>
      </c>
      <c r="F84" s="1">
        <v>-4.34224749</v>
      </c>
      <c r="G84" s="1">
        <v>0.000798153</v>
      </c>
      <c r="H84" s="1">
        <v>0.035970878</v>
      </c>
      <c r="I84" s="1">
        <v>-0.458547372</v>
      </c>
      <c r="J84" s="11" t="s">
        <v>11405</v>
      </c>
    </row>
    <row r="85" ht="15" spans="1:10">
      <c r="A85" s="11" t="s">
        <v>4468</v>
      </c>
      <c r="B85" s="11" t="s">
        <v>4469</v>
      </c>
      <c r="C85" s="11" t="s">
        <v>4470</v>
      </c>
      <c r="D85" s="1">
        <v>2.868082068</v>
      </c>
      <c r="E85" s="1">
        <v>23.61910283</v>
      </c>
      <c r="F85" s="1">
        <v>4.341268282</v>
      </c>
      <c r="G85" s="1">
        <v>0.000799599</v>
      </c>
      <c r="H85" s="1">
        <v>0.035970878</v>
      </c>
      <c r="I85" s="1">
        <v>-0.460321563</v>
      </c>
      <c r="J85" s="11" t="s">
        <v>11404</v>
      </c>
    </row>
    <row r="86" ht="15" spans="1:10">
      <c r="A86" s="11" t="s">
        <v>9533</v>
      </c>
      <c r="B86" s="11" t="s">
        <v>9534</v>
      </c>
      <c r="C86" s="11" t="s">
        <v>9535</v>
      </c>
      <c r="D86" s="1">
        <v>1.319336121</v>
      </c>
      <c r="E86" s="1">
        <v>25.5991208</v>
      </c>
      <c r="F86" s="1">
        <v>4.33517092</v>
      </c>
      <c r="G86" s="1">
        <v>0.000808664</v>
      </c>
      <c r="H86" s="1">
        <v>0.035970878</v>
      </c>
      <c r="I86" s="1">
        <v>-0.47137135</v>
      </c>
      <c r="J86" s="11" t="s">
        <v>11404</v>
      </c>
    </row>
    <row r="87" ht="15" spans="1:10">
      <c r="A87" s="11" t="s">
        <v>3638</v>
      </c>
      <c r="B87" s="11" t="s">
        <v>3639</v>
      </c>
      <c r="C87" s="11" t="s">
        <v>3640</v>
      </c>
      <c r="D87" s="1">
        <v>-0.744898023</v>
      </c>
      <c r="E87" s="1">
        <v>33.45601011</v>
      </c>
      <c r="F87" s="1">
        <v>-4.332730147</v>
      </c>
      <c r="G87" s="1">
        <v>0.000812322</v>
      </c>
      <c r="H87" s="1">
        <v>0.035970878</v>
      </c>
      <c r="I87" s="1">
        <v>-0.475795632</v>
      </c>
      <c r="J87" s="11" t="s">
        <v>11405</v>
      </c>
    </row>
    <row r="88" ht="15" spans="1:10">
      <c r="A88" s="11" t="s">
        <v>10779</v>
      </c>
      <c r="B88" s="11" t="s">
        <v>10780</v>
      </c>
      <c r="C88" s="11" t="s">
        <v>10781</v>
      </c>
      <c r="D88" s="1">
        <v>0.944262168</v>
      </c>
      <c r="E88" s="1">
        <v>33.55410103</v>
      </c>
      <c r="F88" s="1">
        <v>4.318549543</v>
      </c>
      <c r="G88" s="1">
        <v>0.000833917</v>
      </c>
      <c r="H88" s="1">
        <v>0.036223746</v>
      </c>
      <c r="I88" s="1">
        <v>-0.501512058</v>
      </c>
      <c r="J88" s="11" t="s">
        <v>11404</v>
      </c>
    </row>
    <row r="89" ht="15" spans="1:10">
      <c r="A89" s="11" t="s">
        <v>10797</v>
      </c>
      <c r="B89" s="11" t="s">
        <v>10798</v>
      </c>
      <c r="C89" s="11" t="s">
        <v>10799</v>
      </c>
      <c r="D89" s="1">
        <v>-0.708346876</v>
      </c>
      <c r="E89" s="1">
        <v>29.72476359</v>
      </c>
      <c r="F89" s="1">
        <v>-4.299795502</v>
      </c>
      <c r="G89" s="1">
        <v>0.000863389</v>
      </c>
      <c r="H89" s="1">
        <v>0.036976254</v>
      </c>
      <c r="I89" s="1">
        <v>-0.535553192</v>
      </c>
      <c r="J89" s="11" t="s">
        <v>11405</v>
      </c>
    </row>
    <row r="90" ht="15" spans="1:10">
      <c r="A90" s="11" t="s">
        <v>7290</v>
      </c>
      <c r="B90" s="11" t="s">
        <v>7291</v>
      </c>
      <c r="C90" s="11" t="s">
        <v>7292</v>
      </c>
      <c r="D90" s="1">
        <v>-4.970905959</v>
      </c>
      <c r="E90" s="1">
        <v>27.42317049</v>
      </c>
      <c r="F90" s="1">
        <v>-4.296683371</v>
      </c>
      <c r="G90" s="1">
        <v>0.000868383</v>
      </c>
      <c r="H90" s="1">
        <v>0.036976254</v>
      </c>
      <c r="I90" s="1">
        <v>-0.541205497</v>
      </c>
      <c r="J90" s="11" t="s">
        <v>11405</v>
      </c>
    </row>
    <row r="91" ht="15" spans="1:10">
      <c r="A91" s="11" t="s">
        <v>6422</v>
      </c>
      <c r="B91" s="11" t="s">
        <v>6423</v>
      </c>
      <c r="C91" s="11" t="s">
        <v>6424</v>
      </c>
      <c r="D91" s="1">
        <v>2.963410516</v>
      </c>
      <c r="E91" s="1">
        <v>25.26817725</v>
      </c>
      <c r="F91" s="1">
        <v>4.288027487</v>
      </c>
      <c r="G91" s="1">
        <v>0.00088243</v>
      </c>
      <c r="H91" s="1">
        <v>0.036976254</v>
      </c>
      <c r="I91" s="1">
        <v>-0.55693145</v>
      </c>
      <c r="J91" s="11" t="s">
        <v>11404</v>
      </c>
    </row>
    <row r="92" ht="15" spans="1:10">
      <c r="A92" s="11" t="s">
        <v>8289</v>
      </c>
      <c r="B92" s="11" t="s">
        <v>8290</v>
      </c>
      <c r="C92" s="11" t="s">
        <v>8291</v>
      </c>
      <c r="D92" s="1">
        <v>1.051161709</v>
      </c>
      <c r="E92" s="1">
        <v>33.82052313</v>
      </c>
      <c r="F92" s="1">
        <v>4.287271039</v>
      </c>
      <c r="G92" s="1">
        <v>0.000883668</v>
      </c>
      <c r="H92" s="1">
        <v>0.036976254</v>
      </c>
      <c r="I92" s="1">
        <v>-0.558306108</v>
      </c>
      <c r="J92" s="11" t="s">
        <v>11404</v>
      </c>
    </row>
    <row r="93" ht="15" spans="1:10">
      <c r="A93" s="11" t="s">
        <v>8112</v>
      </c>
      <c r="B93" s="11" t="s">
        <v>8113</v>
      </c>
      <c r="C93" s="11" t="s">
        <v>8114</v>
      </c>
      <c r="D93" s="1">
        <v>-3.342361747</v>
      </c>
      <c r="E93" s="1">
        <v>24.55479589</v>
      </c>
      <c r="F93" s="1">
        <v>-4.27923914</v>
      </c>
      <c r="G93" s="1">
        <v>0.000896932</v>
      </c>
      <c r="H93" s="1">
        <v>0.037087995</v>
      </c>
      <c r="I93" s="1">
        <v>-0.572905538</v>
      </c>
      <c r="J93" s="11" t="s">
        <v>11405</v>
      </c>
    </row>
    <row r="94" ht="15" spans="1:10">
      <c r="A94" s="11" t="s">
        <v>6621</v>
      </c>
      <c r="B94" s="11" t="s">
        <v>6622</v>
      </c>
      <c r="C94" s="11" t="s">
        <v>6623</v>
      </c>
      <c r="D94" s="1">
        <v>-2.683094132</v>
      </c>
      <c r="E94" s="1">
        <v>23.27212669</v>
      </c>
      <c r="F94" s="1">
        <v>-4.251350879</v>
      </c>
      <c r="G94" s="1">
        <v>0.000944599</v>
      </c>
      <c r="H94" s="1">
        <v>0.038131464</v>
      </c>
      <c r="I94" s="1">
        <v>-0.623645719</v>
      </c>
      <c r="J94" s="11" t="s">
        <v>11405</v>
      </c>
    </row>
    <row r="95" ht="15" spans="1:10">
      <c r="A95" s="11" t="s">
        <v>3047</v>
      </c>
      <c r="B95" s="11" t="s">
        <v>3048</v>
      </c>
      <c r="C95" s="11" t="s">
        <v>3049</v>
      </c>
      <c r="D95" s="1">
        <v>-1.235763284</v>
      </c>
      <c r="E95" s="1">
        <v>31.55189236</v>
      </c>
      <c r="F95" s="1">
        <v>-4.246901599</v>
      </c>
      <c r="G95" s="1">
        <v>0.000952442</v>
      </c>
      <c r="H95" s="1">
        <v>0.038131464</v>
      </c>
      <c r="I95" s="1">
        <v>-0.631747631</v>
      </c>
      <c r="J95" s="11" t="s">
        <v>11405</v>
      </c>
    </row>
    <row r="96" ht="15" spans="1:10">
      <c r="A96" s="11" t="s">
        <v>6585</v>
      </c>
      <c r="B96" s="11" t="s">
        <v>6586</v>
      </c>
      <c r="C96" s="11" t="s">
        <v>6587</v>
      </c>
      <c r="D96" s="1">
        <v>0.780003456</v>
      </c>
      <c r="E96" s="1">
        <v>32.82004207</v>
      </c>
      <c r="F96" s="1">
        <v>4.234637941</v>
      </c>
      <c r="G96" s="1">
        <v>0.00097441</v>
      </c>
      <c r="H96" s="1">
        <v>0.038312782</v>
      </c>
      <c r="I96" s="1">
        <v>-0.65408876</v>
      </c>
      <c r="J96" s="11" t="s">
        <v>11404</v>
      </c>
    </row>
    <row r="97" ht="15" spans="1:10">
      <c r="A97" s="11" t="s">
        <v>5800</v>
      </c>
      <c r="B97" s="11" t="s">
        <v>5801</v>
      </c>
      <c r="C97" s="11" t="s">
        <v>5802</v>
      </c>
      <c r="D97" s="1">
        <v>-3.217878161</v>
      </c>
      <c r="E97" s="1">
        <v>25.46159253</v>
      </c>
      <c r="F97" s="1">
        <v>-4.18070562</v>
      </c>
      <c r="G97" s="1">
        <v>0.001077391</v>
      </c>
      <c r="H97" s="1">
        <v>0.041304705</v>
      </c>
      <c r="I97" s="1">
        <v>-0.752503338</v>
      </c>
      <c r="J97" s="11" t="s">
        <v>11405</v>
      </c>
    </row>
    <row r="98" ht="15" spans="1:10">
      <c r="A98" s="11" t="s">
        <v>8259</v>
      </c>
      <c r="B98" s="11" t="s">
        <v>8260</v>
      </c>
      <c r="C98" s="11" t="s">
        <v>8261</v>
      </c>
      <c r="D98" s="1">
        <v>-0.882149311</v>
      </c>
      <c r="E98" s="1">
        <v>30.44710195</v>
      </c>
      <c r="F98" s="1">
        <v>-4.180470232</v>
      </c>
      <c r="G98" s="1">
        <v>0.001077864</v>
      </c>
      <c r="H98" s="1">
        <v>0.041304705</v>
      </c>
      <c r="I98" s="1">
        <v>-0.752933443</v>
      </c>
      <c r="J98" s="11" t="s">
        <v>11405</v>
      </c>
    </row>
    <row r="99" ht="15" spans="1:10">
      <c r="A99" s="11" t="s">
        <v>10863</v>
      </c>
      <c r="B99" s="11" t="s">
        <v>10864</v>
      </c>
      <c r="C99" s="11" t="s">
        <v>10865</v>
      </c>
      <c r="D99" s="1">
        <v>3.590723071</v>
      </c>
      <c r="E99" s="1">
        <v>25.88042852</v>
      </c>
      <c r="F99" s="1">
        <v>4.176081175</v>
      </c>
      <c r="G99" s="1">
        <v>0.001086728</v>
      </c>
      <c r="H99" s="1">
        <v>0.041304705</v>
      </c>
      <c r="I99" s="1">
        <v>-0.76095411</v>
      </c>
      <c r="J99" s="11" t="s">
        <v>11404</v>
      </c>
    </row>
    <row r="100" ht="15" spans="1:10">
      <c r="A100" s="11" t="s">
        <v>5710</v>
      </c>
      <c r="B100" s="11" t="s">
        <v>5711</v>
      </c>
      <c r="C100" s="11" t="s">
        <v>5712</v>
      </c>
      <c r="D100" s="1">
        <v>-0.703324108</v>
      </c>
      <c r="E100" s="1">
        <v>32.58024319</v>
      </c>
      <c r="F100" s="1">
        <v>-4.157733116</v>
      </c>
      <c r="G100" s="1">
        <v>0.0011246</v>
      </c>
      <c r="H100" s="1">
        <v>0.042220829</v>
      </c>
      <c r="I100" s="1">
        <v>-0.794502087</v>
      </c>
      <c r="J100" s="11" t="s">
        <v>11405</v>
      </c>
    </row>
    <row r="101" ht="15" spans="1:10">
      <c r="A101" s="11" t="s">
        <v>3698</v>
      </c>
      <c r="B101" s="11" t="s">
        <v>3699</v>
      </c>
      <c r="C101" s="11" t="s">
        <v>3700</v>
      </c>
      <c r="D101" s="1">
        <v>0.793645641</v>
      </c>
      <c r="E101" s="1">
        <v>35.120077</v>
      </c>
      <c r="F101" s="1">
        <v>4.154119021</v>
      </c>
      <c r="G101" s="1">
        <v>0.001132218</v>
      </c>
      <c r="H101" s="1">
        <v>0.042220829</v>
      </c>
      <c r="I101" s="1">
        <v>-0.801113625</v>
      </c>
      <c r="J101" s="11" t="s">
        <v>11404</v>
      </c>
    </row>
    <row r="102" ht="15" spans="1:10">
      <c r="A102" s="11" t="s">
        <v>6212</v>
      </c>
      <c r="B102" s="11" t="s">
        <v>6213</v>
      </c>
      <c r="C102" s="11" t="s">
        <v>6214</v>
      </c>
      <c r="D102" s="1">
        <v>-4.251084973</v>
      </c>
      <c r="E102" s="1">
        <v>23.74508407</v>
      </c>
      <c r="F102" s="1">
        <v>-4.151109968</v>
      </c>
      <c r="G102" s="1">
        <v>0.001138602</v>
      </c>
      <c r="H102" s="1">
        <v>0.042220829</v>
      </c>
      <c r="I102" s="1">
        <v>-0.806619172</v>
      </c>
      <c r="J102" s="11" t="s">
        <v>11405</v>
      </c>
    </row>
    <row r="103" ht="15" spans="1:10">
      <c r="A103" s="11" t="s">
        <v>5854</v>
      </c>
      <c r="B103" s="11" t="s">
        <v>5855</v>
      </c>
      <c r="C103" s="11" t="s">
        <v>5856</v>
      </c>
      <c r="D103" s="1">
        <v>3.348295525</v>
      </c>
      <c r="E103" s="1">
        <v>22.98738028</v>
      </c>
      <c r="F103" s="1">
        <v>4.141645347</v>
      </c>
      <c r="G103" s="1">
        <v>0.001158923</v>
      </c>
      <c r="H103" s="1">
        <v>0.0426278</v>
      </c>
      <c r="I103" s="1">
        <v>-0.823941277</v>
      </c>
      <c r="J103" s="11" t="s">
        <v>11404</v>
      </c>
    </row>
    <row r="104" ht="15" spans="1:10">
      <c r="A104" s="11" t="s">
        <v>4921</v>
      </c>
      <c r="B104" s="11" t="s">
        <v>4922</v>
      </c>
      <c r="C104" s="11" t="s">
        <v>4923</v>
      </c>
      <c r="D104" s="1">
        <v>-2.658789142</v>
      </c>
      <c r="E104" s="1">
        <v>22.64262709</v>
      </c>
      <c r="F104" s="1">
        <v>-4.132329986</v>
      </c>
      <c r="G104" s="1">
        <v>0.001179288</v>
      </c>
      <c r="H104" s="1">
        <v>0.043029864</v>
      </c>
      <c r="I104" s="1">
        <v>-0.840997647</v>
      </c>
      <c r="J104" s="11" t="s">
        <v>11405</v>
      </c>
    </row>
    <row r="105" ht="15" spans="1:10">
      <c r="A105" s="11" t="s">
        <v>4942</v>
      </c>
      <c r="B105" s="11" t="s">
        <v>4943</v>
      </c>
      <c r="C105" s="11" t="s">
        <v>4944</v>
      </c>
      <c r="D105" s="1">
        <v>-0.831358139</v>
      </c>
      <c r="E105" s="1">
        <v>28.80134601</v>
      </c>
      <c r="F105" s="1">
        <v>-4.084128292</v>
      </c>
      <c r="G105" s="1">
        <v>0.001290702</v>
      </c>
      <c r="H105" s="1">
        <v>0.046075443</v>
      </c>
      <c r="I105" s="1">
        <v>-0.929369662</v>
      </c>
      <c r="J105" s="11" t="s">
        <v>11405</v>
      </c>
    </row>
    <row r="106" ht="15" spans="1:10">
      <c r="A106" s="11" t="s">
        <v>5389</v>
      </c>
      <c r="B106" s="11" t="s">
        <v>5390</v>
      </c>
      <c r="C106" s="11" t="s">
        <v>5391</v>
      </c>
      <c r="D106" s="1">
        <v>-2.472661403</v>
      </c>
      <c r="E106" s="1">
        <v>28.33762114</v>
      </c>
      <c r="F106" s="1">
        <v>-4.080206546</v>
      </c>
      <c r="G106" s="1">
        <v>0.001300229</v>
      </c>
      <c r="H106" s="1">
        <v>0.046075443</v>
      </c>
      <c r="I106" s="1">
        <v>-0.936567993</v>
      </c>
      <c r="J106" s="11" t="s">
        <v>11405</v>
      </c>
    </row>
    <row r="107" ht="15" spans="1:10">
      <c r="A107" s="11" t="s">
        <v>5713</v>
      </c>
      <c r="B107" s="11" t="s">
        <v>5714</v>
      </c>
      <c r="C107" s="11" t="s">
        <v>5715</v>
      </c>
      <c r="D107" s="1">
        <v>3.784121958</v>
      </c>
      <c r="E107" s="1">
        <v>25.70760406</v>
      </c>
      <c r="F107" s="1">
        <v>4.0761035</v>
      </c>
      <c r="G107" s="1">
        <v>0.001310275</v>
      </c>
      <c r="H107" s="1">
        <v>0.046075443</v>
      </c>
      <c r="I107" s="1">
        <v>-0.944100405</v>
      </c>
      <c r="J107" s="11" t="s">
        <v>11404</v>
      </c>
    </row>
    <row r="108" ht="15" spans="1:10">
      <c r="A108" s="11" t="s">
        <v>5480</v>
      </c>
      <c r="B108" s="11" t="s">
        <v>5481</v>
      </c>
      <c r="C108" s="11" t="s">
        <v>5482</v>
      </c>
      <c r="D108" s="1">
        <v>-2.053125247</v>
      </c>
      <c r="E108" s="1">
        <v>29.80920743</v>
      </c>
      <c r="F108" s="1">
        <v>-4.072112851</v>
      </c>
      <c r="G108" s="1">
        <v>0.001320122</v>
      </c>
      <c r="H108" s="1">
        <v>0.046075443</v>
      </c>
      <c r="I108" s="1">
        <v>-0.951427748</v>
      </c>
      <c r="J108" s="11" t="s">
        <v>11405</v>
      </c>
    </row>
    <row r="109" ht="15" spans="1:10">
      <c r="A109" s="11" t="s">
        <v>5544</v>
      </c>
      <c r="B109" s="11" t="s">
        <v>5545</v>
      </c>
      <c r="C109" s="11" t="s">
        <v>5546</v>
      </c>
      <c r="D109" s="1">
        <v>-2.89303597</v>
      </c>
      <c r="E109" s="1">
        <v>23.61719884</v>
      </c>
      <c r="F109" s="1">
        <v>-4.070803953</v>
      </c>
      <c r="G109" s="1">
        <v>0.001323368</v>
      </c>
      <c r="H109" s="1">
        <v>0.046075443</v>
      </c>
      <c r="I109" s="1">
        <v>-0.953831326</v>
      </c>
      <c r="J109" s="11" t="s">
        <v>11405</v>
      </c>
    </row>
    <row r="110" ht="15" spans="1:10">
      <c r="A110" s="11" t="s">
        <v>6993</v>
      </c>
      <c r="B110" s="11" t="s">
        <v>6994</v>
      </c>
      <c r="C110" s="11" t="s">
        <v>6995</v>
      </c>
      <c r="D110" s="1">
        <v>-2.572288182</v>
      </c>
      <c r="E110" s="1">
        <v>22.9347678</v>
      </c>
      <c r="F110" s="1">
        <v>-4.059553442</v>
      </c>
      <c r="G110" s="1">
        <v>0.001351612</v>
      </c>
      <c r="H110" s="1">
        <v>0.046359689</v>
      </c>
      <c r="I110" s="1">
        <v>-0.97449656</v>
      </c>
      <c r="J110" s="11" t="s">
        <v>11405</v>
      </c>
    </row>
    <row r="111" ht="15" spans="1:10">
      <c r="A111" s="11" t="s">
        <v>8031</v>
      </c>
      <c r="B111" s="11" t="s">
        <v>8032</v>
      </c>
      <c r="C111" s="11" t="s">
        <v>8033</v>
      </c>
      <c r="D111" s="1">
        <v>-0.813019972</v>
      </c>
      <c r="E111" s="1">
        <v>31.60770963</v>
      </c>
      <c r="F111" s="1">
        <v>-4.059455132</v>
      </c>
      <c r="G111" s="1">
        <v>0.001351861</v>
      </c>
      <c r="H111" s="1">
        <v>0.046359689</v>
      </c>
      <c r="I111" s="1">
        <v>-0.974677182</v>
      </c>
      <c r="J111" s="11" t="s">
        <v>11405</v>
      </c>
    </row>
    <row r="112" ht="15" spans="1:10">
      <c r="A112" s="11" t="s">
        <v>4396</v>
      </c>
      <c r="B112" s="11" t="s">
        <v>4397</v>
      </c>
      <c r="C112" s="11" t="s">
        <v>4398</v>
      </c>
      <c r="D112" s="1">
        <v>3.214088127</v>
      </c>
      <c r="E112" s="1">
        <v>23.95494193</v>
      </c>
      <c r="F112" s="1">
        <v>4.049934099</v>
      </c>
      <c r="G112" s="1">
        <v>0.001376251</v>
      </c>
      <c r="H112" s="1">
        <v>0.046843874</v>
      </c>
      <c r="I112" s="1">
        <v>-0.992173379</v>
      </c>
      <c r="J112" s="11" t="s">
        <v>11404</v>
      </c>
    </row>
    <row r="113" ht="15" spans="1:10">
      <c r="A113" s="11" t="s">
        <v>9698</v>
      </c>
      <c r="B113" s="11" t="s">
        <v>9699</v>
      </c>
      <c r="C113" s="11" t="s">
        <v>9700</v>
      </c>
      <c r="D113" s="1">
        <v>-1.243285144</v>
      </c>
      <c r="E113" s="1">
        <v>30.55861478</v>
      </c>
      <c r="F113" s="1">
        <v>-4.034277689</v>
      </c>
      <c r="G113" s="1">
        <v>0.001417343</v>
      </c>
      <c r="H113" s="1">
        <v>0.047533112</v>
      </c>
      <c r="I113" s="1">
        <v>-1.020959154</v>
      </c>
      <c r="J113" s="11" t="s">
        <v>11405</v>
      </c>
    </row>
    <row r="114" ht="15" spans="1:10">
      <c r="A114" s="11" t="s">
        <v>9659</v>
      </c>
      <c r="B114" s="11" t="s">
        <v>9660</v>
      </c>
      <c r="C114" s="11" t="s">
        <v>9661</v>
      </c>
      <c r="D114" s="1">
        <v>3.829858845</v>
      </c>
      <c r="E114" s="1">
        <v>24.79242037</v>
      </c>
      <c r="F114" s="1">
        <v>4.016211968</v>
      </c>
      <c r="G114" s="1">
        <v>0.001466328</v>
      </c>
      <c r="H114" s="1">
        <v>0.048440641</v>
      </c>
      <c r="I114" s="1">
        <v>-1.054197394</v>
      </c>
      <c r="J114" s="11" t="s">
        <v>11404</v>
      </c>
    </row>
    <row r="115" ht="15" spans="1:10">
      <c r="A115" s="11" t="s">
        <v>7654</v>
      </c>
      <c r="B115" s="11" t="s">
        <v>7655</v>
      </c>
      <c r="C115" s="11" t="s">
        <v>7656</v>
      </c>
      <c r="D115" s="1">
        <v>1.847288976</v>
      </c>
      <c r="E115" s="1">
        <v>22.93616499</v>
      </c>
      <c r="F115" s="1">
        <v>4.013535511</v>
      </c>
      <c r="G115" s="1">
        <v>0.001473732</v>
      </c>
      <c r="H115" s="1">
        <v>0.048440641</v>
      </c>
      <c r="I115" s="1">
        <v>-1.059123714</v>
      </c>
      <c r="J115" s="11" t="s">
        <v>11404</v>
      </c>
    </row>
    <row r="116" ht="15" spans="1:10">
      <c r="A116" s="11" t="s">
        <v>7491</v>
      </c>
      <c r="B116" s="11" t="s">
        <v>7492</v>
      </c>
      <c r="C116" s="11" t="s">
        <v>7493</v>
      </c>
      <c r="D116" s="1">
        <v>-5.113038282</v>
      </c>
      <c r="E116" s="1">
        <v>25.56316825</v>
      </c>
      <c r="F116" s="1">
        <v>-4.012300839</v>
      </c>
      <c r="G116" s="1">
        <v>0.00147716</v>
      </c>
      <c r="H116" s="1">
        <v>0.048440641</v>
      </c>
      <c r="I116" s="1">
        <v>-1.061396441</v>
      </c>
      <c r="J116" s="11" t="s">
        <v>11405</v>
      </c>
    </row>
    <row r="117" ht="15" spans="1:10">
      <c r="A117" s="11" t="s">
        <v>3419</v>
      </c>
      <c r="B117" s="11" t="s">
        <v>3420</v>
      </c>
      <c r="C117" s="11" t="s">
        <v>3421</v>
      </c>
      <c r="D117" s="1">
        <v>1.845429957</v>
      </c>
      <c r="E117" s="1">
        <v>22.50149365</v>
      </c>
      <c r="F117" s="1">
        <v>4.008813781</v>
      </c>
      <c r="G117" s="1">
        <v>0.001486887</v>
      </c>
      <c r="H117" s="1">
        <v>0.048440641</v>
      </c>
      <c r="I117" s="1">
        <v>-1.067815852</v>
      </c>
      <c r="J117" s="11" t="s">
        <v>11404</v>
      </c>
    </row>
    <row r="118" ht="15" spans="1:10">
      <c r="A118" s="11" t="s">
        <v>2466</v>
      </c>
      <c r="B118" s="11" t="s">
        <v>2467</v>
      </c>
      <c r="C118" s="11" t="s">
        <v>2468</v>
      </c>
      <c r="D118" s="1">
        <v>0.84338353</v>
      </c>
      <c r="E118" s="1">
        <v>29.15799267</v>
      </c>
      <c r="F118" s="1">
        <v>3.997332172</v>
      </c>
      <c r="G118" s="1">
        <v>0.001519379</v>
      </c>
      <c r="H118" s="1">
        <v>0.049148146</v>
      </c>
      <c r="I118" s="1">
        <v>-1.088958798</v>
      </c>
      <c r="J118" s="11" t="s">
        <v>11404</v>
      </c>
    </row>
    <row r="119" ht="15" spans="1:10">
      <c r="A119" s="11" t="s">
        <v>11198</v>
      </c>
      <c r="B119" s="11" t="s">
        <v>11199</v>
      </c>
      <c r="C119" s="11" t="s">
        <v>11200</v>
      </c>
      <c r="D119" s="1">
        <v>-3.425484105</v>
      </c>
      <c r="E119" s="1">
        <v>24.55244635</v>
      </c>
      <c r="F119" s="1">
        <v>-3.983671188</v>
      </c>
      <c r="G119" s="1">
        <v>0.00155899</v>
      </c>
      <c r="H119" s="1">
        <v>0.049623512</v>
      </c>
      <c r="I119" s="1">
        <v>-1.114127136</v>
      </c>
      <c r="J119" s="11" t="s">
        <v>11405</v>
      </c>
    </row>
    <row r="120" ht="15" spans="1:10">
      <c r="A120" s="11" t="s">
        <v>1920</v>
      </c>
      <c r="B120" s="11" t="s">
        <v>1921</v>
      </c>
      <c r="C120" s="11" t="s">
        <v>1922</v>
      </c>
      <c r="D120" s="1">
        <v>-0.710736899</v>
      </c>
      <c r="E120" s="1">
        <v>29.81755501</v>
      </c>
      <c r="F120" s="1">
        <v>-3.978780846</v>
      </c>
      <c r="G120" s="1">
        <v>0.001573426</v>
      </c>
      <c r="H120" s="1">
        <v>0.049623512</v>
      </c>
      <c r="I120" s="1">
        <v>-1.123140029</v>
      </c>
      <c r="J120" s="11" t="s">
        <v>11405</v>
      </c>
    </row>
    <row r="121" ht="15" spans="1:10">
      <c r="A121" s="11" t="s">
        <v>11358</v>
      </c>
      <c r="B121" s="11" t="s">
        <v>11359</v>
      </c>
      <c r="C121" s="11" t="s">
        <v>11360</v>
      </c>
      <c r="D121" s="1">
        <v>-2.200882079</v>
      </c>
      <c r="E121" s="1">
        <v>22.41367356</v>
      </c>
      <c r="F121" s="1">
        <v>-3.977377086</v>
      </c>
      <c r="G121" s="1">
        <v>0.001577595</v>
      </c>
      <c r="H121" s="1">
        <v>0.049623512</v>
      </c>
      <c r="I121" s="1">
        <v>-1.125727462</v>
      </c>
      <c r="J121" s="11" t="s">
        <v>11405</v>
      </c>
    </row>
    <row r="122" ht="15" spans="1:10">
      <c r="A122" s="11" t="s">
        <v>2448</v>
      </c>
      <c r="B122" s="11" t="s">
        <v>2449</v>
      </c>
      <c r="C122" s="11" t="s">
        <v>2450</v>
      </c>
      <c r="D122" s="1">
        <v>-1.946583836</v>
      </c>
      <c r="E122" s="1">
        <v>22.28652443</v>
      </c>
      <c r="F122" s="1">
        <v>-3.96691405</v>
      </c>
      <c r="G122" s="1">
        <v>0.001609028</v>
      </c>
      <c r="H122" s="1">
        <v>0.049696738</v>
      </c>
      <c r="I122" s="1">
        <v>-1.145017342</v>
      </c>
      <c r="J122" s="11" t="s">
        <v>11405</v>
      </c>
    </row>
    <row r="123" ht="15" spans="1:10">
      <c r="A123" s="11" t="s">
        <v>7703</v>
      </c>
      <c r="B123" s="11" t="s">
        <v>7704</v>
      </c>
      <c r="C123" s="11" t="s">
        <v>7705</v>
      </c>
      <c r="D123" s="1">
        <v>2.974868884</v>
      </c>
      <c r="E123" s="1">
        <v>25.46136094</v>
      </c>
      <c r="F123" s="1">
        <v>3.961983204</v>
      </c>
      <c r="G123" s="1">
        <v>0.001624063</v>
      </c>
      <c r="H123" s="1">
        <v>0.049696738</v>
      </c>
      <c r="I123" s="1">
        <v>-1.15411053</v>
      </c>
      <c r="J123" s="11" t="s">
        <v>11404</v>
      </c>
    </row>
    <row r="124" ht="15" spans="1:10">
      <c r="A124" s="11" t="s">
        <v>9069</v>
      </c>
      <c r="B124" s="11" t="s">
        <v>9070</v>
      </c>
      <c r="C124" s="11" t="s">
        <v>9071</v>
      </c>
      <c r="D124" s="1">
        <v>2.422190177</v>
      </c>
      <c r="E124" s="1">
        <v>22.5243276</v>
      </c>
      <c r="F124" s="1">
        <v>3.956161343</v>
      </c>
      <c r="G124" s="1">
        <v>0.001642</v>
      </c>
      <c r="H124" s="1">
        <v>0.049696738</v>
      </c>
      <c r="I124" s="1">
        <v>-1.164848977</v>
      </c>
      <c r="J124" s="11" t="s">
        <v>11404</v>
      </c>
    </row>
    <row r="125" ht="15" spans="1:10">
      <c r="A125" s="11" t="s">
        <v>8397</v>
      </c>
      <c r="B125" s="11" t="s">
        <v>8398</v>
      </c>
      <c r="C125" s="11" t="s">
        <v>8399</v>
      </c>
      <c r="D125" s="1">
        <v>-1.304926684</v>
      </c>
      <c r="E125" s="1">
        <v>33.36866736</v>
      </c>
      <c r="F125" s="1">
        <v>-3.953477163</v>
      </c>
      <c r="G125" s="1">
        <v>0.001650338</v>
      </c>
      <c r="H125" s="1">
        <v>0.049696738</v>
      </c>
      <c r="I125" s="1">
        <v>-1.169800718</v>
      </c>
      <c r="J125" s="11" t="s">
        <v>11405</v>
      </c>
    </row>
    <row r="126" ht="15" spans="1:10">
      <c r="A126" s="11" t="s">
        <v>8847</v>
      </c>
      <c r="B126" s="11" t="s">
        <v>8848</v>
      </c>
      <c r="C126" s="11" t="s">
        <v>8849</v>
      </c>
      <c r="D126" s="1">
        <v>2.554942771</v>
      </c>
      <c r="E126" s="1">
        <v>24.77856588</v>
      </c>
      <c r="F126" s="1">
        <v>3.953025795</v>
      </c>
      <c r="G126" s="1">
        <v>0.001651745</v>
      </c>
      <c r="H126" s="1">
        <v>0.049696738</v>
      </c>
      <c r="I126" s="1">
        <v>-1.170633442</v>
      </c>
      <c r="J126" s="11" t="s">
        <v>11404</v>
      </c>
    </row>
    <row r="127" ht="15" spans="1:10">
      <c r="A127" s="11" t="s">
        <v>10034</v>
      </c>
      <c r="B127" s="11" t="s">
        <v>10035</v>
      </c>
      <c r="C127" s="11" t="s">
        <v>10036</v>
      </c>
      <c r="D127" s="1">
        <v>3.98876405</v>
      </c>
      <c r="E127" s="1">
        <v>25.40818441</v>
      </c>
      <c r="F127" s="1">
        <v>3.951600155</v>
      </c>
      <c r="G127" s="1">
        <v>0.001656195</v>
      </c>
      <c r="H127" s="1">
        <v>0.049696738</v>
      </c>
      <c r="I127" s="1">
        <v>-1.173263681</v>
      </c>
      <c r="J127" s="11" t="s">
        <v>11404</v>
      </c>
    </row>
    <row r="128" ht="15" spans="1:10">
      <c r="A128" s="11" t="s">
        <v>8634</v>
      </c>
      <c r="B128" s="11" t="s">
        <v>8635</v>
      </c>
      <c r="C128" s="11" t="s">
        <v>8636</v>
      </c>
      <c r="D128" s="1">
        <v>-0.924329523</v>
      </c>
      <c r="E128" s="1">
        <v>30.18819999</v>
      </c>
      <c r="F128" s="1">
        <v>-3.943068181</v>
      </c>
      <c r="G128" s="1">
        <v>0.001683086</v>
      </c>
      <c r="H128" s="1">
        <v>0.05017355</v>
      </c>
      <c r="I128" s="1">
        <v>-1.189007563</v>
      </c>
      <c r="J128" s="11" t="s">
        <v>11405</v>
      </c>
    </row>
    <row r="129" ht="15" spans="1:10">
      <c r="A129" s="11" t="s">
        <v>9431</v>
      </c>
      <c r="B129" s="11" t="s">
        <v>9432</v>
      </c>
      <c r="C129" s="11" t="s">
        <v>9433</v>
      </c>
      <c r="D129" s="1">
        <v>2.841886705</v>
      </c>
      <c r="E129" s="1">
        <v>23.19284711</v>
      </c>
      <c r="F129" s="1">
        <v>3.931420101</v>
      </c>
      <c r="G129" s="1">
        <v>0.001720521</v>
      </c>
      <c r="H129" s="1">
        <v>0.050536643</v>
      </c>
      <c r="I129" s="1">
        <v>-1.21050916</v>
      </c>
      <c r="J129" s="11" t="s">
        <v>11404</v>
      </c>
    </row>
    <row r="130" ht="15" spans="1:10">
      <c r="A130" s="11" t="s">
        <v>5304</v>
      </c>
      <c r="B130" s="11" t="s">
        <v>5305</v>
      </c>
      <c r="C130" s="11" t="s">
        <v>5306</v>
      </c>
      <c r="D130" s="1">
        <v>2.165660469</v>
      </c>
      <c r="E130" s="1">
        <v>22.39606275</v>
      </c>
      <c r="F130" s="1">
        <v>3.925589959</v>
      </c>
      <c r="G130" s="1">
        <v>0.001739578</v>
      </c>
      <c r="H130" s="1">
        <v>0.050536643</v>
      </c>
      <c r="I130" s="1">
        <v>-1.22127448</v>
      </c>
      <c r="J130" s="11" t="s">
        <v>11404</v>
      </c>
    </row>
    <row r="131" ht="15" spans="1:10">
      <c r="A131" s="11" t="s">
        <v>2297</v>
      </c>
      <c r="B131" s="11" t="s">
        <v>2298</v>
      </c>
      <c r="C131" s="11" t="s">
        <v>2299</v>
      </c>
      <c r="D131" s="1">
        <v>3.094899716</v>
      </c>
      <c r="E131" s="1">
        <v>27.32368734</v>
      </c>
      <c r="F131" s="1">
        <v>3.925587421</v>
      </c>
      <c r="G131" s="1">
        <v>0.001739586</v>
      </c>
      <c r="H131" s="1">
        <v>0.050536643</v>
      </c>
      <c r="I131" s="1">
        <v>-1.221279167</v>
      </c>
      <c r="J131" s="11" t="s">
        <v>11404</v>
      </c>
    </row>
    <row r="132" ht="15" spans="1:10">
      <c r="A132" s="11" t="s">
        <v>2297</v>
      </c>
      <c r="B132" s="11" t="s">
        <v>2298</v>
      </c>
      <c r="C132" s="11" t="s">
        <v>2300</v>
      </c>
      <c r="D132" s="1">
        <v>3.094899716</v>
      </c>
      <c r="E132" s="1">
        <v>27.32368734</v>
      </c>
      <c r="F132" s="1">
        <v>3.925587421</v>
      </c>
      <c r="G132" s="1">
        <v>0.001739586</v>
      </c>
      <c r="H132" s="1">
        <v>0.050536643</v>
      </c>
      <c r="I132" s="1">
        <v>-1.221279167</v>
      </c>
      <c r="J132" s="11" t="s">
        <v>11404</v>
      </c>
    </row>
    <row r="133" ht="15" spans="1:10">
      <c r="A133" s="11" t="s">
        <v>9401</v>
      </c>
      <c r="B133" s="11" t="s">
        <v>9402</v>
      </c>
      <c r="C133" s="11" t="s">
        <v>9403</v>
      </c>
      <c r="D133" s="1">
        <v>1.639696269</v>
      </c>
      <c r="E133" s="1">
        <v>27.18002447</v>
      </c>
      <c r="F133" s="1">
        <v>3.92045255</v>
      </c>
      <c r="G133" s="1">
        <v>0.001756549</v>
      </c>
      <c r="H133" s="1">
        <v>0.050666678</v>
      </c>
      <c r="I133" s="1">
        <v>-1.23076245</v>
      </c>
      <c r="J133" s="11" t="s">
        <v>11404</v>
      </c>
    </row>
    <row r="134" ht="15" spans="1:10">
      <c r="A134" s="11" t="s">
        <v>3272</v>
      </c>
      <c r="B134" s="11" t="s">
        <v>3273</v>
      </c>
      <c r="C134" s="11" t="s">
        <v>3274</v>
      </c>
      <c r="D134" s="1">
        <v>0.562380301</v>
      </c>
      <c r="E134" s="1">
        <v>35.67780437</v>
      </c>
      <c r="F134" s="1">
        <v>3.917529929</v>
      </c>
      <c r="G134" s="1">
        <v>0.00176628</v>
      </c>
      <c r="H134" s="1">
        <v>0.050666678</v>
      </c>
      <c r="I134" s="1">
        <v>-1.2361608</v>
      </c>
      <c r="J134" s="11" t="s">
        <v>11404</v>
      </c>
    </row>
    <row r="135" ht="15" spans="1:10">
      <c r="A135" s="11" t="s">
        <v>9746</v>
      </c>
      <c r="B135" s="11" t="s">
        <v>9747</v>
      </c>
      <c r="C135" s="11" t="s">
        <v>9748</v>
      </c>
      <c r="D135" s="1">
        <v>2.322897375</v>
      </c>
      <c r="E135" s="1">
        <v>22.4746812</v>
      </c>
      <c r="F135" s="1">
        <v>3.91352887</v>
      </c>
      <c r="G135" s="1">
        <v>0.00177969</v>
      </c>
      <c r="H135" s="1">
        <v>0.050732292</v>
      </c>
      <c r="I135" s="1">
        <v>-1.243551983</v>
      </c>
      <c r="J135" s="11" t="s">
        <v>11404</v>
      </c>
    </row>
    <row r="136" ht="15" spans="1:10">
      <c r="A136" s="11" t="s">
        <v>9866</v>
      </c>
      <c r="B136" s="11" t="s">
        <v>9867</v>
      </c>
      <c r="C136" s="11" t="s">
        <v>9868</v>
      </c>
      <c r="D136" s="1">
        <v>-3.371441281</v>
      </c>
      <c r="E136" s="1">
        <v>24.42218846</v>
      </c>
      <c r="F136" s="1">
        <v>-3.898009978</v>
      </c>
      <c r="G136" s="1">
        <v>0.001832699</v>
      </c>
      <c r="H136" s="1">
        <v>0.051710522</v>
      </c>
      <c r="I136" s="1">
        <v>-1.272229416</v>
      </c>
      <c r="J136" s="11" t="s">
        <v>11405</v>
      </c>
    </row>
    <row r="137" ht="15" spans="1:10">
      <c r="A137" s="11" t="s">
        <v>9332</v>
      </c>
      <c r="B137" s="11" t="s">
        <v>9333</v>
      </c>
      <c r="C137" s="11" t="s">
        <v>9334</v>
      </c>
      <c r="D137" s="1">
        <v>2.338047525</v>
      </c>
      <c r="E137" s="1">
        <v>22.48225628</v>
      </c>
      <c r="F137" s="1">
        <v>3.893741418</v>
      </c>
      <c r="G137" s="1">
        <v>0.00184756</v>
      </c>
      <c r="H137" s="1">
        <v>0.051710522</v>
      </c>
      <c r="I137" s="1">
        <v>-1.280119856</v>
      </c>
      <c r="J137" s="11" t="s">
        <v>11404</v>
      </c>
    </row>
    <row r="138" ht="15" spans="1:10">
      <c r="A138" s="11" t="s">
        <v>2755</v>
      </c>
      <c r="B138" s="11" t="s">
        <v>2756</v>
      </c>
      <c r="C138" s="11" t="s">
        <v>2757</v>
      </c>
      <c r="D138" s="1">
        <v>-0.794582278</v>
      </c>
      <c r="E138" s="1">
        <v>32.05586408</v>
      </c>
      <c r="F138" s="1">
        <v>-3.880240694</v>
      </c>
      <c r="G138" s="1">
        <v>0.001895382</v>
      </c>
      <c r="H138" s="1">
        <v>0.051710522</v>
      </c>
      <c r="I138" s="1">
        <v>-1.305083056</v>
      </c>
      <c r="J138" s="11" t="s">
        <v>11405</v>
      </c>
    </row>
    <row r="139" ht="15" spans="1:10">
      <c r="A139" s="11" t="s">
        <v>2186</v>
      </c>
      <c r="B139" s="11" t="s">
        <v>2187</v>
      </c>
      <c r="C139" s="11" t="s">
        <v>2188</v>
      </c>
      <c r="D139" s="1">
        <v>-2.898919204</v>
      </c>
      <c r="E139" s="1">
        <v>22.76269212</v>
      </c>
      <c r="F139" s="1">
        <v>-3.873848325</v>
      </c>
      <c r="G139" s="1">
        <v>0.001918465</v>
      </c>
      <c r="H139" s="1">
        <v>0.051710522</v>
      </c>
      <c r="I139" s="1">
        <v>-1.316906413</v>
      </c>
      <c r="J139" s="11" t="s">
        <v>11405</v>
      </c>
    </row>
    <row r="140" ht="15" spans="1:10">
      <c r="A140" s="11" t="s">
        <v>5228</v>
      </c>
      <c r="B140" s="11" t="s">
        <v>5229</v>
      </c>
      <c r="C140" s="11" t="s">
        <v>5230</v>
      </c>
      <c r="D140" s="1">
        <v>3.067043397</v>
      </c>
      <c r="E140" s="1">
        <v>24.87162649</v>
      </c>
      <c r="F140" s="1">
        <v>3.87327166</v>
      </c>
      <c r="G140" s="1">
        <v>0.001920561</v>
      </c>
      <c r="H140" s="1">
        <v>0.051710522</v>
      </c>
      <c r="I140" s="1">
        <v>-1.317973132</v>
      </c>
      <c r="J140" s="11" t="s">
        <v>11404</v>
      </c>
    </row>
    <row r="141" ht="15" spans="1:10">
      <c r="A141" s="11" t="s">
        <v>5237</v>
      </c>
      <c r="B141" s="11" t="s">
        <v>5238</v>
      </c>
      <c r="C141" s="11" t="s">
        <v>5239</v>
      </c>
      <c r="D141" s="1">
        <v>3.186245158</v>
      </c>
      <c r="E141" s="1">
        <v>25.49264038</v>
      </c>
      <c r="F141" s="1">
        <v>3.869457246</v>
      </c>
      <c r="G141" s="1">
        <v>0.001934487</v>
      </c>
      <c r="H141" s="1">
        <v>0.051710522</v>
      </c>
      <c r="I141" s="1">
        <v>-1.32502953</v>
      </c>
      <c r="J141" s="11" t="s">
        <v>11404</v>
      </c>
    </row>
    <row r="142" ht="15" spans="1:10">
      <c r="A142" s="11" t="s">
        <v>7050</v>
      </c>
      <c r="B142" s="11" t="s">
        <v>7051</v>
      </c>
      <c r="C142" s="11" t="s">
        <v>7052</v>
      </c>
      <c r="D142" s="1">
        <v>3.029652013</v>
      </c>
      <c r="E142" s="1">
        <v>26.18932445</v>
      </c>
      <c r="F142" s="1">
        <v>3.867276464</v>
      </c>
      <c r="G142" s="1">
        <v>0.001942495</v>
      </c>
      <c r="H142" s="1">
        <v>0.051710522</v>
      </c>
      <c r="I142" s="1">
        <v>-1.329064195</v>
      </c>
      <c r="J142" s="11" t="s">
        <v>11404</v>
      </c>
    </row>
    <row r="143" ht="15" spans="1:10">
      <c r="A143" s="11" t="s">
        <v>6536</v>
      </c>
      <c r="B143" s="11" t="s">
        <v>6537</v>
      </c>
      <c r="C143" s="11" t="s">
        <v>6538</v>
      </c>
      <c r="D143" s="1">
        <v>2.019615053</v>
      </c>
      <c r="E143" s="1">
        <v>22.32304004</v>
      </c>
      <c r="F143" s="1">
        <v>3.865225698</v>
      </c>
      <c r="G143" s="1">
        <v>0.001950057</v>
      </c>
      <c r="H143" s="1">
        <v>0.051710522</v>
      </c>
      <c r="I143" s="1">
        <v>-1.33285856</v>
      </c>
      <c r="J143" s="11" t="s">
        <v>11404</v>
      </c>
    </row>
    <row r="144" ht="15" spans="1:10">
      <c r="A144" s="11" t="s">
        <v>7467</v>
      </c>
      <c r="B144" s="11" t="s">
        <v>7468</v>
      </c>
      <c r="C144" s="11" t="s">
        <v>7469</v>
      </c>
      <c r="D144" s="1">
        <v>2.097692242</v>
      </c>
      <c r="E144" s="1">
        <v>25.03919936</v>
      </c>
      <c r="F144" s="1">
        <v>3.85784049</v>
      </c>
      <c r="G144" s="1">
        <v>0.001977538</v>
      </c>
      <c r="H144" s="1">
        <v>0.052136132</v>
      </c>
      <c r="I144" s="1">
        <v>-1.346524758</v>
      </c>
      <c r="J144" s="11" t="s">
        <v>11404</v>
      </c>
    </row>
    <row r="145" ht="15" spans="1:10">
      <c r="A145" s="11" t="s">
        <v>8958</v>
      </c>
      <c r="B145" s="11" t="s">
        <v>8959</v>
      </c>
      <c r="C145" s="11" t="s">
        <v>8960</v>
      </c>
      <c r="D145" s="1">
        <v>3.237873365</v>
      </c>
      <c r="E145" s="1">
        <v>24.20766844</v>
      </c>
      <c r="F145" s="1">
        <v>3.847475641</v>
      </c>
      <c r="G145" s="1">
        <v>0.002016776</v>
      </c>
      <c r="H145" s="1">
        <v>0.052407357</v>
      </c>
      <c r="I145" s="1">
        <v>-1.365709799</v>
      </c>
      <c r="J145" s="11" t="s">
        <v>11404</v>
      </c>
    </row>
    <row r="146" ht="15" spans="1:10">
      <c r="A146" s="11" t="s">
        <v>7617</v>
      </c>
      <c r="B146" s="11" t="s">
        <v>7618</v>
      </c>
      <c r="C146" s="11" t="s">
        <v>7619</v>
      </c>
      <c r="D146" s="1">
        <v>3.400198601</v>
      </c>
      <c r="E146" s="1">
        <v>25.13322297</v>
      </c>
      <c r="F146" s="1">
        <v>3.846033818</v>
      </c>
      <c r="G146" s="1">
        <v>0.002022297</v>
      </c>
      <c r="H146" s="1">
        <v>0.052407357</v>
      </c>
      <c r="I146" s="1">
        <v>-1.368379034</v>
      </c>
      <c r="J146" s="11" t="s">
        <v>11404</v>
      </c>
    </row>
    <row r="147" ht="15" spans="1:10">
      <c r="A147" s="11" t="s">
        <v>8784</v>
      </c>
      <c r="B147" s="11" t="s">
        <v>8785</v>
      </c>
      <c r="C147" s="11" t="s">
        <v>8786</v>
      </c>
      <c r="D147" s="1">
        <v>1.577003486</v>
      </c>
      <c r="E147" s="1">
        <v>22.66482193</v>
      </c>
      <c r="F147" s="1">
        <v>3.839215328</v>
      </c>
      <c r="G147" s="1">
        <v>0.002048615</v>
      </c>
      <c r="H147" s="1">
        <v>0.052789465</v>
      </c>
      <c r="I147" s="1">
        <v>-1.38100356</v>
      </c>
      <c r="J147" s="11" t="s">
        <v>11404</v>
      </c>
    </row>
    <row r="148" ht="15" spans="1:10">
      <c r="A148" s="11" t="s">
        <v>6831</v>
      </c>
      <c r="B148" s="11" t="s">
        <v>6832</v>
      </c>
      <c r="C148" s="11" t="s">
        <v>6833</v>
      </c>
      <c r="D148" s="1">
        <v>-1.252168031</v>
      </c>
      <c r="E148" s="1">
        <v>29.51922641</v>
      </c>
      <c r="F148" s="1">
        <v>-3.829467883</v>
      </c>
      <c r="G148" s="1">
        <v>0.002086849</v>
      </c>
      <c r="H148" s="1">
        <v>0.05335484</v>
      </c>
      <c r="I148" s="1">
        <v>-1.399055355</v>
      </c>
      <c r="J148" s="11" t="s">
        <v>11405</v>
      </c>
    </row>
    <row r="149" ht="15" spans="1:10">
      <c r="A149" s="11" t="s">
        <v>3422</v>
      </c>
      <c r="B149" s="11" t="s">
        <v>3423</v>
      </c>
      <c r="C149" s="11" t="s">
        <v>3424</v>
      </c>
      <c r="D149" s="1">
        <v>1.90482161</v>
      </c>
      <c r="E149" s="1">
        <v>27.0203166</v>
      </c>
      <c r="F149" s="1">
        <v>3.827677023</v>
      </c>
      <c r="G149" s="1">
        <v>0.002093952</v>
      </c>
      <c r="H149" s="1">
        <v>0.05335484</v>
      </c>
      <c r="I149" s="1">
        <v>-1.402372479</v>
      </c>
      <c r="J149" s="11" t="s">
        <v>11404</v>
      </c>
    </row>
    <row r="150" ht="15" spans="1:10">
      <c r="A150" s="11" t="s">
        <v>3668</v>
      </c>
      <c r="B150" s="11" t="s">
        <v>3669</v>
      </c>
      <c r="C150" s="11" t="s">
        <v>3670</v>
      </c>
      <c r="D150" s="1">
        <v>0.835455717</v>
      </c>
      <c r="E150" s="1">
        <v>33.59136932</v>
      </c>
      <c r="F150" s="1">
        <v>3.80180131</v>
      </c>
      <c r="G150" s="1">
        <v>0.002199387</v>
      </c>
      <c r="H150" s="1">
        <v>0.055196431</v>
      </c>
      <c r="I150" s="1">
        <v>-1.450318926</v>
      </c>
      <c r="J150" s="11" t="s">
        <v>11404</v>
      </c>
    </row>
    <row r="151" ht="15" spans="1:10">
      <c r="A151" s="11" t="s">
        <v>1764</v>
      </c>
      <c r="B151" s="11" t="s">
        <v>1765</v>
      </c>
      <c r="C151" s="11" t="s">
        <v>1766</v>
      </c>
      <c r="D151" s="1">
        <v>3.148127901</v>
      </c>
      <c r="E151" s="1">
        <v>23.62108849</v>
      </c>
      <c r="F151" s="1">
        <v>3.783299627</v>
      </c>
      <c r="G151" s="1">
        <v>0.002278085</v>
      </c>
      <c r="H151" s="1">
        <v>0.056469277</v>
      </c>
      <c r="I151" s="1">
        <v>-1.484621625</v>
      </c>
      <c r="J151" s="11" t="s">
        <v>11404</v>
      </c>
    </row>
    <row r="152" ht="15" spans="1:10">
      <c r="A152" s="11" t="s">
        <v>7967</v>
      </c>
      <c r="B152" s="11" t="s">
        <v>7968</v>
      </c>
      <c r="C152" s="11" t="s">
        <v>7969</v>
      </c>
      <c r="D152" s="1">
        <v>-2.840051455</v>
      </c>
      <c r="E152" s="1">
        <v>25.06167614</v>
      </c>
      <c r="F152" s="1">
        <v>-3.776304684</v>
      </c>
      <c r="G152" s="1">
        <v>0.002308582</v>
      </c>
      <c r="H152" s="1">
        <v>0.056899289</v>
      </c>
      <c r="I152" s="1">
        <v>-1.497594616</v>
      </c>
      <c r="J152" s="11" t="s">
        <v>11405</v>
      </c>
    </row>
    <row r="153" ht="15" spans="1:10">
      <c r="A153" s="11" t="s">
        <v>10587</v>
      </c>
      <c r="B153" s="11" t="s">
        <v>10588</v>
      </c>
      <c r="C153" s="11" t="s">
        <v>10589</v>
      </c>
      <c r="D153" s="1">
        <v>3.335047355</v>
      </c>
      <c r="E153" s="1">
        <v>24.32406187</v>
      </c>
      <c r="F153" s="1">
        <v>3.772827725</v>
      </c>
      <c r="G153" s="1">
        <v>0.002323896</v>
      </c>
      <c r="H153" s="1">
        <v>0.056899289</v>
      </c>
      <c r="I153" s="1">
        <v>-1.504043894</v>
      </c>
      <c r="J153" s="11" t="s">
        <v>11404</v>
      </c>
    </row>
    <row r="154" ht="15" spans="1:10">
      <c r="A154" s="11" t="s">
        <v>10092</v>
      </c>
      <c r="B154" s="11" t="s">
        <v>10093</v>
      </c>
      <c r="C154" s="11" t="s">
        <v>10094</v>
      </c>
      <c r="D154" s="1">
        <v>-3.271146576</v>
      </c>
      <c r="E154" s="1">
        <v>23.52227549</v>
      </c>
      <c r="F154" s="1">
        <v>-3.770803536</v>
      </c>
      <c r="G154" s="1">
        <v>0.002332858</v>
      </c>
      <c r="H154" s="1">
        <v>0.056899289</v>
      </c>
      <c r="I154" s="1">
        <v>-1.507798732</v>
      </c>
      <c r="J154" s="11" t="s">
        <v>11405</v>
      </c>
    </row>
    <row r="155" ht="15" spans="1:10">
      <c r="A155" s="11" t="s">
        <v>2022</v>
      </c>
      <c r="B155" s="11" t="s">
        <v>2023</v>
      </c>
      <c r="C155" s="11" t="s">
        <v>2024</v>
      </c>
      <c r="D155" s="1">
        <v>0.674976489</v>
      </c>
      <c r="E155" s="1">
        <v>30.54875446</v>
      </c>
      <c r="F155" s="1">
        <v>3.763400105</v>
      </c>
      <c r="G155" s="1">
        <v>0.002365941</v>
      </c>
      <c r="H155" s="1">
        <v>0.057110051</v>
      </c>
      <c r="I155" s="1">
        <v>-1.521533522</v>
      </c>
      <c r="J155" s="11" t="s">
        <v>11404</v>
      </c>
    </row>
    <row r="156" ht="15" spans="1:10">
      <c r="A156" s="11" t="s">
        <v>4990</v>
      </c>
      <c r="B156" s="11" t="s">
        <v>4991</v>
      </c>
      <c r="C156" s="11" t="s">
        <v>4992</v>
      </c>
      <c r="D156" s="1">
        <v>1.354573134</v>
      </c>
      <c r="E156" s="1">
        <v>26.6430638</v>
      </c>
      <c r="F156" s="1">
        <v>3.763266528</v>
      </c>
      <c r="G156" s="1">
        <v>0.002366542</v>
      </c>
      <c r="H156" s="1">
        <v>0.057110051</v>
      </c>
      <c r="I156" s="1">
        <v>-1.521781356</v>
      </c>
      <c r="J156" s="11" t="s">
        <v>11404</v>
      </c>
    </row>
    <row r="157" ht="15" spans="1:10">
      <c r="A157" s="11" t="s">
        <v>5770</v>
      </c>
      <c r="B157" s="11" t="s">
        <v>5771</v>
      </c>
      <c r="C157" s="11" t="s">
        <v>5772</v>
      </c>
      <c r="D157" s="1">
        <v>-2.7265716</v>
      </c>
      <c r="E157" s="1">
        <v>22.67651832</v>
      </c>
      <c r="F157" s="1">
        <v>-3.754955433</v>
      </c>
      <c r="G157" s="1">
        <v>0.002404261</v>
      </c>
      <c r="H157" s="1">
        <v>0.057714922</v>
      </c>
      <c r="I157" s="1">
        <v>-1.53720292</v>
      </c>
      <c r="J157" s="11" t="s">
        <v>11405</v>
      </c>
    </row>
    <row r="158" ht="15" spans="1:10">
      <c r="A158" s="11" t="s">
        <v>8850</v>
      </c>
      <c r="B158" s="11" t="s">
        <v>8851</v>
      </c>
      <c r="C158" s="11" t="s">
        <v>8852</v>
      </c>
      <c r="D158" s="1">
        <v>2.376819887</v>
      </c>
      <c r="E158" s="1">
        <v>25.88021584</v>
      </c>
      <c r="F158" s="1">
        <v>3.738445003</v>
      </c>
      <c r="G158" s="1">
        <v>0.00248102</v>
      </c>
      <c r="H158" s="1">
        <v>0.059245721</v>
      </c>
      <c r="I158" s="1">
        <v>-1.567847279</v>
      </c>
      <c r="J158" s="11" t="s">
        <v>11404</v>
      </c>
    </row>
    <row r="159" ht="15" spans="1:10">
      <c r="A159" s="11" t="s">
        <v>4453</v>
      </c>
      <c r="B159" s="11" t="s">
        <v>4454</v>
      </c>
      <c r="C159" s="11" t="s">
        <v>4455</v>
      </c>
      <c r="D159" s="1">
        <v>1.715687888</v>
      </c>
      <c r="E159" s="1">
        <v>22.17107646</v>
      </c>
      <c r="F159" s="1">
        <v>3.729044801</v>
      </c>
      <c r="G159" s="1">
        <v>0.002525834</v>
      </c>
      <c r="H159" s="1">
        <v>0.059428314</v>
      </c>
      <c r="I159" s="1">
        <v>-1.585299554</v>
      </c>
      <c r="J159" s="11" t="s">
        <v>11404</v>
      </c>
    </row>
    <row r="160" ht="15" spans="1:10">
      <c r="A160" s="11" t="s">
        <v>1797</v>
      </c>
      <c r="B160" s="11" t="s">
        <v>1798</v>
      </c>
      <c r="C160" s="11" t="s">
        <v>1799</v>
      </c>
      <c r="D160" s="1">
        <v>2.320526374</v>
      </c>
      <c r="E160" s="1">
        <v>22.4734957</v>
      </c>
      <c r="F160" s="1">
        <v>3.728843679</v>
      </c>
      <c r="G160" s="1">
        <v>0.002526802</v>
      </c>
      <c r="H160" s="1">
        <v>0.059428314</v>
      </c>
      <c r="I160" s="1">
        <v>-1.585672992</v>
      </c>
      <c r="J160" s="11" t="s">
        <v>11404</v>
      </c>
    </row>
    <row r="161" ht="15" spans="1:10">
      <c r="A161" s="11" t="s">
        <v>5568</v>
      </c>
      <c r="B161" s="11" t="s">
        <v>5569</v>
      </c>
      <c r="C161" s="11" t="s">
        <v>5570</v>
      </c>
      <c r="D161" s="1">
        <v>-1.234072728</v>
      </c>
      <c r="E161" s="1">
        <v>30.75133312</v>
      </c>
      <c r="F161" s="1">
        <v>-3.728645525</v>
      </c>
      <c r="G161" s="1">
        <v>0.002527756</v>
      </c>
      <c r="H161" s="1">
        <v>0.059428314</v>
      </c>
      <c r="I161" s="1">
        <v>-1.586040921</v>
      </c>
      <c r="J161" s="11" t="s">
        <v>11405</v>
      </c>
    </row>
    <row r="162" ht="15" spans="1:10">
      <c r="A162" s="11" t="s">
        <v>10228</v>
      </c>
      <c r="B162" s="11" t="s">
        <v>10229</v>
      </c>
      <c r="C162" s="11" t="s">
        <v>10230</v>
      </c>
      <c r="D162" s="1">
        <v>0.892742132</v>
      </c>
      <c r="E162" s="1">
        <v>31.41209507</v>
      </c>
      <c r="F162" s="1">
        <v>3.720336626</v>
      </c>
      <c r="G162" s="1">
        <v>0.002568084</v>
      </c>
      <c r="H162" s="1">
        <v>0.060066833</v>
      </c>
      <c r="I162" s="1">
        <v>-1.601470095</v>
      </c>
      <c r="J162" s="11" t="s">
        <v>11404</v>
      </c>
    </row>
    <row r="163" ht="15" spans="1:10">
      <c r="A163" s="11" t="s">
        <v>5857</v>
      </c>
      <c r="B163" s="11" t="s">
        <v>5858</v>
      </c>
      <c r="C163" s="11" t="s">
        <v>5859</v>
      </c>
      <c r="D163" s="1">
        <v>3.284144442</v>
      </c>
      <c r="E163" s="1">
        <v>24.58852518</v>
      </c>
      <c r="F163" s="1">
        <v>3.710962445</v>
      </c>
      <c r="G163" s="1">
        <v>0.002614371</v>
      </c>
      <c r="H163" s="1">
        <v>0.060596104</v>
      </c>
      <c r="I163" s="1">
        <v>-1.618880564</v>
      </c>
      <c r="J163" s="11" t="s">
        <v>11404</v>
      </c>
    </row>
    <row r="164" ht="15" spans="1:10">
      <c r="A164" s="11" t="s">
        <v>3518</v>
      </c>
      <c r="B164" s="11" t="s">
        <v>3519</v>
      </c>
      <c r="C164" s="11" t="s">
        <v>3520</v>
      </c>
      <c r="D164" s="1">
        <v>-3.989458686</v>
      </c>
      <c r="E164" s="1">
        <v>26.05218367</v>
      </c>
      <c r="F164" s="1">
        <v>-3.710378188</v>
      </c>
      <c r="G164" s="1">
        <v>0.002617284</v>
      </c>
      <c r="H164" s="1">
        <v>0.060596104</v>
      </c>
      <c r="I164" s="1">
        <v>-1.619965801</v>
      </c>
      <c r="J164" s="11" t="s">
        <v>11405</v>
      </c>
    </row>
    <row r="165" ht="15" spans="1:10">
      <c r="A165" s="11" t="s">
        <v>4614</v>
      </c>
      <c r="B165" s="11" t="s">
        <v>4615</v>
      </c>
      <c r="C165" s="11" t="s">
        <v>4616</v>
      </c>
      <c r="D165" s="1">
        <v>0.598402801</v>
      </c>
      <c r="E165" s="1">
        <v>33.26789203</v>
      </c>
      <c r="F165" s="1">
        <v>3.704940236</v>
      </c>
      <c r="G165" s="1">
        <v>0.002644554</v>
      </c>
      <c r="H165" s="1">
        <v>0.060918244</v>
      </c>
      <c r="I165" s="1">
        <v>-1.630067186</v>
      </c>
      <c r="J165" s="11" t="s">
        <v>11404</v>
      </c>
    </row>
    <row r="166" ht="15" spans="1:10">
      <c r="A166" s="11" t="s">
        <v>2925</v>
      </c>
      <c r="B166" s="11" t="s">
        <v>2926</v>
      </c>
      <c r="C166" s="11" t="s">
        <v>2927</v>
      </c>
      <c r="D166" s="1">
        <v>0.605132149</v>
      </c>
      <c r="E166" s="1">
        <v>33.31487777</v>
      </c>
      <c r="F166" s="1">
        <v>3.699975736</v>
      </c>
      <c r="G166" s="1">
        <v>0.002669703</v>
      </c>
      <c r="H166" s="1">
        <v>0.061188519</v>
      </c>
      <c r="I166" s="1">
        <v>-1.639290022</v>
      </c>
      <c r="J166" s="11" t="s">
        <v>11404</v>
      </c>
    </row>
    <row r="167" ht="15" spans="1:10">
      <c r="A167" s="11" t="s">
        <v>10004</v>
      </c>
      <c r="B167" s="11" t="s">
        <v>10005</v>
      </c>
      <c r="C167" s="11" t="s">
        <v>10006</v>
      </c>
      <c r="D167" s="1">
        <v>2.360197038</v>
      </c>
      <c r="E167" s="1">
        <v>24.35012319</v>
      </c>
      <c r="F167" s="1">
        <v>3.694125128</v>
      </c>
      <c r="G167" s="1">
        <v>0.002699653</v>
      </c>
      <c r="H167" s="1">
        <v>0.061565589</v>
      </c>
      <c r="I167" s="1">
        <v>-1.650160137</v>
      </c>
      <c r="J167" s="11" t="s">
        <v>11404</v>
      </c>
    </row>
    <row r="168" ht="15" spans="1:10">
      <c r="A168" s="11" t="s">
        <v>7344</v>
      </c>
      <c r="B168" s="11" t="s">
        <v>7345</v>
      </c>
      <c r="C168" s="11" t="s">
        <v>7346</v>
      </c>
      <c r="D168" s="1">
        <v>2.392560929</v>
      </c>
      <c r="E168" s="1">
        <v>22.50951298</v>
      </c>
      <c r="F168" s="1">
        <v>3.690130304</v>
      </c>
      <c r="G168" s="1">
        <v>0.002720299</v>
      </c>
      <c r="H168" s="1">
        <v>0.06172779</v>
      </c>
      <c r="I168" s="1">
        <v>-1.65758298</v>
      </c>
      <c r="J168" s="11" t="s">
        <v>11404</v>
      </c>
    </row>
    <row r="169" ht="15" spans="1:10">
      <c r="A169" s="11" t="s">
        <v>10104</v>
      </c>
      <c r="B169" s="11" t="s">
        <v>10105</v>
      </c>
      <c r="C169" s="11" t="s">
        <v>10106</v>
      </c>
      <c r="D169" s="1">
        <v>-1.67860022</v>
      </c>
      <c r="E169" s="1">
        <v>22.23135458</v>
      </c>
      <c r="F169" s="1">
        <v>-3.677225174</v>
      </c>
      <c r="G169" s="1">
        <v>0.002788101</v>
      </c>
      <c r="H169" s="1">
        <v>0.06295312</v>
      </c>
      <c r="I169" s="1">
        <v>-1.681565819</v>
      </c>
      <c r="J169" s="11" t="s">
        <v>11405</v>
      </c>
    </row>
    <row r="170" ht="15" spans="1:10">
      <c r="A170" s="11" t="s">
        <v>10504</v>
      </c>
      <c r="B170" s="11" t="s">
        <v>10505</v>
      </c>
      <c r="C170" s="11" t="s">
        <v>10506</v>
      </c>
      <c r="D170" s="1">
        <v>2.538101479</v>
      </c>
      <c r="E170" s="1">
        <v>23.92570424</v>
      </c>
      <c r="F170" s="1">
        <v>3.673708843</v>
      </c>
      <c r="G170" s="1">
        <v>0.002806872</v>
      </c>
      <c r="H170" s="1">
        <v>0.063064746</v>
      </c>
      <c r="I170" s="1">
        <v>-1.688101487</v>
      </c>
      <c r="J170" s="11" t="s">
        <v>11404</v>
      </c>
    </row>
    <row r="171" ht="15" spans="1:10">
      <c r="A171" s="11" t="s">
        <v>9042</v>
      </c>
      <c r="B171" s="11" t="s">
        <v>9043</v>
      </c>
      <c r="C171" s="11" t="s">
        <v>9044</v>
      </c>
      <c r="D171" s="1">
        <v>3.46387089</v>
      </c>
      <c r="E171" s="1">
        <v>26.35568641</v>
      </c>
      <c r="F171" s="1">
        <v>3.662847341</v>
      </c>
      <c r="G171" s="1">
        <v>0.002865668</v>
      </c>
      <c r="H171" s="1">
        <v>0.064070159</v>
      </c>
      <c r="I171" s="1">
        <v>-1.708291753</v>
      </c>
      <c r="J171" s="11" t="s">
        <v>11404</v>
      </c>
    </row>
    <row r="172" ht="15" spans="1:10">
      <c r="A172" s="11" t="s">
        <v>8595</v>
      </c>
      <c r="B172" s="11" t="s">
        <v>8596</v>
      </c>
      <c r="C172" s="11" t="s">
        <v>8597</v>
      </c>
      <c r="D172" s="1">
        <v>1.133132217</v>
      </c>
      <c r="E172" s="1">
        <v>28.27311272</v>
      </c>
      <c r="F172" s="1">
        <v>3.641929196</v>
      </c>
      <c r="G172" s="1">
        <v>0.002982457</v>
      </c>
      <c r="H172" s="1">
        <v>0.065398968</v>
      </c>
      <c r="I172" s="1">
        <v>-1.747185903</v>
      </c>
      <c r="J172" s="11" t="s">
        <v>11404</v>
      </c>
    </row>
    <row r="173" ht="15" spans="1:10">
      <c r="A173" s="11" t="s">
        <v>5343</v>
      </c>
      <c r="B173" s="11" t="s">
        <v>5344</v>
      </c>
      <c r="C173" s="11" t="s">
        <v>5345</v>
      </c>
      <c r="D173" s="1">
        <v>-0.772565201</v>
      </c>
      <c r="E173" s="1">
        <v>32.42783246</v>
      </c>
      <c r="F173" s="1">
        <v>-3.632972316</v>
      </c>
      <c r="G173" s="1">
        <v>0.003033933</v>
      </c>
      <c r="H173" s="1">
        <v>0.066209412</v>
      </c>
      <c r="I173" s="1">
        <v>-1.763843541</v>
      </c>
      <c r="J173" s="11" t="s">
        <v>11405</v>
      </c>
    </row>
    <row r="174" ht="15" spans="1:10">
      <c r="A174" s="11" t="s">
        <v>9605</v>
      </c>
      <c r="B174" s="11" t="s">
        <v>9606</v>
      </c>
      <c r="C174" s="11" t="s">
        <v>9607</v>
      </c>
      <c r="D174" s="1">
        <v>0.749247581</v>
      </c>
      <c r="E174" s="1">
        <v>30.74756598</v>
      </c>
      <c r="F174" s="1">
        <v>3.622389639</v>
      </c>
      <c r="G174" s="1">
        <v>0.003095917</v>
      </c>
      <c r="H174" s="1">
        <v>0.066674627</v>
      </c>
      <c r="I174" s="1">
        <v>-1.783527404</v>
      </c>
      <c r="J174" s="11" t="s">
        <v>11404</v>
      </c>
    </row>
    <row r="175" ht="15" spans="1:10">
      <c r="A175" s="11" t="s">
        <v>10249</v>
      </c>
      <c r="B175" s="11" t="s">
        <v>10250</v>
      </c>
      <c r="C175" s="11" t="s">
        <v>10251</v>
      </c>
      <c r="D175" s="1">
        <v>0.940924526</v>
      </c>
      <c r="E175" s="1">
        <v>30.24036228</v>
      </c>
      <c r="F175" s="1">
        <v>3.6218511</v>
      </c>
      <c r="G175" s="1">
        <v>0.003099106</v>
      </c>
      <c r="H175" s="1">
        <v>0.066674627</v>
      </c>
      <c r="I175" s="1">
        <v>-1.784529163</v>
      </c>
      <c r="J175" s="11" t="s">
        <v>11404</v>
      </c>
    </row>
    <row r="176" ht="15" spans="1:10">
      <c r="A176" s="11" t="s">
        <v>10170</v>
      </c>
      <c r="B176" s="11" t="s">
        <v>10171</v>
      </c>
      <c r="C176" s="11" t="s">
        <v>10172</v>
      </c>
      <c r="D176" s="1">
        <v>1.115508449</v>
      </c>
      <c r="E176" s="1">
        <v>27.31587594</v>
      </c>
      <c r="F176" s="1">
        <v>3.613785842</v>
      </c>
      <c r="G176" s="1">
        <v>0.003147258</v>
      </c>
      <c r="H176" s="1">
        <v>0.067337893</v>
      </c>
      <c r="I176" s="1">
        <v>-1.799532521</v>
      </c>
      <c r="J176" s="11" t="s">
        <v>11404</v>
      </c>
    </row>
    <row r="177" ht="15" spans="1:10">
      <c r="A177" s="11" t="s">
        <v>1968</v>
      </c>
      <c r="B177" s="11" t="s">
        <v>1969</v>
      </c>
      <c r="C177" s="11" t="s">
        <v>1970</v>
      </c>
      <c r="D177" s="1">
        <v>-1.112180162</v>
      </c>
      <c r="E177" s="1">
        <v>31.98686498</v>
      </c>
      <c r="F177" s="1">
        <v>-3.611761566</v>
      </c>
      <c r="G177" s="1">
        <v>0.003159463</v>
      </c>
      <c r="H177" s="1">
        <v>0.067337893</v>
      </c>
      <c r="I177" s="1">
        <v>-1.803298406</v>
      </c>
      <c r="J177" s="11" t="s">
        <v>11405</v>
      </c>
    </row>
    <row r="178" ht="15" spans="1:10">
      <c r="A178" s="11" t="s">
        <v>10734</v>
      </c>
      <c r="B178" s="11" t="s">
        <v>10735</v>
      </c>
      <c r="C178" s="11" t="s">
        <v>10736</v>
      </c>
      <c r="D178" s="1">
        <v>-1.02352553</v>
      </c>
      <c r="E178" s="1">
        <v>30.38177871</v>
      </c>
      <c r="F178" s="1">
        <v>-3.59846857</v>
      </c>
      <c r="G178" s="1">
        <v>0.00324081</v>
      </c>
      <c r="H178" s="1">
        <v>0.068084694</v>
      </c>
      <c r="I178" s="1">
        <v>-1.828030407</v>
      </c>
      <c r="J178" s="11" t="s">
        <v>11405</v>
      </c>
    </row>
    <row r="179" ht="15" spans="1:10">
      <c r="A179" s="11" t="s">
        <v>8922</v>
      </c>
      <c r="B179" s="11" t="s">
        <v>8923</v>
      </c>
      <c r="C179" s="11" t="s">
        <v>8924</v>
      </c>
      <c r="D179" s="1">
        <v>0.999772889</v>
      </c>
      <c r="E179" s="1">
        <v>31.93918864</v>
      </c>
      <c r="F179" s="1">
        <v>3.589350291</v>
      </c>
      <c r="G179" s="1">
        <v>0.003297836</v>
      </c>
      <c r="H179" s="1">
        <v>0.068084694</v>
      </c>
      <c r="I179" s="1">
        <v>-1.844997337</v>
      </c>
      <c r="J179" s="11" t="s">
        <v>11404</v>
      </c>
    </row>
    <row r="180" ht="15" spans="1:10">
      <c r="A180" s="11" t="s">
        <v>10749</v>
      </c>
      <c r="B180" s="11" t="s">
        <v>10750</v>
      </c>
      <c r="C180" s="11" t="s">
        <v>10751</v>
      </c>
      <c r="D180" s="1">
        <v>2.323615997</v>
      </c>
      <c r="E180" s="1">
        <v>24.6705089</v>
      </c>
      <c r="F180" s="1">
        <v>3.587791074</v>
      </c>
      <c r="G180" s="1">
        <v>0.003307689</v>
      </c>
      <c r="H180" s="1">
        <v>0.068084694</v>
      </c>
      <c r="I180" s="1">
        <v>-1.847898829</v>
      </c>
      <c r="J180" s="11" t="s">
        <v>11404</v>
      </c>
    </row>
    <row r="181" ht="15" spans="1:10">
      <c r="A181" s="11" t="s">
        <v>4891</v>
      </c>
      <c r="B181" s="11" t="s">
        <v>4892</v>
      </c>
      <c r="C181" s="11" t="s">
        <v>4893</v>
      </c>
      <c r="D181" s="1">
        <v>-0.999086122</v>
      </c>
      <c r="E181" s="1">
        <v>31.90818578</v>
      </c>
      <c r="F181" s="1">
        <v>-3.587159492</v>
      </c>
      <c r="G181" s="1">
        <v>0.003311688</v>
      </c>
      <c r="H181" s="1">
        <v>0.068084694</v>
      </c>
      <c r="I181" s="1">
        <v>-1.849074129</v>
      </c>
      <c r="J181" s="11" t="s">
        <v>11405</v>
      </c>
    </row>
    <row r="182" ht="15" spans="1:10">
      <c r="A182" s="11" t="s">
        <v>8295</v>
      </c>
      <c r="B182" s="11" t="s">
        <v>8296</v>
      </c>
      <c r="C182" s="11" t="s">
        <v>8297</v>
      </c>
      <c r="D182" s="1">
        <v>3.092935209</v>
      </c>
      <c r="E182" s="1">
        <v>23.45076125</v>
      </c>
      <c r="F182" s="1">
        <v>3.586806971</v>
      </c>
      <c r="G182" s="1">
        <v>0.003313923</v>
      </c>
      <c r="H182" s="1">
        <v>0.068084694</v>
      </c>
      <c r="I182" s="1">
        <v>-1.849730134</v>
      </c>
      <c r="J182" s="11" t="s">
        <v>11404</v>
      </c>
    </row>
    <row r="183" ht="15" spans="1:10">
      <c r="A183" s="11" t="s">
        <v>4831</v>
      </c>
      <c r="B183" s="11" t="s">
        <v>4832</v>
      </c>
      <c r="C183" s="11" t="s">
        <v>4833</v>
      </c>
      <c r="D183" s="1">
        <v>1.994653371</v>
      </c>
      <c r="E183" s="1">
        <v>22.63871509</v>
      </c>
      <c r="F183" s="1">
        <v>3.58284561</v>
      </c>
      <c r="G183" s="1">
        <v>0.003339138</v>
      </c>
      <c r="H183" s="1">
        <v>0.068295103</v>
      </c>
      <c r="I183" s="1">
        <v>-1.857101964</v>
      </c>
      <c r="J183" s="11" t="s">
        <v>11404</v>
      </c>
    </row>
    <row r="184" ht="15" spans="1:10">
      <c r="A184" s="11" t="s">
        <v>9066</v>
      </c>
      <c r="B184" s="11" t="s">
        <v>9067</v>
      </c>
      <c r="C184" s="11" t="s">
        <v>9068</v>
      </c>
      <c r="D184" s="1">
        <v>3.778317611</v>
      </c>
      <c r="E184" s="1">
        <v>25.90176123</v>
      </c>
      <c r="F184" s="1">
        <v>3.577643577</v>
      </c>
      <c r="G184" s="1">
        <v>0.003372546</v>
      </c>
      <c r="H184" s="1">
        <v>0.0684738</v>
      </c>
      <c r="I184" s="1">
        <v>-1.866783034</v>
      </c>
      <c r="J184" s="11" t="s">
        <v>11404</v>
      </c>
    </row>
    <row r="185" ht="15" spans="1:10">
      <c r="A185" s="11" t="s">
        <v>2123</v>
      </c>
      <c r="B185" s="11" t="s">
        <v>2124</v>
      </c>
      <c r="C185" s="11" t="s">
        <v>2125</v>
      </c>
      <c r="D185" s="1">
        <v>2.352688928</v>
      </c>
      <c r="E185" s="1">
        <v>23.74693689</v>
      </c>
      <c r="F185" s="1">
        <v>3.576814672</v>
      </c>
      <c r="G185" s="1">
        <v>0.003377901</v>
      </c>
      <c r="H185" s="1">
        <v>0.0684738</v>
      </c>
      <c r="I185" s="1">
        <v>-1.868325684</v>
      </c>
      <c r="J185" s="11" t="s">
        <v>11404</v>
      </c>
    </row>
    <row r="186" ht="15" spans="1:10">
      <c r="A186" s="11" t="s">
        <v>2689</v>
      </c>
      <c r="B186" s="11" t="s">
        <v>2690</v>
      </c>
      <c r="C186" s="11" t="s">
        <v>2691</v>
      </c>
      <c r="D186" s="1">
        <v>-3.105383384</v>
      </c>
      <c r="E186" s="1">
        <v>24.69193674</v>
      </c>
      <c r="F186" s="1">
        <v>-3.571286319</v>
      </c>
      <c r="G186" s="1">
        <v>0.003413834</v>
      </c>
      <c r="H186" s="1">
        <v>0.0687367</v>
      </c>
      <c r="I186" s="1">
        <v>-1.878614631</v>
      </c>
      <c r="J186" s="11" t="s">
        <v>11405</v>
      </c>
    </row>
    <row r="187" ht="15" spans="1:10">
      <c r="A187" s="11" t="s">
        <v>3721</v>
      </c>
      <c r="B187" s="11" t="s">
        <v>3722</v>
      </c>
      <c r="C187" s="11" t="s">
        <v>3723</v>
      </c>
      <c r="D187" s="1">
        <v>-2.968057367</v>
      </c>
      <c r="E187" s="1">
        <v>26.67549867</v>
      </c>
      <c r="F187" s="1">
        <v>-3.568625134</v>
      </c>
      <c r="G187" s="1">
        <v>0.003431269</v>
      </c>
      <c r="H187" s="1">
        <v>0.0687367</v>
      </c>
      <c r="I187" s="1">
        <v>-1.883567604</v>
      </c>
      <c r="J187" s="11" t="s">
        <v>11405</v>
      </c>
    </row>
    <row r="188" ht="15" spans="1:10">
      <c r="A188" s="11" t="s">
        <v>8859</v>
      </c>
      <c r="B188" s="11" t="s">
        <v>8860</v>
      </c>
      <c r="C188" s="11" t="s">
        <v>8861</v>
      </c>
      <c r="D188" s="1">
        <v>2.891606293</v>
      </c>
      <c r="E188" s="1">
        <v>25.18337017</v>
      </c>
      <c r="F188" s="1">
        <v>3.565883416</v>
      </c>
      <c r="G188" s="1">
        <v>0.003449327</v>
      </c>
      <c r="H188" s="1">
        <v>0.0687367</v>
      </c>
      <c r="I188" s="1">
        <v>-1.888670582</v>
      </c>
      <c r="J188" s="11" t="s">
        <v>11404</v>
      </c>
    </row>
    <row r="189" ht="15" spans="1:10">
      <c r="A189" s="11" t="s">
        <v>10028</v>
      </c>
      <c r="B189" s="11" t="s">
        <v>10029</v>
      </c>
      <c r="C189" s="11" t="s">
        <v>10030</v>
      </c>
      <c r="D189" s="1">
        <v>1.311133982</v>
      </c>
      <c r="E189" s="1">
        <v>30.80736062</v>
      </c>
      <c r="F189" s="1">
        <v>3.56560708</v>
      </c>
      <c r="G189" s="1">
        <v>0.003451152</v>
      </c>
      <c r="H189" s="1">
        <v>0.0687367</v>
      </c>
      <c r="I189" s="1">
        <v>-1.889184915</v>
      </c>
      <c r="J189" s="11" t="s">
        <v>11404</v>
      </c>
    </row>
    <row r="190" ht="15" spans="1:10">
      <c r="A190" s="11" t="s">
        <v>5449</v>
      </c>
      <c r="B190" s="11" t="s">
        <v>5450</v>
      </c>
      <c r="C190" s="11" t="s">
        <v>5451</v>
      </c>
      <c r="D190" s="1">
        <v>-2.048277861</v>
      </c>
      <c r="E190" s="1">
        <v>22.33737145</v>
      </c>
      <c r="F190" s="1">
        <v>-3.557103046</v>
      </c>
      <c r="G190" s="1">
        <v>0.003507807</v>
      </c>
      <c r="H190" s="1">
        <v>0.069561329</v>
      </c>
      <c r="I190" s="1">
        <v>-1.905013673</v>
      </c>
      <c r="J190" s="11" t="s">
        <v>11405</v>
      </c>
    </row>
    <row r="191" ht="15" spans="1:10">
      <c r="A191" s="11" t="s">
        <v>2004</v>
      </c>
      <c r="B191" s="11" t="s">
        <v>2005</v>
      </c>
      <c r="C191" s="11" t="s">
        <v>2006</v>
      </c>
      <c r="D191" s="1">
        <v>2.474672334</v>
      </c>
      <c r="E191" s="1">
        <v>24.32964664</v>
      </c>
      <c r="F191" s="1">
        <v>3.552073677</v>
      </c>
      <c r="G191" s="1">
        <v>0.003541755</v>
      </c>
      <c r="H191" s="1">
        <v>0.069930504</v>
      </c>
      <c r="I191" s="1">
        <v>-1.914375443</v>
      </c>
      <c r="J191" s="11" t="s">
        <v>11404</v>
      </c>
    </row>
    <row r="192" ht="15" spans="1:10">
      <c r="A192" s="11" t="s">
        <v>7648</v>
      </c>
      <c r="B192" s="11" t="s">
        <v>7649</v>
      </c>
      <c r="C192" s="11" t="s">
        <v>7650</v>
      </c>
      <c r="D192" s="1">
        <v>1.331715944</v>
      </c>
      <c r="E192" s="1">
        <v>29.93120085</v>
      </c>
      <c r="F192" s="1">
        <v>3.544480934</v>
      </c>
      <c r="G192" s="1">
        <v>0.003593639</v>
      </c>
      <c r="H192" s="1">
        <v>0.070526612</v>
      </c>
      <c r="I192" s="1">
        <v>-1.928509365</v>
      </c>
      <c r="J192" s="11" t="s">
        <v>11404</v>
      </c>
    </row>
    <row r="193" ht="15" spans="1:10">
      <c r="A193" s="11" t="s">
        <v>8964</v>
      </c>
      <c r="B193" s="11" t="s">
        <v>8965</v>
      </c>
      <c r="C193" s="11" t="s">
        <v>8966</v>
      </c>
      <c r="D193" s="1">
        <v>-2.182960614</v>
      </c>
      <c r="E193" s="1">
        <v>24.05086387</v>
      </c>
      <c r="F193" s="1">
        <v>-3.543074562</v>
      </c>
      <c r="G193" s="1">
        <v>0.003603334</v>
      </c>
      <c r="H193" s="1">
        <v>0.070526612</v>
      </c>
      <c r="I193" s="1">
        <v>-1.931127411</v>
      </c>
      <c r="J193" s="11" t="s">
        <v>11405</v>
      </c>
    </row>
    <row r="194" ht="15" spans="1:10">
      <c r="A194" s="11" t="s">
        <v>6500</v>
      </c>
      <c r="B194" s="11" t="s">
        <v>6501</v>
      </c>
      <c r="C194" s="11" t="s">
        <v>6502</v>
      </c>
      <c r="D194" s="1">
        <v>0.697101948</v>
      </c>
      <c r="E194" s="1">
        <v>26.43781755</v>
      </c>
      <c r="F194" s="1">
        <v>3.540905859</v>
      </c>
      <c r="G194" s="1">
        <v>0.003618335</v>
      </c>
      <c r="H194" s="1">
        <v>0.070526612</v>
      </c>
      <c r="I194" s="1">
        <v>-1.93516463</v>
      </c>
      <c r="J194" s="11" t="s">
        <v>11404</v>
      </c>
    </row>
    <row r="195" ht="15" spans="1:10">
      <c r="A195" s="11" t="s">
        <v>8637</v>
      </c>
      <c r="B195" s="11" t="s">
        <v>8638</v>
      </c>
      <c r="C195" s="11" t="s">
        <v>8639</v>
      </c>
      <c r="D195" s="1">
        <v>0.684263395</v>
      </c>
      <c r="E195" s="1">
        <v>30.57185268</v>
      </c>
      <c r="F195" s="1">
        <v>3.531033807</v>
      </c>
      <c r="G195" s="1">
        <v>0.003687426</v>
      </c>
      <c r="H195" s="1">
        <v>0.071393149</v>
      </c>
      <c r="I195" s="1">
        <v>-1.953542928</v>
      </c>
      <c r="J195" s="11" t="s">
        <v>11404</v>
      </c>
    </row>
    <row r="196" ht="15" spans="1:10">
      <c r="A196" s="11" t="s">
        <v>7602</v>
      </c>
      <c r="B196" s="11" t="s">
        <v>7603</v>
      </c>
      <c r="C196" s="11" t="s">
        <v>7604</v>
      </c>
      <c r="D196" s="1">
        <v>1.166038308</v>
      </c>
      <c r="E196" s="1">
        <v>30.51666858</v>
      </c>
      <c r="F196" s="1">
        <v>3.529693355</v>
      </c>
      <c r="G196" s="1">
        <v>0.00369691</v>
      </c>
      <c r="H196" s="1">
        <v>0.071393149</v>
      </c>
      <c r="I196" s="1">
        <v>-1.95603846</v>
      </c>
      <c r="J196" s="11" t="s">
        <v>11404</v>
      </c>
    </row>
    <row r="197" ht="15" spans="1:10">
      <c r="A197" s="11" t="s">
        <v>2153</v>
      </c>
      <c r="B197" s="11" t="s">
        <v>2154</v>
      </c>
      <c r="C197" s="11" t="s">
        <v>2155</v>
      </c>
      <c r="D197" s="1">
        <v>-1.260068806</v>
      </c>
      <c r="E197" s="1">
        <v>27.09721204</v>
      </c>
      <c r="F197" s="1">
        <v>-3.524267656</v>
      </c>
      <c r="G197" s="1">
        <v>0.00373555</v>
      </c>
      <c r="H197" s="1">
        <v>0.071393149</v>
      </c>
      <c r="I197" s="1">
        <v>-1.966139707</v>
      </c>
      <c r="J197" s="11" t="s">
        <v>11405</v>
      </c>
    </row>
    <row r="198" ht="15" spans="1:10">
      <c r="A198" s="11" t="s">
        <v>4017</v>
      </c>
      <c r="B198" s="11" t="s">
        <v>4018</v>
      </c>
      <c r="C198" s="11" t="s">
        <v>4019</v>
      </c>
      <c r="D198" s="1">
        <v>-0.8732288</v>
      </c>
      <c r="E198" s="1">
        <v>30.25712911</v>
      </c>
      <c r="F198" s="1">
        <v>-3.523635289</v>
      </c>
      <c r="G198" s="1">
        <v>0.003740081</v>
      </c>
      <c r="H198" s="1">
        <v>0.071393149</v>
      </c>
      <c r="I198" s="1">
        <v>-1.967317027</v>
      </c>
      <c r="J198" s="11" t="s">
        <v>11405</v>
      </c>
    </row>
    <row r="199" ht="15" spans="1:10">
      <c r="A199" s="11" t="s">
        <v>8550</v>
      </c>
      <c r="B199" s="11" t="s">
        <v>8551</v>
      </c>
      <c r="C199" s="11" t="s">
        <v>8552</v>
      </c>
      <c r="D199" s="1">
        <v>-3.262155113</v>
      </c>
      <c r="E199" s="1">
        <v>24.10735201</v>
      </c>
      <c r="F199" s="1">
        <v>-3.508839748</v>
      </c>
      <c r="G199" s="1">
        <v>0.003847674</v>
      </c>
      <c r="H199" s="1">
        <v>0.072783994</v>
      </c>
      <c r="I199" s="1">
        <v>-1.994863839</v>
      </c>
      <c r="J199" s="11" t="s">
        <v>11405</v>
      </c>
    </row>
    <row r="200" ht="15" spans="1:10">
      <c r="A200" s="11" t="s">
        <v>7056</v>
      </c>
      <c r="B200" s="11" t="s">
        <v>7057</v>
      </c>
      <c r="C200" s="11" t="s">
        <v>7058</v>
      </c>
      <c r="D200" s="1">
        <v>-2.276978466</v>
      </c>
      <c r="E200" s="1">
        <v>22.45172175</v>
      </c>
      <c r="F200" s="1">
        <v>-3.506926766</v>
      </c>
      <c r="G200" s="1">
        <v>0.003861812</v>
      </c>
      <c r="H200" s="1">
        <v>0.072783994</v>
      </c>
      <c r="I200" s="1">
        <v>-1.998425606</v>
      </c>
      <c r="J200" s="11" t="s">
        <v>11405</v>
      </c>
    </row>
    <row r="201" ht="15" spans="1:10">
      <c r="A201" s="11" t="s">
        <v>3443</v>
      </c>
      <c r="B201" s="11" t="s">
        <v>3444</v>
      </c>
      <c r="C201" s="11" t="s">
        <v>3445</v>
      </c>
      <c r="D201" s="1">
        <v>-0.843921893</v>
      </c>
      <c r="E201" s="1">
        <v>28.1665935</v>
      </c>
      <c r="F201" s="1">
        <v>-3.500957762</v>
      </c>
      <c r="G201" s="1">
        <v>0.003906266</v>
      </c>
      <c r="H201" s="1">
        <v>0.07317482</v>
      </c>
      <c r="I201" s="1">
        <v>-2.009539389</v>
      </c>
      <c r="J201" s="11" t="s">
        <v>11405</v>
      </c>
    </row>
    <row r="202" ht="15" spans="1:10">
      <c r="A202" s="11" t="s">
        <v>7805</v>
      </c>
      <c r="B202" s="11" t="s">
        <v>7806</v>
      </c>
      <c r="C202" s="11" t="s">
        <v>7807</v>
      </c>
      <c r="D202" s="1">
        <v>1.21806053</v>
      </c>
      <c r="E202" s="1">
        <v>29.68910207</v>
      </c>
      <c r="F202" s="1">
        <v>3.497475499</v>
      </c>
      <c r="G202" s="1">
        <v>0.003932439</v>
      </c>
      <c r="H202" s="1">
        <v>0.073207569</v>
      </c>
      <c r="I202" s="1">
        <v>-2.01602316</v>
      </c>
      <c r="J202" s="11" t="s">
        <v>11404</v>
      </c>
    </row>
    <row r="203" ht="15" spans="1:10">
      <c r="A203" s="11" t="s">
        <v>10369</v>
      </c>
      <c r="B203" s="11" t="s">
        <v>10370</v>
      </c>
      <c r="C203" s="11" t="s">
        <v>10371</v>
      </c>
      <c r="D203" s="1">
        <v>1.329599015</v>
      </c>
      <c r="E203" s="1">
        <v>26.46225619</v>
      </c>
      <c r="F203" s="1">
        <v>3.488499701</v>
      </c>
      <c r="G203" s="1">
        <v>0.004000723</v>
      </c>
      <c r="H203" s="1">
        <v>0.073795708</v>
      </c>
      <c r="I203" s="1">
        <v>-2.032735819</v>
      </c>
      <c r="J203" s="11" t="s">
        <v>11404</v>
      </c>
    </row>
    <row r="204" ht="15" spans="1:10">
      <c r="A204" s="11" t="s">
        <v>2325</v>
      </c>
      <c r="B204" s="11" t="s">
        <v>2326</v>
      </c>
      <c r="C204" s="11" t="s">
        <v>2327</v>
      </c>
      <c r="D204" s="1">
        <v>-3.898861844</v>
      </c>
      <c r="E204" s="1">
        <v>24.85935029</v>
      </c>
      <c r="F204" s="1">
        <v>-3.486958044</v>
      </c>
      <c r="G204" s="1">
        <v>0.004012571</v>
      </c>
      <c r="H204" s="1">
        <v>0.073795708</v>
      </c>
      <c r="I204" s="1">
        <v>-2.035606365</v>
      </c>
      <c r="J204" s="11" t="s">
        <v>11405</v>
      </c>
    </row>
    <row r="205" ht="15" spans="1:10">
      <c r="A205" s="11" t="s">
        <v>6052</v>
      </c>
      <c r="B205" s="11" t="s">
        <v>6053</v>
      </c>
      <c r="C205" s="11" t="s">
        <v>6054</v>
      </c>
      <c r="D205" s="1">
        <v>-1.791174727</v>
      </c>
      <c r="E205" s="1">
        <v>24.28412017</v>
      </c>
      <c r="F205" s="1">
        <v>-3.484203424</v>
      </c>
      <c r="G205" s="1">
        <v>0.00403383</v>
      </c>
      <c r="H205" s="1">
        <v>0.073888746</v>
      </c>
      <c r="I205" s="1">
        <v>-2.040735453</v>
      </c>
      <c r="J205" s="11" t="s">
        <v>11405</v>
      </c>
    </row>
    <row r="206" ht="15" spans="1:10">
      <c r="A206" s="11" t="s">
        <v>3383</v>
      </c>
      <c r="B206" s="11" t="s">
        <v>3384</v>
      </c>
      <c r="C206" s="11" t="s">
        <v>3385</v>
      </c>
      <c r="D206" s="1">
        <v>-0.867873133</v>
      </c>
      <c r="E206" s="1">
        <v>33.20162959</v>
      </c>
      <c r="F206" s="1">
        <v>-3.477574961</v>
      </c>
      <c r="G206" s="1">
        <v>0.004085453</v>
      </c>
      <c r="H206" s="1">
        <v>0.074535013</v>
      </c>
      <c r="I206" s="1">
        <v>-2.053077686</v>
      </c>
      <c r="J206" s="11" t="s">
        <v>11405</v>
      </c>
    </row>
    <row r="207" ht="15" spans="1:10">
      <c r="A207" s="11" t="s">
        <v>2985</v>
      </c>
      <c r="B207" s="11" t="s">
        <v>2986</v>
      </c>
      <c r="C207" s="11" t="s">
        <v>2987</v>
      </c>
      <c r="D207" s="1">
        <v>3.468930854</v>
      </c>
      <c r="E207" s="1">
        <v>24.80154721</v>
      </c>
      <c r="F207" s="1">
        <v>3.467297423</v>
      </c>
      <c r="G207" s="1">
        <v>0.004166821</v>
      </c>
      <c r="H207" s="1">
        <v>0.075353828</v>
      </c>
      <c r="I207" s="1">
        <v>-2.072214625</v>
      </c>
      <c r="J207" s="11" t="s">
        <v>11404</v>
      </c>
    </row>
    <row r="208" ht="15" spans="1:10">
      <c r="A208" s="11" t="s">
        <v>7473</v>
      </c>
      <c r="B208" s="11" t="s">
        <v>7474</v>
      </c>
      <c r="C208" s="11" t="s">
        <v>7475</v>
      </c>
      <c r="D208" s="1">
        <v>-2.347272041</v>
      </c>
      <c r="E208" s="1">
        <v>23.05482074</v>
      </c>
      <c r="F208" s="1">
        <v>-3.465021612</v>
      </c>
      <c r="G208" s="1">
        <v>0.004185059</v>
      </c>
      <c r="H208" s="1">
        <v>0.075353828</v>
      </c>
      <c r="I208" s="1">
        <v>-2.076452225</v>
      </c>
      <c r="J208" s="11" t="s">
        <v>11405</v>
      </c>
    </row>
    <row r="209" ht="15" spans="1:10">
      <c r="A209" s="11" t="s">
        <v>11391</v>
      </c>
      <c r="B209" s="11" t="s">
        <v>11392</v>
      </c>
      <c r="C209" s="11" t="s">
        <v>11393</v>
      </c>
      <c r="D209" s="1">
        <v>-1.014525084</v>
      </c>
      <c r="E209" s="1">
        <v>24.93670982</v>
      </c>
      <c r="F209" s="1">
        <v>-3.461561695</v>
      </c>
      <c r="G209" s="1">
        <v>0.004212942</v>
      </c>
      <c r="H209" s="1">
        <v>0.075353828</v>
      </c>
      <c r="I209" s="1">
        <v>-2.082894642</v>
      </c>
      <c r="J209" s="11" t="s">
        <v>11405</v>
      </c>
    </row>
    <row r="210" ht="15" spans="1:10">
      <c r="A210" s="11" t="s">
        <v>2316</v>
      </c>
      <c r="B210" s="11" t="s">
        <v>2317</v>
      </c>
      <c r="C210" s="11" t="s">
        <v>2318</v>
      </c>
      <c r="D210" s="1">
        <v>2.399006118</v>
      </c>
      <c r="E210" s="1">
        <v>28.22718202</v>
      </c>
      <c r="F210" s="1">
        <v>3.454809231</v>
      </c>
      <c r="G210" s="1">
        <v>0.004267899</v>
      </c>
      <c r="H210" s="1">
        <v>0.076038625</v>
      </c>
      <c r="I210" s="1">
        <v>-2.095467783</v>
      </c>
      <c r="J210" s="11" t="s">
        <v>11404</v>
      </c>
    </row>
    <row r="211" ht="15" spans="1:10">
      <c r="A211" s="11" t="s">
        <v>5776</v>
      </c>
      <c r="B211" s="11" t="s">
        <v>5777</v>
      </c>
      <c r="C211" s="11" t="s">
        <v>5778</v>
      </c>
      <c r="D211" s="1">
        <v>-2.53476381</v>
      </c>
      <c r="E211" s="1">
        <v>25.50242734</v>
      </c>
      <c r="F211" s="1">
        <v>-3.450491556</v>
      </c>
      <c r="G211" s="1">
        <v>0.004303419</v>
      </c>
      <c r="H211" s="1">
        <v>0.076373136</v>
      </c>
      <c r="I211" s="1">
        <v>-2.103507274</v>
      </c>
      <c r="J211" s="11" t="s">
        <v>11405</v>
      </c>
    </row>
    <row r="212" ht="15" spans="1:10">
      <c r="A212" s="11" t="s">
        <v>10206</v>
      </c>
      <c r="B212" s="11" t="s">
        <v>10207</v>
      </c>
      <c r="C212" s="11" t="s">
        <v>10208</v>
      </c>
      <c r="D212" s="1">
        <v>1.186806676</v>
      </c>
      <c r="E212" s="1">
        <v>30.76488247</v>
      </c>
      <c r="F212" s="1">
        <v>3.447620309</v>
      </c>
      <c r="G212" s="1">
        <v>0.004327206</v>
      </c>
      <c r="H212" s="1">
        <v>0.07649305</v>
      </c>
      <c r="I212" s="1">
        <v>-2.108853494</v>
      </c>
      <c r="J212" s="11" t="s">
        <v>11404</v>
      </c>
    </row>
    <row r="213" ht="15" spans="1:10">
      <c r="A213" s="11" t="s">
        <v>2141</v>
      </c>
      <c r="B213" s="11" t="s">
        <v>2142</v>
      </c>
      <c r="C213" s="11" t="s">
        <v>2143</v>
      </c>
      <c r="D213" s="1">
        <v>1.745371644</v>
      </c>
      <c r="E213" s="1">
        <v>23.26477118</v>
      </c>
      <c r="F213" s="1">
        <v>3.433644377</v>
      </c>
      <c r="G213" s="1">
        <v>0.004444896</v>
      </c>
      <c r="H213" s="1">
        <v>0.077973742</v>
      </c>
      <c r="I213" s="1">
        <v>-2.134875974</v>
      </c>
      <c r="J213" s="11" t="s">
        <v>11404</v>
      </c>
    </row>
    <row r="214" ht="15" spans="1:10">
      <c r="A214" s="11" t="s">
        <v>2596</v>
      </c>
      <c r="B214" s="11" t="s">
        <v>2597</v>
      </c>
      <c r="C214" s="11" t="s">
        <v>2598</v>
      </c>
      <c r="D214" s="1">
        <v>-1.97677674</v>
      </c>
      <c r="E214" s="1">
        <v>28.66305293</v>
      </c>
      <c r="F214" s="1">
        <v>-3.427222568</v>
      </c>
      <c r="G214" s="1">
        <v>0.004500053</v>
      </c>
      <c r="H214" s="1">
        <v>0.078638861</v>
      </c>
      <c r="I214" s="1">
        <v>-2.146832697</v>
      </c>
      <c r="J214" s="11" t="s">
        <v>11405</v>
      </c>
    </row>
    <row r="215" ht="15" spans="1:10">
      <c r="A215" s="11" t="s">
        <v>8529</v>
      </c>
      <c r="B215" s="11" t="s">
        <v>8530</v>
      </c>
      <c r="C215" s="11" t="s">
        <v>8531</v>
      </c>
      <c r="D215" s="1">
        <v>0.756595577</v>
      </c>
      <c r="E215" s="1">
        <v>30.47700316</v>
      </c>
      <c r="F215" s="1">
        <v>3.423054682</v>
      </c>
      <c r="G215" s="1">
        <v>0.00453622</v>
      </c>
      <c r="H215" s="1">
        <v>0.078968325</v>
      </c>
      <c r="I215" s="1">
        <v>-2.154592704</v>
      </c>
      <c r="J215" s="11" t="s">
        <v>11404</v>
      </c>
    </row>
    <row r="216" ht="15" spans="1:10">
      <c r="A216" s="11" t="s">
        <v>2436</v>
      </c>
      <c r="B216" s="11" t="s">
        <v>2437</v>
      </c>
      <c r="C216" s="11" t="s">
        <v>2438</v>
      </c>
      <c r="D216" s="1">
        <v>3.30395175</v>
      </c>
      <c r="E216" s="1">
        <v>27.22423545</v>
      </c>
      <c r="F216" s="1">
        <v>3.411551341</v>
      </c>
      <c r="G216" s="1">
        <v>0.004637571</v>
      </c>
      <c r="H216" s="1">
        <v>0.080425716</v>
      </c>
      <c r="I216" s="1">
        <v>-2.17600954</v>
      </c>
      <c r="J216" s="11" t="s">
        <v>11404</v>
      </c>
    </row>
    <row r="217" ht="15" spans="1:10">
      <c r="A217" s="11" t="s">
        <v>9974</v>
      </c>
      <c r="B217" s="11" t="s">
        <v>9975</v>
      </c>
      <c r="C217" s="11" t="s">
        <v>9976</v>
      </c>
      <c r="D217" s="1">
        <v>-2.773608234</v>
      </c>
      <c r="E217" s="1">
        <v>24.66244538</v>
      </c>
      <c r="F217" s="1">
        <v>-3.406248497</v>
      </c>
      <c r="G217" s="1">
        <v>0.004685059</v>
      </c>
      <c r="H217" s="1">
        <v>0.080941494</v>
      </c>
      <c r="I217" s="1">
        <v>-2.185881917</v>
      </c>
      <c r="J217" s="11" t="s">
        <v>11405</v>
      </c>
    </row>
    <row r="218" ht="15" spans="1:10">
      <c r="A218" s="11" t="s">
        <v>3056</v>
      </c>
      <c r="B218" s="11" t="s">
        <v>3057</v>
      </c>
      <c r="C218" s="11" t="s">
        <v>3058</v>
      </c>
      <c r="D218" s="1">
        <v>-0.975753899</v>
      </c>
      <c r="E218" s="1">
        <v>32.18301267</v>
      </c>
      <c r="F218" s="1">
        <v>-3.400190203</v>
      </c>
      <c r="G218" s="1">
        <v>0.004739913</v>
      </c>
      <c r="H218" s="1">
        <v>0.081033154</v>
      </c>
      <c r="I218" s="1">
        <v>-2.197160358</v>
      </c>
      <c r="J218" s="11" t="s">
        <v>11405</v>
      </c>
    </row>
    <row r="219" ht="15" spans="1:10">
      <c r="A219" s="11" t="s">
        <v>2677</v>
      </c>
      <c r="B219" s="11" t="s">
        <v>2678</v>
      </c>
      <c r="C219" s="11" t="s">
        <v>2679</v>
      </c>
      <c r="D219" s="1">
        <v>-1.102220692</v>
      </c>
      <c r="E219" s="1">
        <v>34.036993</v>
      </c>
      <c r="F219" s="1">
        <v>-3.397723397</v>
      </c>
      <c r="G219" s="1">
        <v>0.004762433</v>
      </c>
      <c r="H219" s="1">
        <v>0.081033154</v>
      </c>
      <c r="I219" s="1">
        <v>-2.201752573</v>
      </c>
      <c r="J219" s="11" t="s">
        <v>11405</v>
      </c>
    </row>
    <row r="220" ht="15" spans="1:10">
      <c r="A220" s="11" t="s">
        <v>6001</v>
      </c>
      <c r="B220" s="11" t="s">
        <v>6002</v>
      </c>
      <c r="C220" s="11" t="s">
        <v>6003</v>
      </c>
      <c r="D220" s="1">
        <v>1.104044958</v>
      </c>
      <c r="E220" s="1">
        <v>29.27789463</v>
      </c>
      <c r="F220" s="1">
        <v>3.396608093</v>
      </c>
      <c r="G220" s="1">
        <v>0.00477265</v>
      </c>
      <c r="H220" s="1">
        <v>0.081033154</v>
      </c>
      <c r="I220" s="1">
        <v>-2.203828803</v>
      </c>
      <c r="J220" s="11" t="s">
        <v>11404</v>
      </c>
    </row>
    <row r="221" ht="15" spans="1:10">
      <c r="A221" s="11" t="s">
        <v>6966</v>
      </c>
      <c r="B221" s="11" t="s">
        <v>6967</v>
      </c>
      <c r="C221" s="11" t="s">
        <v>6968</v>
      </c>
      <c r="D221" s="1">
        <v>-1.420779138</v>
      </c>
      <c r="E221" s="1">
        <v>27.23712403</v>
      </c>
      <c r="F221" s="1">
        <v>-3.396002841</v>
      </c>
      <c r="G221" s="1">
        <v>0.004778204</v>
      </c>
      <c r="H221" s="1">
        <v>0.081033154</v>
      </c>
      <c r="I221" s="1">
        <v>-2.204955524</v>
      </c>
      <c r="J221" s="11" t="s">
        <v>11405</v>
      </c>
    </row>
    <row r="222" ht="15" spans="1:10">
      <c r="A222" s="11" t="s">
        <v>9578</v>
      </c>
      <c r="B222" s="11" t="s">
        <v>9579</v>
      </c>
      <c r="C222" s="11" t="s">
        <v>9580</v>
      </c>
      <c r="D222" s="1">
        <v>-2.251157497</v>
      </c>
      <c r="E222" s="1">
        <v>22.91039912</v>
      </c>
      <c r="F222" s="1">
        <v>-3.393963781</v>
      </c>
      <c r="G222" s="1">
        <v>0.004796964</v>
      </c>
      <c r="H222" s="1">
        <v>0.081033154</v>
      </c>
      <c r="I222" s="1">
        <v>-2.208751345</v>
      </c>
      <c r="J222" s="11" t="s">
        <v>11405</v>
      </c>
    </row>
    <row r="223" ht="15" spans="1:10">
      <c r="A223" s="11" t="s">
        <v>8154</v>
      </c>
      <c r="B223" s="11" t="s">
        <v>8155</v>
      </c>
      <c r="C223" s="11" t="s">
        <v>8156</v>
      </c>
      <c r="D223" s="1">
        <v>2.092887065</v>
      </c>
      <c r="E223" s="1">
        <v>23.07474252</v>
      </c>
      <c r="F223" s="1">
        <v>3.391436058</v>
      </c>
      <c r="G223" s="1">
        <v>0.004820322</v>
      </c>
      <c r="H223" s="1">
        <v>0.08112726</v>
      </c>
      <c r="I223" s="1">
        <v>-2.213456766</v>
      </c>
      <c r="J223" s="11" t="s">
        <v>11404</v>
      </c>
    </row>
    <row r="224" ht="15" spans="1:10">
      <c r="A224" s="11" t="s">
        <v>3032</v>
      </c>
      <c r="B224" s="11" t="s">
        <v>3033</v>
      </c>
      <c r="C224" s="11" t="s">
        <v>3034</v>
      </c>
      <c r="D224" s="1">
        <v>-1.052780965</v>
      </c>
      <c r="E224" s="1">
        <v>29.71317292</v>
      </c>
      <c r="F224" s="1">
        <v>-3.374787572</v>
      </c>
      <c r="G224" s="1">
        <v>0.004977058</v>
      </c>
      <c r="H224" s="1">
        <v>0.082873797</v>
      </c>
      <c r="I224" s="1">
        <v>-2.244446094</v>
      </c>
      <c r="J224" s="11" t="s">
        <v>11405</v>
      </c>
    </row>
    <row r="225" ht="15" spans="1:10">
      <c r="A225" s="11" t="s">
        <v>1827</v>
      </c>
      <c r="B225" s="11" t="s">
        <v>1828</v>
      </c>
      <c r="C225" s="11" t="s">
        <v>1829</v>
      </c>
      <c r="D225" s="1">
        <v>-4.477093954</v>
      </c>
      <c r="E225" s="1">
        <v>25.30944834</v>
      </c>
      <c r="F225" s="1">
        <v>-3.372912313</v>
      </c>
      <c r="G225" s="1">
        <v>0.004995031</v>
      </c>
      <c r="H225" s="1">
        <v>0.082873797</v>
      </c>
      <c r="I225" s="1">
        <v>-2.247936416</v>
      </c>
      <c r="J225" s="11" t="s">
        <v>11405</v>
      </c>
    </row>
    <row r="226" ht="15" spans="1:10">
      <c r="A226" s="11" t="s">
        <v>2222</v>
      </c>
      <c r="B226" s="11" t="s">
        <v>2223</v>
      </c>
      <c r="C226" s="11" t="s">
        <v>2224</v>
      </c>
      <c r="D226" s="1">
        <v>-1.956191277</v>
      </c>
      <c r="E226" s="1">
        <v>22.29132815</v>
      </c>
      <c r="F226" s="1">
        <v>-3.371798559</v>
      </c>
      <c r="G226" s="1">
        <v>0.005005737</v>
      </c>
      <c r="H226" s="1">
        <v>0.082873797</v>
      </c>
      <c r="I226" s="1">
        <v>-2.250009361</v>
      </c>
      <c r="J226" s="11" t="s">
        <v>11405</v>
      </c>
    </row>
    <row r="227" ht="15" spans="1:10">
      <c r="A227" s="11" t="s">
        <v>2460</v>
      </c>
      <c r="B227" s="11" t="s">
        <v>2461</v>
      </c>
      <c r="C227" s="11" t="s">
        <v>2462</v>
      </c>
      <c r="D227" s="1">
        <v>1.264957774</v>
      </c>
      <c r="E227" s="1">
        <v>28.56558317</v>
      </c>
      <c r="F227" s="1">
        <v>3.370279136</v>
      </c>
      <c r="G227" s="1">
        <v>0.005020379</v>
      </c>
      <c r="H227" s="1">
        <v>0.082873797</v>
      </c>
      <c r="I227" s="1">
        <v>-2.252837313</v>
      </c>
      <c r="J227" s="11" t="s">
        <v>11404</v>
      </c>
    </row>
    <row r="228" ht="15" spans="1:10">
      <c r="A228" s="11" t="s">
        <v>5489</v>
      </c>
      <c r="B228" s="11" t="s">
        <v>5490</v>
      </c>
      <c r="C228" s="11" t="s">
        <v>5491</v>
      </c>
      <c r="D228" s="1">
        <v>-2.742472037</v>
      </c>
      <c r="E228" s="1">
        <v>25.0013021</v>
      </c>
      <c r="F228" s="1">
        <v>-3.368961108</v>
      </c>
      <c r="G228" s="1">
        <v>0.005033116</v>
      </c>
      <c r="H228" s="1">
        <v>0.082873797</v>
      </c>
      <c r="I228" s="1">
        <v>-2.255290396</v>
      </c>
      <c r="J228" s="11" t="s">
        <v>11405</v>
      </c>
    </row>
    <row r="229" ht="15" spans="1:10">
      <c r="A229" s="11" t="s">
        <v>5504</v>
      </c>
      <c r="B229" s="11" t="s">
        <v>5505</v>
      </c>
      <c r="C229" s="11" t="s">
        <v>5506</v>
      </c>
      <c r="D229" s="1">
        <v>-1.972566277</v>
      </c>
      <c r="E229" s="1">
        <v>23.59798928</v>
      </c>
      <c r="F229" s="1">
        <v>-3.359275008</v>
      </c>
      <c r="G229" s="1">
        <v>0.00512772</v>
      </c>
      <c r="H229" s="1">
        <v>0.084127813</v>
      </c>
      <c r="I229" s="1">
        <v>-2.273316993</v>
      </c>
      <c r="J229" s="11" t="s">
        <v>11405</v>
      </c>
    </row>
    <row r="230" ht="15" spans="1:10">
      <c r="A230" s="11" t="s">
        <v>10638</v>
      </c>
      <c r="B230" s="11" t="s">
        <v>10639</v>
      </c>
      <c r="C230" s="11" t="s">
        <v>10640</v>
      </c>
      <c r="D230" s="1">
        <v>-2.458598192</v>
      </c>
      <c r="E230" s="1">
        <v>22.74089307</v>
      </c>
      <c r="F230" s="1">
        <v>-3.346600156</v>
      </c>
      <c r="G230" s="1">
        <v>0.005254227</v>
      </c>
      <c r="H230" s="1">
        <v>0.08528302</v>
      </c>
      <c r="I230" s="1">
        <v>-2.296903172</v>
      </c>
      <c r="J230" s="11" t="s">
        <v>11405</v>
      </c>
    </row>
    <row r="231" ht="15" spans="1:10">
      <c r="A231" s="11" t="s">
        <v>4726</v>
      </c>
      <c r="B231" s="11" t="s">
        <v>4727</v>
      </c>
      <c r="C231" s="11" t="s">
        <v>4728</v>
      </c>
      <c r="D231" s="1">
        <v>-0.991415855</v>
      </c>
      <c r="E231" s="1">
        <v>31.26397558</v>
      </c>
      <c r="F231" s="1">
        <v>-3.341658586</v>
      </c>
      <c r="G231" s="1">
        <v>0.005304396</v>
      </c>
      <c r="H231" s="1">
        <v>0.085792014</v>
      </c>
      <c r="I231" s="1">
        <v>-2.306097853</v>
      </c>
      <c r="J231" s="11" t="s">
        <v>11405</v>
      </c>
    </row>
    <row r="232" ht="15" spans="1:10">
      <c r="A232" s="11" t="s">
        <v>5201</v>
      </c>
      <c r="B232" s="11" t="s">
        <v>5202</v>
      </c>
      <c r="C232" s="11" t="s">
        <v>5203</v>
      </c>
      <c r="D232" s="1">
        <v>-3.272047057</v>
      </c>
      <c r="E232" s="1">
        <v>24.48354691</v>
      </c>
      <c r="F232" s="1">
        <v>-3.335506361</v>
      </c>
      <c r="G232" s="1">
        <v>0.00536753</v>
      </c>
      <c r="H232" s="1">
        <v>0.086506371</v>
      </c>
      <c r="I232" s="1">
        <v>-2.317544415</v>
      </c>
      <c r="J232" s="11" t="s">
        <v>11405</v>
      </c>
    </row>
    <row r="233" ht="15" spans="1:10">
      <c r="A233" s="11" t="s">
        <v>11165</v>
      </c>
      <c r="B233" s="11" t="s">
        <v>11166</v>
      </c>
      <c r="C233" s="11" t="s">
        <v>11167</v>
      </c>
      <c r="D233" s="1">
        <v>-0.853295737</v>
      </c>
      <c r="E233" s="1">
        <v>28.81452325</v>
      </c>
      <c r="F233" s="1">
        <v>-3.330818731</v>
      </c>
      <c r="G233" s="1">
        <v>0.005416141</v>
      </c>
      <c r="H233" s="1">
        <v>0.086661355</v>
      </c>
      <c r="I233" s="1">
        <v>-2.326265423</v>
      </c>
      <c r="J233" s="11" t="s">
        <v>11405</v>
      </c>
    </row>
    <row r="234" ht="15" spans="1:10">
      <c r="A234" s="11" t="s">
        <v>10620</v>
      </c>
      <c r="B234" s="11" t="s">
        <v>10621</v>
      </c>
      <c r="C234" s="11" t="s">
        <v>10622</v>
      </c>
      <c r="D234" s="1">
        <v>-2.323872843</v>
      </c>
      <c r="E234" s="1">
        <v>24.99634305</v>
      </c>
      <c r="F234" s="1">
        <v>-3.329805571</v>
      </c>
      <c r="G234" s="1">
        <v>0.005426706</v>
      </c>
      <c r="H234" s="1">
        <v>0.086661355</v>
      </c>
      <c r="I234" s="1">
        <v>-2.328150268</v>
      </c>
      <c r="J234" s="11" t="s">
        <v>11405</v>
      </c>
    </row>
    <row r="235" ht="15" spans="1:10">
      <c r="A235" s="11" t="s">
        <v>2138</v>
      </c>
      <c r="B235" s="11" t="s">
        <v>2139</v>
      </c>
      <c r="C235" s="11" t="s">
        <v>2140</v>
      </c>
      <c r="D235" s="1">
        <v>1.133531444</v>
      </c>
      <c r="E235" s="1">
        <v>36.43782288</v>
      </c>
      <c r="F235" s="1">
        <v>3.328947956</v>
      </c>
      <c r="G235" s="1">
        <v>0.005435665</v>
      </c>
      <c r="H235" s="1">
        <v>0.086661355</v>
      </c>
      <c r="I235" s="1">
        <v>-2.329745722</v>
      </c>
      <c r="J235" s="11" t="s">
        <v>11404</v>
      </c>
    </row>
    <row r="236" ht="15" spans="1:10">
      <c r="A236" s="11" t="s">
        <v>10158</v>
      </c>
      <c r="B236" s="11" t="s">
        <v>10159</v>
      </c>
      <c r="C236" s="11" t="s">
        <v>10160</v>
      </c>
      <c r="D236" s="1">
        <v>2.483066486</v>
      </c>
      <c r="E236" s="1">
        <v>24.05678061</v>
      </c>
      <c r="F236" s="1">
        <v>3.326037791</v>
      </c>
      <c r="G236" s="1">
        <v>0.005466177</v>
      </c>
      <c r="H236" s="1">
        <v>0.086661355</v>
      </c>
      <c r="I236" s="1">
        <v>-2.33515948</v>
      </c>
      <c r="J236" s="11" t="s">
        <v>11404</v>
      </c>
    </row>
    <row r="237" ht="15" spans="1:10">
      <c r="A237" s="11" t="s">
        <v>4711</v>
      </c>
      <c r="B237" s="11" t="s">
        <v>4712</v>
      </c>
      <c r="C237" s="11" t="s">
        <v>4713</v>
      </c>
      <c r="D237" s="1">
        <v>0.963438858</v>
      </c>
      <c r="E237" s="1">
        <v>28.8543722</v>
      </c>
      <c r="F237" s="1">
        <v>3.323279853</v>
      </c>
      <c r="G237" s="1">
        <v>0.005495252</v>
      </c>
      <c r="H237" s="1">
        <v>0.086661355</v>
      </c>
      <c r="I237" s="1">
        <v>-2.340289854</v>
      </c>
      <c r="J237" s="11" t="s">
        <v>11404</v>
      </c>
    </row>
    <row r="238" ht="15" spans="1:10">
      <c r="A238" s="11" t="s">
        <v>10351</v>
      </c>
      <c r="B238" s="11" t="s">
        <v>10352</v>
      </c>
      <c r="C238" s="11" t="s">
        <v>10353</v>
      </c>
      <c r="D238" s="1">
        <v>2.704835532</v>
      </c>
      <c r="E238" s="1">
        <v>26.87299061</v>
      </c>
      <c r="F238" s="1">
        <v>3.322087265</v>
      </c>
      <c r="G238" s="1">
        <v>0.005507873</v>
      </c>
      <c r="H238" s="1">
        <v>0.086661355</v>
      </c>
      <c r="I238" s="1">
        <v>-2.34250827</v>
      </c>
      <c r="J238" s="11" t="s">
        <v>11404</v>
      </c>
    </row>
    <row r="239" ht="15" spans="1:10">
      <c r="A239" s="11" t="s">
        <v>2961</v>
      </c>
      <c r="B239" s="11" t="s">
        <v>2962</v>
      </c>
      <c r="C239" s="11" t="s">
        <v>2963</v>
      </c>
      <c r="D239" s="1">
        <v>1.669213645</v>
      </c>
      <c r="E239" s="1">
        <v>28.29771796</v>
      </c>
      <c r="F239" s="1">
        <v>3.321182073</v>
      </c>
      <c r="G239" s="1">
        <v>0.005517472</v>
      </c>
      <c r="H239" s="1">
        <v>0.086661355</v>
      </c>
      <c r="I239" s="1">
        <v>-2.344192058</v>
      </c>
      <c r="J239" s="11" t="s">
        <v>11404</v>
      </c>
    </row>
    <row r="240" ht="15" spans="1:10">
      <c r="A240" s="11" t="s">
        <v>4081</v>
      </c>
      <c r="B240" s="11" t="s">
        <v>4082</v>
      </c>
      <c r="C240" s="11" t="s">
        <v>4083</v>
      </c>
      <c r="D240" s="1">
        <v>-0.46529521</v>
      </c>
      <c r="E240" s="1">
        <v>32.34716412</v>
      </c>
      <c r="F240" s="1">
        <v>-3.317959526</v>
      </c>
      <c r="G240" s="1">
        <v>0.005551781</v>
      </c>
      <c r="H240" s="1">
        <v>0.086718054</v>
      </c>
      <c r="I240" s="1">
        <v>-2.350186283</v>
      </c>
      <c r="J240" s="11" t="s">
        <v>11405</v>
      </c>
    </row>
    <row r="241" ht="15" spans="1:10">
      <c r="A241" s="11" t="s">
        <v>6455</v>
      </c>
      <c r="B241" s="11" t="s">
        <v>6456</v>
      </c>
      <c r="C241" s="11" t="s">
        <v>6457</v>
      </c>
      <c r="D241" s="1">
        <v>-1.664309564</v>
      </c>
      <c r="E241" s="1">
        <v>26.52206504</v>
      </c>
      <c r="F241" s="1">
        <v>-3.315913096</v>
      </c>
      <c r="G241" s="1">
        <v>0.005573679</v>
      </c>
      <c r="H241" s="1">
        <v>0.086762977</v>
      </c>
      <c r="I241" s="1">
        <v>-2.353992683</v>
      </c>
      <c r="J241" s="11" t="s">
        <v>11405</v>
      </c>
    </row>
    <row r="242" ht="15" spans="1:10">
      <c r="A242" s="11" t="s">
        <v>8004</v>
      </c>
      <c r="B242" s="11" t="s">
        <v>8005</v>
      </c>
      <c r="C242" s="11" t="s">
        <v>8006</v>
      </c>
      <c r="D242" s="1">
        <v>-0.789361413</v>
      </c>
      <c r="E242" s="1">
        <v>31.71350852</v>
      </c>
      <c r="F242" s="1">
        <v>-3.31351364</v>
      </c>
      <c r="G242" s="1">
        <v>0.005599467</v>
      </c>
      <c r="H242" s="1">
        <v>0.086867917</v>
      </c>
      <c r="I242" s="1">
        <v>-2.358455572</v>
      </c>
      <c r="J242" s="11" t="s">
        <v>11405</v>
      </c>
    </row>
    <row r="243" ht="15" spans="1:10">
      <c r="A243" s="11" t="s">
        <v>10776</v>
      </c>
      <c r="B243" s="11" t="s">
        <v>10777</v>
      </c>
      <c r="C243" s="11" t="s">
        <v>10778</v>
      </c>
      <c r="D243" s="1">
        <v>1.460482015</v>
      </c>
      <c r="E243" s="1">
        <v>32.26840124</v>
      </c>
      <c r="F243" s="1">
        <v>3.310045493</v>
      </c>
      <c r="G243" s="1">
        <v>0.005636951</v>
      </c>
      <c r="H243" s="1">
        <v>0.087153001</v>
      </c>
      <c r="I243" s="1">
        <v>-2.364905904</v>
      </c>
      <c r="J243" s="11" t="s">
        <v>11404</v>
      </c>
    </row>
    <row r="244" ht="15" spans="1:10">
      <c r="A244" s="11" t="s">
        <v>11141</v>
      </c>
      <c r="B244" s="11" t="s">
        <v>11142</v>
      </c>
      <c r="C244" s="11" t="s">
        <v>11143</v>
      </c>
      <c r="D244" s="1">
        <v>-0.356570739</v>
      </c>
      <c r="E244" s="1">
        <v>31.69338691</v>
      </c>
      <c r="F244" s="1">
        <v>-3.305128009</v>
      </c>
      <c r="G244" s="1">
        <v>0.005690534</v>
      </c>
      <c r="H244" s="1">
        <v>0.087684207</v>
      </c>
      <c r="I244" s="1">
        <v>-2.374051244</v>
      </c>
      <c r="J244" s="11" t="s">
        <v>11405</v>
      </c>
    </row>
    <row r="245" ht="15" spans="1:10">
      <c r="A245" s="11" t="s">
        <v>6128</v>
      </c>
      <c r="B245" s="11" t="s">
        <v>6129</v>
      </c>
      <c r="C245" s="11" t="s">
        <v>6130</v>
      </c>
      <c r="D245" s="1">
        <v>-1.435467711</v>
      </c>
      <c r="E245" s="1">
        <v>27.94509625</v>
      </c>
      <c r="F245" s="1">
        <v>-3.293759773</v>
      </c>
      <c r="G245" s="1">
        <v>0.005816374</v>
      </c>
      <c r="H245" s="1">
        <v>0.089321492</v>
      </c>
      <c r="I245" s="1">
        <v>-2.395190706</v>
      </c>
      <c r="J245" s="11" t="s">
        <v>11405</v>
      </c>
    </row>
    <row r="246" ht="15" spans="1:10">
      <c r="A246" s="11" t="s">
        <v>3452</v>
      </c>
      <c r="B246" s="11" t="s">
        <v>3453</v>
      </c>
      <c r="C246" s="11" t="s">
        <v>3454</v>
      </c>
      <c r="D246" s="1">
        <v>1.114312566</v>
      </c>
      <c r="E246" s="1">
        <v>27.01363801</v>
      </c>
      <c r="F246" s="1">
        <v>3.289905951</v>
      </c>
      <c r="G246" s="1">
        <v>0.005859666</v>
      </c>
      <c r="H246" s="1">
        <v>0.089684348</v>
      </c>
      <c r="I246" s="1">
        <v>-2.402356063</v>
      </c>
      <c r="J246" s="11" t="s">
        <v>11404</v>
      </c>
    </row>
    <row r="247" ht="15" spans="1:10">
      <c r="A247" s="11" t="s">
        <v>3029</v>
      </c>
      <c r="B247" s="11" t="s">
        <v>3030</v>
      </c>
      <c r="C247" s="11" t="s">
        <v>3031</v>
      </c>
      <c r="D247" s="1">
        <v>-1.156256205</v>
      </c>
      <c r="E247" s="1">
        <v>33.89094634</v>
      </c>
      <c r="F247" s="1">
        <v>-3.286139813</v>
      </c>
      <c r="G247" s="1">
        <v>0.005902285</v>
      </c>
      <c r="H247" s="1">
        <v>0.090034523</v>
      </c>
      <c r="I247" s="1">
        <v>-2.409357932</v>
      </c>
      <c r="J247" s="11" t="s">
        <v>11405</v>
      </c>
    </row>
    <row r="248" ht="15" spans="1:10">
      <c r="A248" s="11" t="s">
        <v>11285</v>
      </c>
      <c r="B248" s="11" t="s">
        <v>11286</v>
      </c>
      <c r="C248" s="11" t="s">
        <v>11287</v>
      </c>
      <c r="D248" s="1">
        <v>-1.490942331</v>
      </c>
      <c r="E248" s="1">
        <v>25.48903123</v>
      </c>
      <c r="F248" s="1">
        <v>-3.276942958</v>
      </c>
      <c r="G248" s="1">
        <v>0.006007674</v>
      </c>
      <c r="H248" s="1">
        <v>0.091257877</v>
      </c>
      <c r="I248" s="1">
        <v>-2.426454429</v>
      </c>
      <c r="J248" s="11" t="s">
        <v>11405</v>
      </c>
    </row>
    <row r="249" ht="15" spans="1:10">
      <c r="A249" s="11" t="s">
        <v>6079</v>
      </c>
      <c r="B249" s="11" t="s">
        <v>6080</v>
      </c>
      <c r="C249" s="11" t="s">
        <v>6081</v>
      </c>
      <c r="D249" s="1">
        <v>-0.541397377</v>
      </c>
      <c r="E249" s="1">
        <v>30.30720996</v>
      </c>
      <c r="F249" s="1">
        <v>-3.275662223</v>
      </c>
      <c r="G249" s="1">
        <v>0.0060225</v>
      </c>
      <c r="H249" s="1">
        <v>0.091257877</v>
      </c>
      <c r="I249" s="1">
        <v>-2.428835023</v>
      </c>
      <c r="J249" s="11" t="s">
        <v>11405</v>
      </c>
    </row>
    <row r="250" ht="15" spans="1:10">
      <c r="A250" s="11" t="s">
        <v>11303</v>
      </c>
      <c r="B250" s="11" t="s">
        <v>11304</v>
      </c>
      <c r="C250" s="11" t="s">
        <v>11308</v>
      </c>
      <c r="D250" s="1">
        <v>-0.945214029</v>
      </c>
      <c r="E250" s="1">
        <v>29.99895641</v>
      </c>
      <c r="F250" s="1">
        <v>-3.26612679</v>
      </c>
      <c r="G250" s="1">
        <v>0.00613404</v>
      </c>
      <c r="H250" s="1">
        <v>0.092066546</v>
      </c>
      <c r="I250" s="1">
        <v>-2.446557405</v>
      </c>
      <c r="J250" s="11" t="s">
        <v>11405</v>
      </c>
    </row>
    <row r="251" ht="15" spans="1:10">
      <c r="A251" s="11" t="s">
        <v>11303</v>
      </c>
      <c r="B251" s="11" t="s">
        <v>11304</v>
      </c>
      <c r="C251" s="11" t="s">
        <v>11307</v>
      </c>
      <c r="D251" s="1">
        <v>-0.945214029</v>
      </c>
      <c r="E251" s="1">
        <v>29.99895641</v>
      </c>
      <c r="F251" s="1">
        <v>-3.26612679</v>
      </c>
      <c r="G251" s="1">
        <v>0.00613404</v>
      </c>
      <c r="H251" s="1">
        <v>0.092066546</v>
      </c>
      <c r="I251" s="1">
        <v>-2.446557405</v>
      </c>
      <c r="J251" s="11" t="s">
        <v>11405</v>
      </c>
    </row>
    <row r="252" ht="15" spans="1:10">
      <c r="A252" s="11" t="s">
        <v>11303</v>
      </c>
      <c r="B252" s="11" t="s">
        <v>11304</v>
      </c>
      <c r="C252" s="11" t="s">
        <v>11306</v>
      </c>
      <c r="D252" s="1">
        <v>-0.945214029</v>
      </c>
      <c r="E252" s="1">
        <v>29.99895641</v>
      </c>
      <c r="F252" s="1">
        <v>-3.26612679</v>
      </c>
      <c r="G252" s="1">
        <v>0.00613404</v>
      </c>
      <c r="H252" s="1">
        <v>0.092066546</v>
      </c>
      <c r="I252" s="1">
        <v>-2.446557405</v>
      </c>
      <c r="J252" s="11" t="s">
        <v>11405</v>
      </c>
    </row>
    <row r="253" ht="15" spans="1:10">
      <c r="A253" s="11" t="s">
        <v>11303</v>
      </c>
      <c r="B253" s="11" t="s">
        <v>11304</v>
      </c>
      <c r="C253" s="11" t="s">
        <v>11309</v>
      </c>
      <c r="D253" s="1">
        <v>-0.945214029</v>
      </c>
      <c r="E253" s="1">
        <v>29.99895641</v>
      </c>
      <c r="F253" s="1">
        <v>-3.26612679</v>
      </c>
      <c r="G253" s="1">
        <v>0.00613404</v>
      </c>
      <c r="H253" s="1">
        <v>0.092066546</v>
      </c>
      <c r="I253" s="1">
        <v>-2.446557405</v>
      </c>
      <c r="J253" s="11" t="s">
        <v>11405</v>
      </c>
    </row>
    <row r="254" ht="15" spans="1:10">
      <c r="A254" s="11" t="s">
        <v>11303</v>
      </c>
      <c r="B254" s="11" t="s">
        <v>11304</v>
      </c>
      <c r="C254" s="11" t="s">
        <v>11305</v>
      </c>
      <c r="D254" s="1">
        <v>-0.945214029</v>
      </c>
      <c r="E254" s="1">
        <v>29.99895641</v>
      </c>
      <c r="F254" s="1">
        <v>-3.26612679</v>
      </c>
      <c r="G254" s="1">
        <v>0.00613404</v>
      </c>
      <c r="H254" s="1">
        <v>0.092066546</v>
      </c>
      <c r="I254" s="1">
        <v>-2.446557405</v>
      </c>
      <c r="J254" s="11" t="s">
        <v>11405</v>
      </c>
    </row>
    <row r="255" ht="15" spans="1:10">
      <c r="A255" s="11" t="s">
        <v>8643</v>
      </c>
      <c r="B255" s="11" t="s">
        <v>8644</v>
      </c>
      <c r="C255" s="11" t="s">
        <v>8645</v>
      </c>
      <c r="D255" s="1">
        <v>-3.790404926</v>
      </c>
      <c r="E255" s="1">
        <v>23.82857173</v>
      </c>
      <c r="F255" s="1">
        <v>-3.259802089</v>
      </c>
      <c r="G255" s="1">
        <v>0.006209165</v>
      </c>
      <c r="H255" s="1">
        <v>0.092852469</v>
      </c>
      <c r="I255" s="1">
        <v>-2.458310558</v>
      </c>
      <c r="J255" s="11" t="s">
        <v>11405</v>
      </c>
    </row>
    <row r="256" ht="15" spans="1:10">
      <c r="A256" s="11" t="s">
        <v>3954</v>
      </c>
      <c r="B256" s="11" t="s">
        <v>3955</v>
      </c>
      <c r="C256" s="11" t="s">
        <v>3956</v>
      </c>
      <c r="D256" s="1">
        <v>1.88315576</v>
      </c>
      <c r="E256" s="1">
        <v>23.87546893</v>
      </c>
      <c r="F256" s="1">
        <v>3.25599538</v>
      </c>
      <c r="G256" s="1">
        <v>0.006254826</v>
      </c>
      <c r="H256" s="1">
        <v>0.092964531</v>
      </c>
      <c r="I256" s="1">
        <v>-2.465383814</v>
      </c>
      <c r="J256" s="11" t="s">
        <v>11404</v>
      </c>
    </row>
    <row r="257" ht="15" spans="1:10">
      <c r="A257" s="11" t="s">
        <v>9863</v>
      </c>
      <c r="B257" s="11" t="s">
        <v>9864</v>
      </c>
      <c r="C257" s="11" t="s">
        <v>9865</v>
      </c>
      <c r="D257" s="1">
        <v>2.079524136</v>
      </c>
      <c r="E257" s="1">
        <v>22.83433443</v>
      </c>
      <c r="F257" s="1">
        <v>3.255779619</v>
      </c>
      <c r="G257" s="1">
        <v>0.006257424</v>
      </c>
      <c r="H257" s="1">
        <v>0.092964531</v>
      </c>
      <c r="I257" s="1">
        <v>-2.465784705</v>
      </c>
      <c r="J257" s="11" t="s">
        <v>11404</v>
      </c>
    </row>
    <row r="258" ht="15" spans="1:10">
      <c r="A258" s="11" t="s">
        <v>5301</v>
      </c>
      <c r="B258" s="11" t="s">
        <v>5302</v>
      </c>
      <c r="C258" s="11" t="s">
        <v>5303</v>
      </c>
      <c r="D258" s="1">
        <v>2.59566471</v>
      </c>
      <c r="E258" s="1">
        <v>24.22431891</v>
      </c>
      <c r="F258" s="1">
        <v>3.249446027</v>
      </c>
      <c r="G258" s="1">
        <v>0.006334174</v>
      </c>
      <c r="H258" s="1">
        <v>0.093495687</v>
      </c>
      <c r="I258" s="1">
        <v>-2.477551875</v>
      </c>
      <c r="J258" s="11" t="s">
        <v>11404</v>
      </c>
    </row>
    <row r="259" ht="15" spans="1:10">
      <c r="A259" s="11" t="s">
        <v>3733</v>
      </c>
      <c r="B259" s="11" t="s">
        <v>3734</v>
      </c>
      <c r="C259" s="11" t="s">
        <v>3735</v>
      </c>
      <c r="D259" s="1">
        <v>-3.366731106</v>
      </c>
      <c r="E259" s="1">
        <v>25.59336187</v>
      </c>
      <c r="F259" s="1">
        <v>-3.245074477</v>
      </c>
      <c r="G259" s="1">
        <v>0.006387698</v>
      </c>
      <c r="H259" s="1">
        <v>0.093981586</v>
      </c>
      <c r="I259" s="1">
        <v>-2.485672842</v>
      </c>
      <c r="J259" s="11" t="s">
        <v>11405</v>
      </c>
    </row>
    <row r="260" ht="15" spans="1:10">
      <c r="A260" s="11" t="s">
        <v>9923</v>
      </c>
      <c r="B260" s="11" t="s">
        <v>9924</v>
      </c>
      <c r="C260" s="11" t="s">
        <v>9925</v>
      </c>
      <c r="D260" s="1">
        <v>3.490389302</v>
      </c>
      <c r="E260" s="1">
        <v>25.40233983</v>
      </c>
      <c r="F260" s="1">
        <v>3.24338667</v>
      </c>
      <c r="G260" s="1">
        <v>0.006408485</v>
      </c>
      <c r="H260" s="1">
        <v>0.093984238</v>
      </c>
      <c r="I260" s="1">
        <v>-2.488808052</v>
      </c>
      <c r="J260" s="11" t="s">
        <v>11404</v>
      </c>
    </row>
    <row r="261" ht="15" spans="1:10">
      <c r="A261" s="11" t="s">
        <v>2997</v>
      </c>
      <c r="B261" s="11" t="s">
        <v>2998</v>
      </c>
      <c r="C261" s="11" t="s">
        <v>2999</v>
      </c>
      <c r="D261" s="1">
        <v>0.50578628</v>
      </c>
      <c r="E261" s="1">
        <v>36.13756908</v>
      </c>
      <c r="F261" s="1">
        <v>3.23166989</v>
      </c>
      <c r="G261" s="1">
        <v>0.006554666</v>
      </c>
      <c r="H261" s="1">
        <v>0.095790454</v>
      </c>
      <c r="I261" s="1">
        <v>-2.510569439</v>
      </c>
      <c r="J261" s="11" t="s">
        <v>11404</v>
      </c>
    </row>
    <row r="262" ht="15" spans="1:10">
      <c r="A262" s="11" t="s">
        <v>8334</v>
      </c>
      <c r="B262" s="11" t="s">
        <v>8335</v>
      </c>
      <c r="C262" s="11" t="s">
        <v>8336</v>
      </c>
      <c r="D262" s="1">
        <v>-1.726560722</v>
      </c>
      <c r="E262" s="1">
        <v>31.18804812</v>
      </c>
      <c r="F262" s="1">
        <v>-3.227268958</v>
      </c>
      <c r="G262" s="1">
        <v>0.006610432</v>
      </c>
      <c r="H262" s="1">
        <v>0.095790454</v>
      </c>
      <c r="I262" s="1">
        <v>-2.518741698</v>
      </c>
      <c r="J262" s="11" t="s">
        <v>11405</v>
      </c>
    </row>
    <row r="263" ht="15" spans="1:10">
      <c r="A263" s="11" t="s">
        <v>3191</v>
      </c>
      <c r="B263" s="11" t="s">
        <v>3192</v>
      </c>
      <c r="C263" s="11" t="s">
        <v>3193</v>
      </c>
      <c r="D263" s="1">
        <v>-0.634177829</v>
      </c>
      <c r="E263" s="1">
        <v>35.37896455</v>
      </c>
      <c r="F263" s="1">
        <v>-3.226686433</v>
      </c>
      <c r="G263" s="1">
        <v>0.00661785</v>
      </c>
      <c r="H263" s="1">
        <v>0.095790454</v>
      </c>
      <c r="I263" s="1">
        <v>-2.519823348</v>
      </c>
      <c r="J263" s="11" t="s">
        <v>11405</v>
      </c>
    </row>
    <row r="264" ht="15" spans="1:10">
      <c r="A264" s="11" t="s">
        <v>11231</v>
      </c>
      <c r="B264" s="11" t="s">
        <v>11232</v>
      </c>
      <c r="C264" s="11" t="s">
        <v>11233</v>
      </c>
      <c r="D264" s="1">
        <v>0.763891659</v>
      </c>
      <c r="E264" s="1">
        <v>26.56392383</v>
      </c>
      <c r="F264" s="1">
        <v>3.225407572</v>
      </c>
      <c r="G264" s="1">
        <v>0.006634162</v>
      </c>
      <c r="H264" s="1">
        <v>0.095790454</v>
      </c>
      <c r="I264" s="1">
        <v>-2.522197921</v>
      </c>
      <c r="J264" s="11" t="s">
        <v>11404</v>
      </c>
    </row>
    <row r="265" ht="15" spans="1:10">
      <c r="A265" s="11" t="s">
        <v>8544</v>
      </c>
      <c r="B265" s="11" t="s">
        <v>8545</v>
      </c>
      <c r="C265" s="11" t="s">
        <v>8546</v>
      </c>
      <c r="D265" s="1">
        <v>1.270892105</v>
      </c>
      <c r="E265" s="1">
        <v>32.50004257</v>
      </c>
      <c r="F265" s="1">
        <v>3.216991116</v>
      </c>
      <c r="G265" s="1">
        <v>0.006742528</v>
      </c>
      <c r="H265" s="1">
        <v>0.096754767</v>
      </c>
      <c r="I265" s="1">
        <v>-2.537823654</v>
      </c>
      <c r="J265" s="11" t="s">
        <v>11404</v>
      </c>
    </row>
    <row r="266" ht="15" spans="1:10">
      <c r="A266" s="11" t="s">
        <v>6230</v>
      </c>
      <c r="B266" s="11" t="s">
        <v>6231</v>
      </c>
      <c r="C266" s="11" t="s">
        <v>6232</v>
      </c>
      <c r="D266" s="1">
        <v>-1.901312681</v>
      </c>
      <c r="E266" s="1">
        <v>23.89946921</v>
      </c>
      <c r="F266" s="1">
        <v>-3.216731982</v>
      </c>
      <c r="G266" s="1">
        <v>0.006745893</v>
      </c>
      <c r="H266" s="1">
        <v>0.096754767</v>
      </c>
      <c r="I266" s="1">
        <v>-2.538304703</v>
      </c>
      <c r="J266" s="11" t="s">
        <v>11405</v>
      </c>
    </row>
    <row r="267" ht="15" spans="1:10">
      <c r="A267" s="11" t="s">
        <v>5177</v>
      </c>
      <c r="B267" s="11" t="s">
        <v>5178</v>
      </c>
      <c r="C267" s="11" t="s">
        <v>5179</v>
      </c>
      <c r="D267" s="1">
        <v>-3.921995044</v>
      </c>
      <c r="E267" s="1">
        <v>24.25875139</v>
      </c>
      <c r="F267" s="1">
        <v>-3.20902453</v>
      </c>
      <c r="G267" s="1">
        <v>0.006846735</v>
      </c>
      <c r="H267" s="1">
        <v>0.097893292</v>
      </c>
      <c r="I267" s="1">
        <v>-2.552611151</v>
      </c>
      <c r="J267" s="11" t="s">
        <v>11405</v>
      </c>
    </row>
    <row r="268" ht="15" spans="1:10">
      <c r="A268" s="11" t="s">
        <v>4876</v>
      </c>
      <c r="B268" s="11" t="s">
        <v>4877</v>
      </c>
      <c r="C268" s="11" t="s">
        <v>4878</v>
      </c>
      <c r="D268" s="1">
        <v>2.168098642</v>
      </c>
      <c r="E268" s="1">
        <v>24.31669249</v>
      </c>
      <c r="F268" s="1">
        <v>3.200087408</v>
      </c>
      <c r="G268" s="1">
        <v>0.006965559</v>
      </c>
      <c r="H268" s="1">
        <v>0.098812156</v>
      </c>
      <c r="I268" s="1">
        <v>-2.569196525</v>
      </c>
      <c r="J268" s="11" t="s">
        <v>11404</v>
      </c>
    </row>
    <row r="269" ht="15" spans="1:10">
      <c r="A269" s="11" t="s">
        <v>10243</v>
      </c>
      <c r="B269" s="11" t="s">
        <v>10244</v>
      </c>
      <c r="C269" s="11" t="s">
        <v>10245</v>
      </c>
      <c r="D269" s="1">
        <v>0.555168294</v>
      </c>
      <c r="E269" s="1">
        <v>30.72034215</v>
      </c>
      <c r="F269" s="1">
        <v>3.19883133</v>
      </c>
      <c r="G269" s="1">
        <v>0.006982424</v>
      </c>
      <c r="H269" s="1">
        <v>0.098812156</v>
      </c>
      <c r="I269" s="1">
        <v>-2.571527221</v>
      </c>
      <c r="J269" s="11" t="s">
        <v>11404</v>
      </c>
    </row>
    <row r="270" ht="15" spans="1:10">
      <c r="A270" s="11" t="s">
        <v>2537</v>
      </c>
      <c r="B270" s="11" t="s">
        <v>2538</v>
      </c>
      <c r="C270" s="11" t="s">
        <v>2539</v>
      </c>
      <c r="D270" s="1">
        <v>-2.593090435</v>
      </c>
      <c r="E270" s="1">
        <v>28.15145307</v>
      </c>
      <c r="F270" s="1">
        <v>-3.197900484</v>
      </c>
      <c r="G270" s="1">
        <v>0.006994949</v>
      </c>
      <c r="H270" s="1">
        <v>0.098812156</v>
      </c>
      <c r="I270" s="1">
        <v>-2.573254386</v>
      </c>
      <c r="J270" s="11" t="s">
        <v>11405</v>
      </c>
    </row>
    <row r="271" ht="15" spans="1:10">
      <c r="A271" s="11" t="s">
        <v>7907</v>
      </c>
      <c r="B271" s="11" t="s">
        <v>7908</v>
      </c>
      <c r="C271" s="11" t="s">
        <v>7909</v>
      </c>
      <c r="D271" s="1">
        <v>-0.711855499</v>
      </c>
      <c r="E271" s="1">
        <v>35.44037099</v>
      </c>
      <c r="F271" s="1">
        <v>-3.197699201</v>
      </c>
      <c r="G271" s="1">
        <v>0.00699766</v>
      </c>
      <c r="H271" s="1">
        <v>0.098812156</v>
      </c>
      <c r="I271" s="1">
        <v>-2.573627857</v>
      </c>
      <c r="J271" s="11" t="s">
        <v>11405</v>
      </c>
    </row>
    <row r="272" ht="15" spans="1:10">
      <c r="A272" s="11" t="s">
        <v>10875</v>
      </c>
      <c r="B272" s="11" t="s">
        <v>10876</v>
      </c>
      <c r="C272" s="11" t="s">
        <v>10877</v>
      </c>
      <c r="D272" s="1">
        <v>2.088666894</v>
      </c>
      <c r="E272" s="1">
        <v>24.74820921</v>
      </c>
      <c r="F272" s="1">
        <v>3.190253409</v>
      </c>
      <c r="G272" s="1">
        <v>0.007098695</v>
      </c>
      <c r="H272" s="1">
        <v>0.099379945</v>
      </c>
      <c r="I272" s="1">
        <v>-2.587441714</v>
      </c>
      <c r="J272" s="11" t="s">
        <v>11404</v>
      </c>
    </row>
    <row r="273" ht="15" spans="1:10">
      <c r="A273" s="11" t="s">
        <v>10354</v>
      </c>
      <c r="B273" s="11" t="s">
        <v>10355</v>
      </c>
      <c r="C273" s="11" t="s">
        <v>10356</v>
      </c>
      <c r="D273" s="1">
        <v>1.597239754</v>
      </c>
      <c r="E273" s="1">
        <v>22.47089165</v>
      </c>
      <c r="F273" s="1">
        <v>3.189921203</v>
      </c>
      <c r="G273" s="1">
        <v>0.007103237</v>
      </c>
      <c r="H273" s="1">
        <v>0.099379945</v>
      </c>
      <c r="I273" s="1">
        <v>-2.588057975</v>
      </c>
      <c r="J273" s="11" t="s">
        <v>11404</v>
      </c>
    </row>
    <row r="274" ht="15" spans="1:10">
      <c r="A274" s="11" t="s">
        <v>10641</v>
      </c>
      <c r="B274" s="11" t="s">
        <v>10642</v>
      </c>
      <c r="C274" s="11" t="s">
        <v>10643</v>
      </c>
      <c r="D274" s="1">
        <v>-0.973462705</v>
      </c>
      <c r="E274" s="1">
        <v>33.46990471</v>
      </c>
      <c r="F274" s="1">
        <v>-3.183820036</v>
      </c>
      <c r="G274" s="1">
        <v>0.007187167</v>
      </c>
      <c r="H274" s="1">
        <v>0.100246694</v>
      </c>
      <c r="I274" s="1">
        <v>-2.599374966</v>
      </c>
      <c r="J274" s="11" t="s">
        <v>11405</v>
      </c>
    </row>
    <row r="275" ht="15" spans="1:10">
      <c r="A275" s="11" t="s">
        <v>9749</v>
      </c>
      <c r="B275" s="11" t="s">
        <v>9750</v>
      </c>
      <c r="C275" s="11" t="s">
        <v>9751</v>
      </c>
      <c r="D275" s="1">
        <v>-1.443441038</v>
      </c>
      <c r="E275" s="1">
        <v>28.4509745</v>
      </c>
      <c r="F275" s="1">
        <v>-3.18101146</v>
      </c>
      <c r="G275" s="1">
        <v>0.007226136</v>
      </c>
      <c r="H275" s="1">
        <v>0.100482946</v>
      </c>
      <c r="I275" s="1">
        <v>-2.604583901</v>
      </c>
      <c r="J275" s="11" t="s">
        <v>11405</v>
      </c>
    </row>
    <row r="276" ht="15" spans="1:10">
      <c r="A276" s="11" t="s">
        <v>7077</v>
      </c>
      <c r="B276" s="11" t="s">
        <v>7078</v>
      </c>
      <c r="C276" s="11" t="s">
        <v>7079</v>
      </c>
      <c r="D276" s="1">
        <v>-2.759070653</v>
      </c>
      <c r="E276" s="1">
        <v>25.31228468</v>
      </c>
      <c r="F276" s="1">
        <v>-3.178807714</v>
      </c>
      <c r="G276" s="1">
        <v>0.007256861</v>
      </c>
      <c r="H276" s="1">
        <v>0.100519599</v>
      </c>
      <c r="I276" s="1">
        <v>-2.608670793</v>
      </c>
      <c r="J276" s="11" t="s">
        <v>11405</v>
      </c>
    </row>
    <row r="277" ht="15" spans="1:10">
      <c r="A277" s="11" t="s">
        <v>9731</v>
      </c>
      <c r="B277" s="11" t="s">
        <v>9732</v>
      </c>
      <c r="C277" s="11" t="s">
        <v>9733</v>
      </c>
      <c r="D277" s="1">
        <v>1.566715785</v>
      </c>
      <c r="E277" s="1">
        <v>23.83716384</v>
      </c>
      <c r="F277" s="1">
        <v>3.177664605</v>
      </c>
      <c r="G277" s="1">
        <v>0.00727285</v>
      </c>
      <c r="H277" s="1">
        <v>0.100519599</v>
      </c>
      <c r="I277" s="1">
        <v>-2.610790608</v>
      </c>
      <c r="J277" s="11" t="s">
        <v>11404</v>
      </c>
    </row>
    <row r="278" ht="15" spans="1:10">
      <c r="A278" s="11" t="s">
        <v>6642</v>
      </c>
      <c r="B278" s="11" t="s">
        <v>6643</v>
      </c>
      <c r="C278" s="11" t="s">
        <v>6644</v>
      </c>
      <c r="D278" s="1">
        <v>-0.686369754</v>
      </c>
      <c r="E278" s="1">
        <v>32.62079731</v>
      </c>
      <c r="F278" s="1">
        <v>-3.175376784</v>
      </c>
      <c r="G278" s="1">
        <v>0.007304956</v>
      </c>
      <c r="H278" s="1">
        <v>0.100658318</v>
      </c>
      <c r="I278" s="1">
        <v>-2.615032995</v>
      </c>
      <c r="J278" s="11" t="s">
        <v>11405</v>
      </c>
    </row>
    <row r="279" ht="15" spans="1:10">
      <c r="A279" s="11" t="s">
        <v>8928</v>
      </c>
      <c r="B279" s="11" t="s">
        <v>8929</v>
      </c>
      <c r="C279" s="11" t="s">
        <v>8930</v>
      </c>
      <c r="D279" s="1">
        <v>2.062537436</v>
      </c>
      <c r="E279" s="1">
        <v>24.55401458</v>
      </c>
      <c r="F279" s="1">
        <v>3.171165388</v>
      </c>
      <c r="G279" s="1">
        <v>0.007364427</v>
      </c>
      <c r="H279" s="1">
        <v>0.100868327</v>
      </c>
      <c r="I279" s="1">
        <v>-2.622841587</v>
      </c>
      <c r="J279" s="11" t="s">
        <v>11404</v>
      </c>
    </row>
    <row r="280" ht="15" spans="1:10">
      <c r="A280" s="11" t="s">
        <v>6022</v>
      </c>
      <c r="B280" s="11" t="s">
        <v>6023</v>
      </c>
      <c r="C280" s="11" t="s">
        <v>6024</v>
      </c>
      <c r="D280" s="1">
        <v>-1.271763584</v>
      </c>
      <c r="E280" s="1">
        <v>30.73255676</v>
      </c>
      <c r="F280" s="1">
        <v>-3.156295515</v>
      </c>
      <c r="G280" s="1">
        <v>0.007578313</v>
      </c>
      <c r="H280" s="1">
        <v>0.103055368</v>
      </c>
      <c r="I280" s="1">
        <v>-2.650404659</v>
      </c>
      <c r="J280" s="11" t="s">
        <v>11405</v>
      </c>
    </row>
    <row r="281" ht="15" spans="1:10">
      <c r="A281" s="11" t="s">
        <v>10197</v>
      </c>
      <c r="B281" s="11" t="s">
        <v>10198</v>
      </c>
      <c r="C281" s="11" t="s">
        <v>10199</v>
      </c>
      <c r="D281" s="1">
        <v>1.144947153</v>
      </c>
      <c r="E281" s="1">
        <v>31.49505396</v>
      </c>
      <c r="F281" s="1">
        <v>3.154848646</v>
      </c>
      <c r="G281" s="1">
        <v>0.007599453</v>
      </c>
      <c r="H281" s="1">
        <v>0.103055368</v>
      </c>
      <c r="I281" s="1">
        <v>-2.653085917</v>
      </c>
      <c r="J281" s="11" t="s">
        <v>11404</v>
      </c>
    </row>
    <row r="282" ht="15" spans="1:10">
      <c r="A282" s="11" t="s">
        <v>5069</v>
      </c>
      <c r="B282" s="11" t="s">
        <v>5070</v>
      </c>
      <c r="C282" s="11" t="s">
        <v>5071</v>
      </c>
      <c r="D282" s="1">
        <v>-2.881800237</v>
      </c>
      <c r="E282" s="1">
        <v>24.62668671</v>
      </c>
      <c r="F282" s="1">
        <v>-3.144370899</v>
      </c>
      <c r="G282" s="1">
        <v>0.007754312</v>
      </c>
      <c r="H282" s="1">
        <v>0.10407655</v>
      </c>
      <c r="I282" s="1">
        <v>-2.672498981</v>
      </c>
      <c r="J282" s="11" t="s">
        <v>11405</v>
      </c>
    </row>
    <row r="283" ht="15" spans="1:10">
      <c r="A283" s="11" t="s">
        <v>6588</v>
      </c>
      <c r="B283" s="11" t="s">
        <v>6589</v>
      </c>
      <c r="C283" s="11" t="s">
        <v>6590</v>
      </c>
      <c r="D283" s="1">
        <v>-3.205162863</v>
      </c>
      <c r="E283" s="1">
        <v>25.69999807</v>
      </c>
      <c r="F283" s="1">
        <v>-3.13108073</v>
      </c>
      <c r="G283" s="1">
        <v>0.007955282</v>
      </c>
      <c r="H283" s="1">
        <v>0.106004723</v>
      </c>
      <c r="I283" s="1">
        <v>-2.697113143</v>
      </c>
      <c r="J283" s="11" t="s">
        <v>11405</v>
      </c>
    </row>
    <row r="284" ht="15" spans="1:10">
      <c r="A284" s="11" t="s">
        <v>3089</v>
      </c>
      <c r="B284" s="11" t="s">
        <v>3090</v>
      </c>
      <c r="C284" s="11" t="s">
        <v>3091</v>
      </c>
      <c r="D284" s="1">
        <v>-1.128581667</v>
      </c>
      <c r="E284" s="1">
        <v>33.25989734</v>
      </c>
      <c r="F284" s="1">
        <v>-3.129999904</v>
      </c>
      <c r="G284" s="1">
        <v>0.007971853</v>
      </c>
      <c r="H284" s="1">
        <v>0.106004723</v>
      </c>
      <c r="I284" s="1">
        <v>-2.699114405</v>
      </c>
      <c r="J284" s="11" t="s">
        <v>11405</v>
      </c>
    </row>
    <row r="285" ht="15" spans="1:10">
      <c r="A285" s="11" t="s">
        <v>8856</v>
      </c>
      <c r="B285" s="11" t="s">
        <v>8857</v>
      </c>
      <c r="C285" s="11" t="s">
        <v>8858</v>
      </c>
      <c r="D285" s="1">
        <v>2.765663034</v>
      </c>
      <c r="E285" s="1">
        <v>25.12650135</v>
      </c>
      <c r="F285" s="1">
        <v>3.12649876</v>
      </c>
      <c r="G285" s="1">
        <v>0.008025768</v>
      </c>
      <c r="H285" s="1">
        <v>0.106411418</v>
      </c>
      <c r="I285" s="1">
        <v>-2.705596614</v>
      </c>
      <c r="J285" s="11" t="s">
        <v>11404</v>
      </c>
    </row>
    <row r="286" ht="15" spans="1:10">
      <c r="A286" s="11" t="s">
        <v>8640</v>
      </c>
      <c r="B286" s="11" t="s">
        <v>8641</v>
      </c>
      <c r="C286" s="11" t="s">
        <v>8642</v>
      </c>
      <c r="D286" s="1">
        <v>1.05019547</v>
      </c>
      <c r="E286" s="1">
        <v>32.63707163</v>
      </c>
      <c r="F286" s="1">
        <v>3.120393389</v>
      </c>
      <c r="G286" s="1">
        <v>0.008120659</v>
      </c>
      <c r="H286" s="1">
        <v>0.107114183</v>
      </c>
      <c r="I286" s="1">
        <v>-2.716898515</v>
      </c>
      <c r="J286" s="11" t="s">
        <v>11404</v>
      </c>
    </row>
    <row r="287" ht="15" spans="1:10">
      <c r="A287" s="11" t="s">
        <v>3874</v>
      </c>
      <c r="B287" s="11" t="s">
        <v>3875</v>
      </c>
      <c r="C287" s="11" t="s">
        <v>3876</v>
      </c>
      <c r="D287" s="1">
        <v>-1.770303359</v>
      </c>
      <c r="E287" s="1">
        <v>23.31570778</v>
      </c>
      <c r="F287" s="1">
        <v>-3.120068376</v>
      </c>
      <c r="G287" s="1">
        <v>0.008125742</v>
      </c>
      <c r="H287" s="1">
        <v>0.107114183</v>
      </c>
      <c r="I287" s="1">
        <v>-2.71750009</v>
      </c>
      <c r="J287" s="11" t="s">
        <v>11405</v>
      </c>
    </row>
    <row r="288" ht="15" spans="1:10">
      <c r="A288" s="11" t="s">
        <v>6897</v>
      </c>
      <c r="B288" s="11" t="s">
        <v>6898</v>
      </c>
      <c r="C288" s="11" t="s">
        <v>6899</v>
      </c>
      <c r="D288" s="1">
        <v>0.808244344</v>
      </c>
      <c r="E288" s="1">
        <v>32.20842173</v>
      </c>
      <c r="F288" s="1">
        <v>3.110377574</v>
      </c>
      <c r="G288" s="1">
        <v>0.008278758</v>
      </c>
      <c r="H288" s="1">
        <v>0.108504064</v>
      </c>
      <c r="I288" s="1">
        <v>-2.735433803</v>
      </c>
      <c r="J288" s="11" t="s">
        <v>11404</v>
      </c>
    </row>
    <row r="289" ht="15" spans="1:10">
      <c r="A289" s="11" t="s">
        <v>2665</v>
      </c>
      <c r="B289" s="11" t="s">
        <v>2666</v>
      </c>
      <c r="C289" s="11" t="s">
        <v>2667</v>
      </c>
      <c r="D289" s="1">
        <v>-0.724126559</v>
      </c>
      <c r="E289" s="1">
        <v>35.66762906</v>
      </c>
      <c r="F289" s="1">
        <v>-3.107670481</v>
      </c>
      <c r="G289" s="1">
        <v>0.008322014</v>
      </c>
      <c r="H289" s="1">
        <v>0.108758467</v>
      </c>
      <c r="I289" s="1">
        <v>-2.740442382</v>
      </c>
      <c r="J289" s="11" t="s">
        <v>11405</v>
      </c>
    </row>
    <row r="290" ht="15" spans="1:10">
      <c r="A290" s="11" t="s">
        <v>4126</v>
      </c>
      <c r="B290" s="11" t="s">
        <v>4127</v>
      </c>
      <c r="C290" s="11" t="s">
        <v>4128</v>
      </c>
      <c r="D290" s="1">
        <v>-0.690220595</v>
      </c>
      <c r="E290" s="1">
        <v>31.79464638</v>
      </c>
      <c r="F290" s="1">
        <v>-3.104006212</v>
      </c>
      <c r="G290" s="1">
        <v>0.008380924</v>
      </c>
      <c r="H290" s="1">
        <v>0.10892508</v>
      </c>
      <c r="I290" s="1">
        <v>-2.747221087</v>
      </c>
      <c r="J290" s="11" t="s">
        <v>11405</v>
      </c>
    </row>
    <row r="291" ht="15" spans="1:10">
      <c r="A291" s="11" t="s">
        <v>6771</v>
      </c>
      <c r="B291" s="11" t="s">
        <v>6772</v>
      </c>
      <c r="C291" s="11" t="s">
        <v>6773</v>
      </c>
      <c r="D291" s="1">
        <v>1.426500773</v>
      </c>
      <c r="E291" s="1">
        <v>27.09988765</v>
      </c>
      <c r="F291" s="1">
        <v>3.103906873</v>
      </c>
      <c r="G291" s="1">
        <v>0.008382526</v>
      </c>
      <c r="H291" s="1">
        <v>0.10892508</v>
      </c>
      <c r="I291" s="1">
        <v>-2.747404845</v>
      </c>
      <c r="J291" s="11" t="s">
        <v>11404</v>
      </c>
    </row>
    <row r="292" ht="15" spans="1:10">
      <c r="A292" s="11" t="s">
        <v>10773</v>
      </c>
      <c r="B292" s="11" t="s">
        <v>10774</v>
      </c>
      <c r="C292" s="11" t="s">
        <v>10775</v>
      </c>
      <c r="D292" s="1">
        <v>0.60851746</v>
      </c>
      <c r="E292" s="1">
        <v>34.67648818</v>
      </c>
      <c r="F292" s="1">
        <v>3.097476245</v>
      </c>
      <c r="G292" s="1">
        <v>0.008486938</v>
      </c>
      <c r="H292" s="1">
        <v>0.109968529</v>
      </c>
      <c r="I292" s="1">
        <v>-2.759298843</v>
      </c>
      <c r="J292" s="11" t="s">
        <v>11404</v>
      </c>
    </row>
    <row r="293" ht="15" spans="1:10">
      <c r="A293" s="11" t="s">
        <v>3805</v>
      </c>
      <c r="B293" s="11" t="s">
        <v>3806</v>
      </c>
      <c r="C293" s="11" t="s">
        <v>3807</v>
      </c>
      <c r="D293" s="1">
        <v>-3.686536763</v>
      </c>
      <c r="E293" s="1">
        <v>24.43862933</v>
      </c>
      <c r="F293" s="1">
        <v>-3.095176107</v>
      </c>
      <c r="G293" s="1">
        <v>0.008524598</v>
      </c>
      <c r="H293" s="1">
        <v>0.1101436</v>
      </c>
      <c r="I293" s="1">
        <v>-2.763552428</v>
      </c>
      <c r="J293" s="11" t="s">
        <v>11405</v>
      </c>
    </row>
    <row r="294" ht="15" spans="1:10">
      <c r="A294" s="11" t="s">
        <v>3050</v>
      </c>
      <c r="B294" s="11" t="s">
        <v>3051</v>
      </c>
      <c r="C294" s="11" t="s">
        <v>3052</v>
      </c>
      <c r="D294" s="1">
        <v>-0.576222756</v>
      </c>
      <c r="E294" s="1">
        <v>30.09075402</v>
      </c>
      <c r="F294" s="1">
        <v>-3.092804993</v>
      </c>
      <c r="G294" s="1">
        <v>0.008563595</v>
      </c>
      <c r="H294" s="1">
        <v>0.110334902</v>
      </c>
      <c r="I294" s="1">
        <v>-2.767936872</v>
      </c>
      <c r="J294" s="11" t="s">
        <v>11405</v>
      </c>
    </row>
    <row r="295" ht="15" spans="1:10">
      <c r="A295" s="11" t="s">
        <v>10327</v>
      </c>
      <c r="B295" s="11" t="s">
        <v>10328</v>
      </c>
      <c r="C295" s="11" t="s">
        <v>10329</v>
      </c>
      <c r="D295" s="1">
        <v>2.112543643</v>
      </c>
      <c r="E295" s="1">
        <v>26.19906888</v>
      </c>
      <c r="F295" s="1">
        <v>3.090378732</v>
      </c>
      <c r="G295" s="1">
        <v>0.008603683</v>
      </c>
      <c r="H295" s="1">
        <v>0.11047334</v>
      </c>
      <c r="I295" s="1">
        <v>-2.772422864</v>
      </c>
      <c r="J295" s="11" t="s">
        <v>11404</v>
      </c>
    </row>
    <row r="296" ht="15" spans="1:10">
      <c r="A296" s="11" t="s">
        <v>3936</v>
      </c>
      <c r="B296" s="11" t="s">
        <v>3937</v>
      </c>
      <c r="C296" s="11" t="s">
        <v>3938</v>
      </c>
      <c r="D296" s="1">
        <v>-0.882570246</v>
      </c>
      <c r="E296" s="1">
        <v>28.93507416</v>
      </c>
      <c r="F296" s="1">
        <v>-3.089226719</v>
      </c>
      <c r="G296" s="1">
        <v>0.008622782</v>
      </c>
      <c r="H296" s="1">
        <v>0.11047334</v>
      </c>
      <c r="I296" s="1">
        <v>-2.774552708</v>
      </c>
      <c r="J296" s="11" t="s">
        <v>11405</v>
      </c>
    </row>
    <row r="297" ht="15" spans="1:10">
      <c r="A297" s="11" t="s">
        <v>10408</v>
      </c>
      <c r="B297" s="11" t="s">
        <v>10409</v>
      </c>
      <c r="C297" s="11" t="s">
        <v>10410</v>
      </c>
      <c r="D297" s="1">
        <v>-1.435695899</v>
      </c>
      <c r="E297" s="1">
        <v>27.8491441</v>
      </c>
      <c r="F297" s="1">
        <v>-3.086794712</v>
      </c>
      <c r="G297" s="1">
        <v>0.008663242</v>
      </c>
      <c r="H297" s="1">
        <v>0.110680803</v>
      </c>
      <c r="I297" s="1">
        <v>-2.779048686</v>
      </c>
      <c r="J297" s="11" t="s">
        <v>11405</v>
      </c>
    </row>
    <row r="298" ht="15" spans="1:10">
      <c r="A298" s="11" t="s">
        <v>6503</v>
      </c>
      <c r="B298" s="11" t="s">
        <v>6504</v>
      </c>
      <c r="C298" s="11" t="s">
        <v>6505</v>
      </c>
      <c r="D298" s="1">
        <v>-1.017046141</v>
      </c>
      <c r="E298" s="1">
        <v>27.73648341</v>
      </c>
      <c r="F298" s="1">
        <v>-3.080030427</v>
      </c>
      <c r="G298" s="1">
        <v>0.008776773</v>
      </c>
      <c r="H298" s="1">
        <v>0.111488036</v>
      </c>
      <c r="I298" s="1">
        <v>-2.791551308</v>
      </c>
      <c r="J298" s="11" t="s">
        <v>11405</v>
      </c>
    </row>
    <row r="299" ht="15" spans="1:10">
      <c r="A299" s="11" t="s">
        <v>6347</v>
      </c>
      <c r="B299" s="11" t="s">
        <v>6348</v>
      </c>
      <c r="C299" s="11" t="s">
        <v>6349</v>
      </c>
      <c r="D299" s="1">
        <v>1.740934265</v>
      </c>
      <c r="E299" s="1">
        <v>25.77644458</v>
      </c>
      <c r="F299" s="1">
        <v>3.079186675</v>
      </c>
      <c r="G299" s="1">
        <v>0.008791038</v>
      </c>
      <c r="H299" s="1">
        <v>0.111488036</v>
      </c>
      <c r="I299" s="1">
        <v>-2.793110597</v>
      </c>
      <c r="J299" s="11" t="s">
        <v>11404</v>
      </c>
    </row>
    <row r="300" ht="15" spans="1:10">
      <c r="A300" s="11" t="s">
        <v>11255</v>
      </c>
      <c r="B300" s="11" t="s">
        <v>11256</v>
      </c>
      <c r="C300" s="11" t="s">
        <v>11257</v>
      </c>
      <c r="D300" s="1">
        <v>-1.862681053</v>
      </c>
      <c r="E300" s="1">
        <v>23.81887531</v>
      </c>
      <c r="F300" s="1">
        <v>-3.07867162</v>
      </c>
      <c r="G300" s="1">
        <v>0.008799757</v>
      </c>
      <c r="H300" s="1">
        <v>0.111488036</v>
      </c>
      <c r="I300" s="1">
        <v>-2.794062416</v>
      </c>
      <c r="J300" s="11" t="s">
        <v>11405</v>
      </c>
    </row>
    <row r="301" ht="15" spans="1:10">
      <c r="A301" s="11" t="s">
        <v>9221</v>
      </c>
      <c r="B301" s="11" t="s">
        <v>9222</v>
      </c>
      <c r="C301" s="11" t="s">
        <v>9223</v>
      </c>
      <c r="D301" s="1">
        <v>2.029538144</v>
      </c>
      <c r="E301" s="1">
        <v>25.8272207</v>
      </c>
      <c r="F301" s="1">
        <v>3.070615418</v>
      </c>
      <c r="G301" s="1">
        <v>0.008937265</v>
      </c>
      <c r="H301" s="1">
        <v>0.112597149</v>
      </c>
      <c r="I301" s="1">
        <v>-2.80894758</v>
      </c>
      <c r="J301" s="11" t="s">
        <v>11404</v>
      </c>
    </row>
    <row r="302" ht="15" spans="1:10">
      <c r="A302" s="11" t="s">
        <v>8199</v>
      </c>
      <c r="B302" s="11" t="s">
        <v>8200</v>
      </c>
      <c r="C302" s="11" t="s">
        <v>8201</v>
      </c>
      <c r="D302" s="1">
        <v>0.774575502</v>
      </c>
      <c r="E302" s="1">
        <v>31.54067447</v>
      </c>
      <c r="F302" s="1">
        <v>3.068553772</v>
      </c>
      <c r="G302" s="1">
        <v>0.008972797</v>
      </c>
      <c r="H302" s="1">
        <v>0.112597149</v>
      </c>
      <c r="I302" s="1">
        <v>-2.812756008</v>
      </c>
      <c r="J302" s="11" t="s">
        <v>11404</v>
      </c>
    </row>
    <row r="303" ht="15" spans="1:10">
      <c r="A303" s="11" t="s">
        <v>6368</v>
      </c>
      <c r="B303" s="11" t="s">
        <v>6369</v>
      </c>
      <c r="C303" s="11" t="s">
        <v>6370</v>
      </c>
      <c r="D303" s="1">
        <v>-0.84139957</v>
      </c>
      <c r="E303" s="1">
        <v>28.65544404</v>
      </c>
      <c r="F303" s="1">
        <v>-3.06801257</v>
      </c>
      <c r="G303" s="1">
        <v>0.008982148</v>
      </c>
      <c r="H303" s="1">
        <v>0.112597149</v>
      </c>
      <c r="I303" s="1">
        <v>-2.813755703</v>
      </c>
      <c r="J303" s="11" t="s">
        <v>11405</v>
      </c>
    </row>
    <row r="304" ht="15" spans="1:10">
      <c r="A304" s="11" t="s">
        <v>2767</v>
      </c>
      <c r="B304" s="11" t="s">
        <v>2768</v>
      </c>
      <c r="C304" s="11" t="s">
        <v>2769</v>
      </c>
      <c r="D304" s="1">
        <v>-0.965488521</v>
      </c>
      <c r="E304" s="1">
        <v>33.40658513</v>
      </c>
      <c r="F304" s="1">
        <v>-3.067787033</v>
      </c>
      <c r="G304" s="1">
        <v>0.008986047</v>
      </c>
      <c r="H304" s="1">
        <v>0.112597149</v>
      </c>
      <c r="I304" s="1">
        <v>-2.814172302</v>
      </c>
      <c r="J304" s="11" t="s">
        <v>11405</v>
      </c>
    </row>
    <row r="305" ht="15" spans="1:10">
      <c r="A305" s="11" t="s">
        <v>8853</v>
      </c>
      <c r="B305" s="11" t="s">
        <v>8854</v>
      </c>
      <c r="C305" s="11" t="s">
        <v>8855</v>
      </c>
      <c r="D305" s="1">
        <v>1.133944689</v>
      </c>
      <c r="E305" s="1">
        <v>26.73803857</v>
      </c>
      <c r="F305" s="1">
        <v>3.064734888</v>
      </c>
      <c r="G305" s="1">
        <v>0.009038986</v>
      </c>
      <c r="H305" s="1">
        <v>0.112950184</v>
      </c>
      <c r="I305" s="1">
        <v>-2.819809663</v>
      </c>
      <c r="J305" s="11" t="s">
        <v>11404</v>
      </c>
    </row>
    <row r="306" ht="15" spans="1:10">
      <c r="A306" s="11" t="s">
        <v>5271</v>
      </c>
      <c r="B306" s="11" t="s">
        <v>5272</v>
      </c>
      <c r="C306" s="11" t="s">
        <v>5273</v>
      </c>
      <c r="D306" s="1">
        <v>-1.598137773</v>
      </c>
      <c r="E306" s="1">
        <v>22.1123014</v>
      </c>
      <c r="F306" s="1">
        <v>-3.055006888</v>
      </c>
      <c r="G306" s="1">
        <v>0.009209798</v>
      </c>
      <c r="H306" s="1">
        <v>0.114770189</v>
      </c>
      <c r="I306" s="1">
        <v>-2.837772499</v>
      </c>
      <c r="J306" s="11" t="s">
        <v>11405</v>
      </c>
    </row>
    <row r="307" ht="15" spans="1:10">
      <c r="A307" s="11" t="s">
        <v>11174</v>
      </c>
      <c r="B307" s="11" t="s">
        <v>11175</v>
      </c>
      <c r="C307" s="11" t="s">
        <v>11176</v>
      </c>
      <c r="D307" s="1">
        <v>1.18384247</v>
      </c>
      <c r="E307" s="1">
        <v>28.68558586</v>
      </c>
      <c r="F307" s="1">
        <v>3.05122176</v>
      </c>
      <c r="G307" s="1">
        <v>0.009277125</v>
      </c>
      <c r="H307" s="1">
        <v>0.11529419</v>
      </c>
      <c r="I307" s="1">
        <v>-2.84475971</v>
      </c>
      <c r="J307" s="11" t="s">
        <v>11404</v>
      </c>
    </row>
    <row r="308" ht="15" spans="1:10">
      <c r="A308" s="11" t="s">
        <v>3482</v>
      </c>
      <c r="B308" s="11" t="s">
        <v>3483</v>
      </c>
      <c r="C308" s="11" t="s">
        <v>3484</v>
      </c>
      <c r="D308" s="1">
        <v>0.631277857</v>
      </c>
      <c r="E308" s="1">
        <v>32.81858015</v>
      </c>
      <c r="F308" s="1">
        <v>3.048871487</v>
      </c>
      <c r="G308" s="1">
        <v>0.009319176</v>
      </c>
      <c r="H308" s="1">
        <v>0.115502073</v>
      </c>
      <c r="I308" s="1">
        <v>-2.84909764</v>
      </c>
      <c r="J308" s="11" t="s">
        <v>11404</v>
      </c>
    </row>
    <row r="309" ht="15" spans="1:10">
      <c r="A309" s="11" t="s">
        <v>10390</v>
      </c>
      <c r="B309" s="11" t="s">
        <v>10391</v>
      </c>
      <c r="C309" s="11" t="s">
        <v>10392</v>
      </c>
      <c r="D309" s="1">
        <v>2.722827442</v>
      </c>
      <c r="E309" s="1">
        <v>23.46683141</v>
      </c>
      <c r="F309" s="1">
        <v>3.043292751</v>
      </c>
      <c r="G309" s="1">
        <v>0.009419752</v>
      </c>
      <c r="H309" s="1">
        <v>0.116030056</v>
      </c>
      <c r="I309" s="1">
        <v>-2.859392558</v>
      </c>
      <c r="J309" s="11" t="s">
        <v>11404</v>
      </c>
    </row>
    <row r="310" ht="15" spans="1:10">
      <c r="A310" s="11" t="s">
        <v>2034</v>
      </c>
      <c r="B310" s="11" t="s">
        <v>2035</v>
      </c>
      <c r="C310" s="11" t="s">
        <v>2036</v>
      </c>
      <c r="D310" s="1">
        <v>0.592011678</v>
      </c>
      <c r="E310" s="1">
        <v>32.97393046</v>
      </c>
      <c r="F310" s="1">
        <v>3.042642125</v>
      </c>
      <c r="G310" s="1">
        <v>0.009431552</v>
      </c>
      <c r="H310" s="1">
        <v>0.116030056</v>
      </c>
      <c r="I310" s="1">
        <v>-2.860593046</v>
      </c>
      <c r="J310" s="11" t="s">
        <v>11404</v>
      </c>
    </row>
    <row r="311" ht="15" spans="1:10">
      <c r="A311" s="11" t="s">
        <v>3485</v>
      </c>
      <c r="B311" s="11" t="s">
        <v>3486</v>
      </c>
      <c r="C311" s="11" t="s">
        <v>3487</v>
      </c>
      <c r="D311" s="1">
        <v>-0.797327402</v>
      </c>
      <c r="E311" s="1">
        <v>29.15525571</v>
      </c>
      <c r="F311" s="1">
        <v>-3.041292665</v>
      </c>
      <c r="G311" s="1">
        <v>0.009456073</v>
      </c>
      <c r="H311" s="1">
        <v>0.116030056</v>
      </c>
      <c r="I311" s="1">
        <v>-2.863082855</v>
      </c>
      <c r="J311" s="11" t="s">
        <v>11405</v>
      </c>
    </row>
    <row r="312" ht="15" spans="1:10">
      <c r="A312" s="11" t="s">
        <v>1860</v>
      </c>
      <c r="B312" s="11" t="s">
        <v>1861</v>
      </c>
      <c r="C312" s="11" t="s">
        <v>1862</v>
      </c>
      <c r="D312" s="1">
        <v>2.511418445</v>
      </c>
      <c r="E312" s="1">
        <v>26.42161535</v>
      </c>
      <c r="F312" s="1">
        <v>3.040291708</v>
      </c>
      <c r="G312" s="1">
        <v>0.009474302</v>
      </c>
      <c r="H312" s="1">
        <v>0.116030056</v>
      </c>
      <c r="I312" s="1">
        <v>-2.864929564</v>
      </c>
      <c r="J312" s="11" t="s">
        <v>11404</v>
      </c>
    </row>
    <row r="313" ht="15" spans="1:10">
      <c r="A313" s="11" t="s">
        <v>10914</v>
      </c>
      <c r="B313" s="11" t="s">
        <v>10915</v>
      </c>
      <c r="C313" s="11" t="s">
        <v>10916</v>
      </c>
      <c r="D313" s="1">
        <v>2.054420903</v>
      </c>
      <c r="E313" s="1">
        <v>23.0047352</v>
      </c>
      <c r="F313" s="1">
        <v>3.039487455</v>
      </c>
      <c r="G313" s="1">
        <v>0.009488974</v>
      </c>
      <c r="H313" s="1">
        <v>0.116030056</v>
      </c>
      <c r="I313" s="1">
        <v>-2.866413304</v>
      </c>
      <c r="J313" s="11" t="s">
        <v>11404</v>
      </c>
    </row>
    <row r="314" ht="15" spans="1:10">
      <c r="A314" s="11" t="s">
        <v>10372</v>
      </c>
      <c r="B314" s="11" t="s">
        <v>10373</v>
      </c>
      <c r="C314" s="11" t="s">
        <v>10374</v>
      </c>
      <c r="D314" s="1">
        <v>-3.132203345</v>
      </c>
      <c r="E314" s="1">
        <v>25.34333404</v>
      </c>
      <c r="F314" s="1">
        <v>-3.035446418</v>
      </c>
      <c r="G314" s="1">
        <v>0.009563039</v>
      </c>
      <c r="H314" s="1">
        <v>0.116163982</v>
      </c>
      <c r="I314" s="1">
        <v>-2.873867649</v>
      </c>
      <c r="J314" s="11" t="s">
        <v>11405</v>
      </c>
    </row>
    <row r="315" ht="15" spans="1:10">
      <c r="A315" s="11" t="s">
        <v>6404</v>
      </c>
      <c r="B315" s="11" t="s">
        <v>6405</v>
      </c>
      <c r="C315" s="11" t="s">
        <v>6406</v>
      </c>
      <c r="D315" s="1">
        <v>-0.813994335</v>
      </c>
      <c r="E315" s="1">
        <v>27.70801544</v>
      </c>
      <c r="F315" s="1">
        <v>-3.03131671</v>
      </c>
      <c r="G315" s="1">
        <v>0.009639322</v>
      </c>
      <c r="H315" s="1">
        <v>0.116163982</v>
      </c>
      <c r="I315" s="1">
        <v>-2.881484119</v>
      </c>
      <c r="J315" s="11" t="s">
        <v>11405</v>
      </c>
    </row>
    <row r="316" ht="15" spans="1:10">
      <c r="A316" s="11" t="s">
        <v>7170</v>
      </c>
      <c r="B316" s="11" t="s">
        <v>7171</v>
      </c>
      <c r="C316" s="11" t="s">
        <v>7172</v>
      </c>
      <c r="D316" s="1">
        <v>1.918810582</v>
      </c>
      <c r="E316" s="1">
        <v>24.89954148</v>
      </c>
      <c r="F316" s="1">
        <v>3.030773537</v>
      </c>
      <c r="G316" s="1">
        <v>0.0096494</v>
      </c>
      <c r="H316" s="1">
        <v>0.116163982</v>
      </c>
      <c r="I316" s="1">
        <v>-2.88248579</v>
      </c>
      <c r="J316" s="11" t="s">
        <v>11404</v>
      </c>
    </row>
    <row r="317" ht="15" spans="1:10">
      <c r="A317" s="11" t="s">
        <v>4432</v>
      </c>
      <c r="B317" s="11" t="s">
        <v>4433</v>
      </c>
      <c r="C317" s="11" t="s">
        <v>4434</v>
      </c>
      <c r="D317" s="1">
        <v>-1.510432759</v>
      </c>
      <c r="E317" s="1">
        <v>26.12928875</v>
      </c>
      <c r="F317" s="1">
        <v>-3.030578714</v>
      </c>
      <c r="G317" s="1">
        <v>0.009653018</v>
      </c>
      <c r="H317" s="1">
        <v>0.116163982</v>
      </c>
      <c r="I317" s="1">
        <v>-2.882845059</v>
      </c>
      <c r="J317" s="11" t="s">
        <v>11405</v>
      </c>
    </row>
    <row r="318" ht="15" spans="1:10">
      <c r="A318" s="11" t="s">
        <v>8148</v>
      </c>
      <c r="B318" s="11" t="s">
        <v>8149</v>
      </c>
      <c r="C318" s="11" t="s">
        <v>8150</v>
      </c>
      <c r="D318" s="1">
        <v>-0.783262273</v>
      </c>
      <c r="E318" s="1">
        <v>31.153479</v>
      </c>
      <c r="F318" s="1">
        <v>-3.029160962</v>
      </c>
      <c r="G318" s="1">
        <v>0.009679383</v>
      </c>
      <c r="H318" s="1">
        <v>0.116163982</v>
      </c>
      <c r="I318" s="1">
        <v>-2.885459405</v>
      </c>
      <c r="J318" s="11" t="s">
        <v>11405</v>
      </c>
    </row>
    <row r="319" ht="15" spans="1:10">
      <c r="A319" s="11" t="s">
        <v>5547</v>
      </c>
      <c r="B319" s="11" t="s">
        <v>5548</v>
      </c>
      <c r="C319" s="11" t="s">
        <v>5549</v>
      </c>
      <c r="D319" s="1">
        <v>-0.6854069</v>
      </c>
      <c r="E319" s="1">
        <v>32.2230224</v>
      </c>
      <c r="F319" s="1">
        <v>-3.02809096</v>
      </c>
      <c r="G319" s="1">
        <v>0.009699328</v>
      </c>
      <c r="H319" s="1">
        <v>0.116163982</v>
      </c>
      <c r="I319" s="1">
        <v>-2.887432384</v>
      </c>
      <c r="J319" s="11" t="s">
        <v>11405</v>
      </c>
    </row>
    <row r="320" ht="15" spans="1:10">
      <c r="A320" s="11" t="s">
        <v>4858</v>
      </c>
      <c r="B320" s="11" t="s">
        <v>4859</v>
      </c>
      <c r="C320" s="11" t="s">
        <v>4860</v>
      </c>
      <c r="D320" s="1">
        <v>1.974086681</v>
      </c>
      <c r="E320" s="1">
        <v>25.2390434</v>
      </c>
      <c r="F320" s="1">
        <v>3.027857885</v>
      </c>
      <c r="G320" s="1">
        <v>0.009703678</v>
      </c>
      <c r="H320" s="1">
        <v>0.116163982</v>
      </c>
      <c r="I320" s="1">
        <v>-2.887862136</v>
      </c>
      <c r="J320" s="11" t="s">
        <v>11404</v>
      </c>
    </row>
    <row r="321" ht="15" spans="1:10">
      <c r="A321" s="11" t="s">
        <v>3772</v>
      </c>
      <c r="B321" s="11" t="s">
        <v>3773</v>
      </c>
      <c r="C321" s="11" t="s">
        <v>3774</v>
      </c>
      <c r="D321" s="1">
        <v>0.459177612</v>
      </c>
      <c r="E321" s="1">
        <v>33.82891324</v>
      </c>
      <c r="F321" s="1">
        <v>3.024924567</v>
      </c>
      <c r="G321" s="1">
        <v>0.009758591</v>
      </c>
      <c r="H321" s="1">
        <v>0.116450517</v>
      </c>
      <c r="I321" s="1">
        <v>-2.893270311</v>
      </c>
      <c r="J321" s="11" t="s">
        <v>11404</v>
      </c>
    </row>
    <row r="322" ht="15" spans="1:10">
      <c r="A322" s="11" t="s">
        <v>7623</v>
      </c>
      <c r="B322" s="11" t="s">
        <v>7624</v>
      </c>
      <c r="C322" s="11" t="s">
        <v>7625</v>
      </c>
      <c r="D322" s="1">
        <v>0.753059038</v>
      </c>
      <c r="E322" s="1">
        <v>35.23322859</v>
      </c>
      <c r="F322" s="1">
        <v>3.022500231</v>
      </c>
      <c r="G322" s="1">
        <v>0.009804209</v>
      </c>
      <c r="H322" s="1">
        <v>0.116450517</v>
      </c>
      <c r="I322" s="1">
        <v>-2.897739502</v>
      </c>
      <c r="J322" s="11" t="s">
        <v>11404</v>
      </c>
    </row>
    <row r="323" ht="15" spans="1:10">
      <c r="A323" s="11" t="s">
        <v>6942</v>
      </c>
      <c r="B323" s="11" t="s">
        <v>6943</v>
      </c>
      <c r="C323" s="11" t="s">
        <v>6944</v>
      </c>
      <c r="D323" s="1">
        <v>3.61679817</v>
      </c>
      <c r="E323" s="1">
        <v>25.99307287</v>
      </c>
      <c r="F323" s="1">
        <v>3.018622802</v>
      </c>
      <c r="G323" s="1">
        <v>0.00987761</v>
      </c>
      <c r="H323" s="1">
        <v>0.11701761</v>
      </c>
      <c r="I323" s="1">
        <v>-2.904886341</v>
      </c>
      <c r="J323" s="11" t="s">
        <v>11404</v>
      </c>
    </row>
    <row r="324" ht="15" spans="1:10">
      <c r="A324" s="11" t="s">
        <v>4141</v>
      </c>
      <c r="B324" s="11" t="s">
        <v>4142</v>
      </c>
      <c r="C324" s="11" t="s">
        <v>4143</v>
      </c>
      <c r="D324" s="1">
        <v>2.432303177</v>
      </c>
      <c r="E324" s="1">
        <v>22.85699111</v>
      </c>
      <c r="F324" s="1">
        <v>3.015548894</v>
      </c>
      <c r="G324" s="1">
        <v>0.009936188</v>
      </c>
      <c r="H324" s="1">
        <v>0.117406615</v>
      </c>
      <c r="I324" s="1">
        <v>-2.910551185</v>
      </c>
      <c r="J324" s="11" t="s">
        <v>11404</v>
      </c>
    </row>
    <row r="325" ht="15" spans="1:10">
      <c r="A325" s="11" t="s">
        <v>10423</v>
      </c>
      <c r="B325" s="11" t="s">
        <v>10424</v>
      </c>
      <c r="C325" s="11" t="s">
        <v>10425</v>
      </c>
      <c r="D325" s="1">
        <v>1.142883823</v>
      </c>
      <c r="E325" s="1">
        <v>30.05117383</v>
      </c>
      <c r="F325" s="1">
        <v>3.007247068</v>
      </c>
      <c r="G325" s="1">
        <v>0.010096122</v>
      </c>
      <c r="H325" s="1">
        <v>0.118988141</v>
      </c>
      <c r="I325" s="1">
        <v>-2.92584618</v>
      </c>
      <c r="J325" s="11" t="s">
        <v>11404</v>
      </c>
    </row>
    <row r="326" ht="15" spans="1:10">
      <c r="A326" s="11" t="s">
        <v>3041</v>
      </c>
      <c r="B326" s="11" t="s">
        <v>3042</v>
      </c>
      <c r="C326" s="11" t="s">
        <v>3043</v>
      </c>
      <c r="D326" s="1">
        <v>-2.215745709</v>
      </c>
      <c r="E326" s="1">
        <v>29.17698328</v>
      </c>
      <c r="F326" s="1">
        <v>-2.993735416</v>
      </c>
      <c r="G326" s="1">
        <v>0.010361905</v>
      </c>
      <c r="H326" s="1">
        <v>0.121532244</v>
      </c>
      <c r="I326" s="1">
        <v>-2.950725946</v>
      </c>
      <c r="J326" s="11" t="s">
        <v>11405</v>
      </c>
    </row>
    <row r="327" ht="15" spans="1:10">
      <c r="A327" s="11" t="s">
        <v>10357</v>
      </c>
      <c r="B327" s="11" t="s">
        <v>10358</v>
      </c>
      <c r="C327" s="11" t="s">
        <v>10359</v>
      </c>
      <c r="D327" s="1">
        <v>1.69908267</v>
      </c>
      <c r="E327" s="1">
        <v>31.34954027</v>
      </c>
      <c r="F327" s="1">
        <v>2.992947947</v>
      </c>
      <c r="G327" s="1">
        <v>0.010377608</v>
      </c>
      <c r="H327" s="1">
        <v>0.121532244</v>
      </c>
      <c r="I327" s="1">
        <v>-2.952175425</v>
      </c>
      <c r="J327" s="11" t="s">
        <v>11404</v>
      </c>
    </row>
    <row r="328" ht="15" spans="1:10">
      <c r="A328" s="11" t="s">
        <v>4509</v>
      </c>
      <c r="B328" s="11" t="s">
        <v>4510</v>
      </c>
      <c r="C328" s="11" t="s">
        <v>4511</v>
      </c>
      <c r="D328" s="1">
        <v>4.35896017</v>
      </c>
      <c r="E328" s="1">
        <v>25.21432065</v>
      </c>
      <c r="F328" s="1">
        <v>2.992230919</v>
      </c>
      <c r="G328" s="1">
        <v>0.010391926</v>
      </c>
      <c r="H328" s="1">
        <v>0.121532244</v>
      </c>
      <c r="I328" s="1">
        <v>-2.953495196</v>
      </c>
      <c r="J328" s="11" t="s">
        <v>11404</v>
      </c>
    </row>
    <row r="329" ht="15" spans="1:10">
      <c r="A329" s="11" t="s">
        <v>8571</v>
      </c>
      <c r="B329" s="11" t="s">
        <v>8572</v>
      </c>
      <c r="C329" s="11" t="s">
        <v>8573</v>
      </c>
      <c r="D329" s="1">
        <v>0.55477255</v>
      </c>
      <c r="E329" s="1">
        <v>28.76473087</v>
      </c>
      <c r="F329" s="1">
        <v>2.988750937</v>
      </c>
      <c r="G329" s="1">
        <v>0.010461697</v>
      </c>
      <c r="H329" s="1">
        <v>0.121633819</v>
      </c>
      <c r="I329" s="1">
        <v>-2.959899787</v>
      </c>
      <c r="J329" s="11" t="s">
        <v>11404</v>
      </c>
    </row>
    <row r="330" ht="15" spans="1:10">
      <c r="A330" s="11" t="s">
        <v>6921</v>
      </c>
      <c r="B330" s="11" t="s">
        <v>6922</v>
      </c>
      <c r="C330" s="11" t="s">
        <v>6923</v>
      </c>
      <c r="D330" s="1">
        <v>2.082334277</v>
      </c>
      <c r="E330" s="1">
        <v>22.57874169</v>
      </c>
      <c r="F330" s="1">
        <v>2.986879141</v>
      </c>
      <c r="G330" s="1">
        <v>0.010499417</v>
      </c>
      <c r="H330" s="1">
        <v>0.121633819</v>
      </c>
      <c r="I330" s="1">
        <v>-2.963344176</v>
      </c>
      <c r="J330" s="11" t="s">
        <v>11404</v>
      </c>
    </row>
    <row r="331" ht="15" spans="1:10">
      <c r="A331" s="11" t="s">
        <v>4254</v>
      </c>
      <c r="B331" s="11" t="s">
        <v>4255</v>
      </c>
      <c r="C331" s="11" t="s">
        <v>4256</v>
      </c>
      <c r="D331" s="1">
        <v>-2.759226228</v>
      </c>
      <c r="E331" s="1">
        <v>23.667398</v>
      </c>
      <c r="F331" s="1">
        <v>-2.984296977</v>
      </c>
      <c r="G331" s="1">
        <v>0.010551674</v>
      </c>
      <c r="H331" s="1">
        <v>0.121633819</v>
      </c>
      <c r="I331" s="1">
        <v>-2.968095192</v>
      </c>
      <c r="J331" s="11" t="s">
        <v>11405</v>
      </c>
    </row>
    <row r="332" ht="15" spans="1:10">
      <c r="A332" s="11" t="s">
        <v>5833</v>
      </c>
      <c r="B332" s="11" t="s">
        <v>5834</v>
      </c>
      <c r="C332" s="11" t="s">
        <v>5835</v>
      </c>
      <c r="D332" s="1">
        <v>1.197120277</v>
      </c>
      <c r="E332" s="1">
        <v>34.1871401</v>
      </c>
      <c r="F332" s="1">
        <v>2.981705413</v>
      </c>
      <c r="G332" s="1">
        <v>0.010604381</v>
      </c>
      <c r="H332" s="1">
        <v>0.121633819</v>
      </c>
      <c r="I332" s="1">
        <v>-2.97286285</v>
      </c>
      <c r="J332" s="11" t="s">
        <v>11404</v>
      </c>
    </row>
    <row r="333" ht="15" spans="1:10">
      <c r="A333" s="11" t="s">
        <v>9341</v>
      </c>
      <c r="B333" s="11" t="s">
        <v>9342</v>
      </c>
      <c r="C333" s="11" t="s">
        <v>9343</v>
      </c>
      <c r="D333" s="1">
        <v>3.316224664</v>
      </c>
      <c r="E333" s="1">
        <v>26.34995171</v>
      </c>
      <c r="F333" s="1">
        <v>2.980992451</v>
      </c>
      <c r="G333" s="1">
        <v>0.010618927</v>
      </c>
      <c r="H333" s="1">
        <v>0.121633819</v>
      </c>
      <c r="I333" s="1">
        <v>-2.974174359</v>
      </c>
      <c r="J333" s="11" t="s">
        <v>11404</v>
      </c>
    </row>
    <row r="334" ht="15" spans="1:10">
      <c r="A334" s="11" t="s">
        <v>6918</v>
      </c>
      <c r="B334" s="11" t="s">
        <v>6919</v>
      </c>
      <c r="C334" s="11" t="s">
        <v>6920</v>
      </c>
      <c r="D334" s="1">
        <v>0.763581276</v>
      </c>
      <c r="E334" s="1">
        <v>30.98114144</v>
      </c>
      <c r="F334" s="1">
        <v>2.980496194</v>
      </c>
      <c r="G334" s="1">
        <v>0.010629063</v>
      </c>
      <c r="H334" s="1">
        <v>0.121633819</v>
      </c>
      <c r="I334" s="1">
        <v>-2.975087206</v>
      </c>
      <c r="J334" s="11" t="s">
        <v>11404</v>
      </c>
    </row>
    <row r="335" ht="15" spans="1:10">
      <c r="A335" s="11" t="s">
        <v>5613</v>
      </c>
      <c r="B335" s="11" t="s">
        <v>5614</v>
      </c>
      <c r="C335" s="11" t="s">
        <v>5615</v>
      </c>
      <c r="D335" s="1">
        <v>-1.039602695</v>
      </c>
      <c r="E335" s="1">
        <v>30.30416633</v>
      </c>
      <c r="F335" s="1">
        <v>-2.979643126</v>
      </c>
      <c r="G335" s="1">
        <v>0.01064651</v>
      </c>
      <c r="H335" s="1">
        <v>0.121633819</v>
      </c>
      <c r="I335" s="1">
        <v>-2.976656335</v>
      </c>
      <c r="J335" s="11" t="s">
        <v>11405</v>
      </c>
    </row>
    <row r="336" ht="15" spans="1:10">
      <c r="A336" s="11" t="s">
        <v>5613</v>
      </c>
      <c r="B336" s="11" t="s">
        <v>5614</v>
      </c>
      <c r="C336" s="11" t="s">
        <v>5616</v>
      </c>
      <c r="D336" s="1">
        <v>-1.039602695</v>
      </c>
      <c r="E336" s="1">
        <v>30.30416633</v>
      </c>
      <c r="F336" s="1">
        <v>-2.979643126</v>
      </c>
      <c r="G336" s="1">
        <v>0.01064651</v>
      </c>
      <c r="H336" s="1">
        <v>0.121633819</v>
      </c>
      <c r="I336" s="1">
        <v>-2.976656335</v>
      </c>
      <c r="J336" s="11" t="s">
        <v>11405</v>
      </c>
    </row>
    <row r="337" ht="15" spans="1:10">
      <c r="A337" s="11" t="s">
        <v>2304</v>
      </c>
      <c r="B337" s="11" t="s">
        <v>2305</v>
      </c>
      <c r="C337" s="11" t="s">
        <v>2306</v>
      </c>
      <c r="D337" s="1">
        <v>-0.517921501</v>
      </c>
      <c r="E337" s="1">
        <v>30.64241123</v>
      </c>
      <c r="F337" s="1">
        <v>-2.978960503</v>
      </c>
      <c r="G337" s="1">
        <v>0.010660491</v>
      </c>
      <c r="H337" s="1">
        <v>0.121633819</v>
      </c>
      <c r="I337" s="1">
        <v>-2.977911896</v>
      </c>
      <c r="J337" s="11" t="s">
        <v>11405</v>
      </c>
    </row>
    <row r="338" ht="15" spans="1:10">
      <c r="A338" s="11" t="s">
        <v>8961</v>
      </c>
      <c r="B338" s="11" t="s">
        <v>8962</v>
      </c>
      <c r="C338" s="11" t="s">
        <v>8963</v>
      </c>
      <c r="D338" s="1">
        <v>1.902092604</v>
      </c>
      <c r="E338" s="1">
        <v>25.47122942</v>
      </c>
      <c r="F338" s="1">
        <v>2.978628678</v>
      </c>
      <c r="G338" s="1">
        <v>0.010667294</v>
      </c>
      <c r="H338" s="1">
        <v>0.121633819</v>
      </c>
      <c r="I338" s="1">
        <v>-2.978522213</v>
      </c>
      <c r="J338" s="11" t="s">
        <v>11404</v>
      </c>
    </row>
    <row r="339" ht="15" spans="1:10">
      <c r="A339" s="11" t="s">
        <v>3479</v>
      </c>
      <c r="B339" s="11" t="s">
        <v>3480</v>
      </c>
      <c r="C339" s="11" t="s">
        <v>3481</v>
      </c>
      <c r="D339" s="1">
        <v>-1.93243741</v>
      </c>
      <c r="E339" s="1">
        <v>22.57078044</v>
      </c>
      <c r="F339" s="1">
        <v>-2.970900424</v>
      </c>
      <c r="G339" s="1">
        <v>0.010826958</v>
      </c>
      <c r="H339" s="1">
        <v>0.123146526</v>
      </c>
      <c r="I339" s="1">
        <v>-2.992733461</v>
      </c>
      <c r="J339" s="11" t="s">
        <v>11405</v>
      </c>
    </row>
    <row r="340" ht="15" spans="1:10">
      <c r="A340" s="11" t="s">
        <v>3975</v>
      </c>
      <c r="B340" s="11" t="s">
        <v>3976</v>
      </c>
      <c r="C340" s="11" t="s">
        <v>3977</v>
      </c>
      <c r="D340" s="1">
        <v>1.605188427</v>
      </c>
      <c r="E340" s="1">
        <v>27.80943821</v>
      </c>
      <c r="F340" s="1">
        <v>2.965351948</v>
      </c>
      <c r="G340" s="1">
        <v>0.010943048</v>
      </c>
      <c r="H340" s="1">
        <v>0.124157316</v>
      </c>
      <c r="I340" s="1">
        <v>-3.00293268</v>
      </c>
      <c r="J340" s="11" t="s">
        <v>11404</v>
      </c>
    </row>
    <row r="341" ht="15" spans="1:10">
      <c r="A341" s="11" t="s">
        <v>4675</v>
      </c>
      <c r="B341" s="11" t="s">
        <v>4676</v>
      </c>
      <c r="C341" s="11" t="s">
        <v>4677</v>
      </c>
      <c r="D341" s="1">
        <v>-3.406331948</v>
      </c>
      <c r="E341" s="1">
        <v>26.43659912</v>
      </c>
      <c r="F341" s="1">
        <v>-2.962433586</v>
      </c>
      <c r="G341" s="1">
        <v>0.011004602</v>
      </c>
      <c r="H341" s="1">
        <v>0.12445381</v>
      </c>
      <c r="I341" s="1">
        <v>-3.00829596</v>
      </c>
      <c r="J341" s="11" t="s">
        <v>11405</v>
      </c>
    </row>
    <row r="342" ht="15" spans="1:10">
      <c r="A342" s="11" t="s">
        <v>6203</v>
      </c>
      <c r="B342" s="11" t="s">
        <v>6204</v>
      </c>
      <c r="C342" s="11" t="s">
        <v>6205</v>
      </c>
      <c r="D342" s="1">
        <v>1.65739895</v>
      </c>
      <c r="E342" s="1">
        <v>28.15424237</v>
      </c>
      <c r="F342" s="1">
        <v>2.961528909</v>
      </c>
      <c r="G342" s="1">
        <v>0.011023753</v>
      </c>
      <c r="H342" s="1">
        <v>0.12445381</v>
      </c>
      <c r="I342" s="1">
        <v>-3.009958371</v>
      </c>
      <c r="J342" s="11" t="s">
        <v>11404</v>
      </c>
    </row>
    <row r="343" ht="15" spans="1:10">
      <c r="A343" s="11" t="s">
        <v>7961</v>
      </c>
      <c r="B343" s="11" t="s">
        <v>7962</v>
      </c>
      <c r="C343" s="11" t="s">
        <v>7963</v>
      </c>
      <c r="D343" s="1">
        <v>2.063797599</v>
      </c>
      <c r="E343" s="1">
        <v>26.03863544</v>
      </c>
      <c r="F343" s="1">
        <v>2.940582567</v>
      </c>
      <c r="G343" s="1">
        <v>0.011476516</v>
      </c>
      <c r="H343" s="1">
        <v>0.12892707</v>
      </c>
      <c r="I343" s="1">
        <v>-3.048424897</v>
      </c>
      <c r="J343" s="11" t="s">
        <v>11404</v>
      </c>
    </row>
    <row r="344" ht="15" spans="1:10">
      <c r="A344" s="11" t="s">
        <v>5361</v>
      </c>
      <c r="B344" s="11" t="s">
        <v>5362</v>
      </c>
      <c r="C344" s="11" t="s">
        <v>5363</v>
      </c>
      <c r="D344" s="1">
        <v>2.266622235</v>
      </c>
      <c r="E344" s="1">
        <v>22.79477575</v>
      </c>
      <c r="F344" s="1">
        <v>2.935659045</v>
      </c>
      <c r="G344" s="1">
        <v>0.011585585</v>
      </c>
      <c r="H344" s="1">
        <v>0.129407836</v>
      </c>
      <c r="I344" s="1">
        <v>-3.057459808</v>
      </c>
      <c r="J344" s="11" t="s">
        <v>11404</v>
      </c>
    </row>
    <row r="345" ht="15" spans="1:10">
      <c r="A345" s="11" t="s">
        <v>5689</v>
      </c>
      <c r="B345" s="11" t="s">
        <v>5690</v>
      </c>
      <c r="C345" s="11" t="s">
        <v>5691</v>
      </c>
      <c r="D345" s="1">
        <v>-0.665682013</v>
      </c>
      <c r="E345" s="1">
        <v>29.18012421</v>
      </c>
      <c r="F345" s="1">
        <v>-2.935162577</v>
      </c>
      <c r="G345" s="1">
        <v>0.011596639</v>
      </c>
      <c r="H345" s="1">
        <v>0.129407836</v>
      </c>
      <c r="I345" s="1">
        <v>-3.058370705</v>
      </c>
      <c r="J345" s="11" t="s">
        <v>11405</v>
      </c>
    </row>
    <row r="346" ht="15" spans="1:10">
      <c r="A346" s="11" t="s">
        <v>3209</v>
      </c>
      <c r="B346" s="11" t="s">
        <v>3210</v>
      </c>
      <c r="C346" s="11" t="s">
        <v>3211</v>
      </c>
      <c r="D346" s="1">
        <v>1.166651355</v>
      </c>
      <c r="E346" s="1">
        <v>32.38018354</v>
      </c>
      <c r="F346" s="1">
        <v>2.933988136</v>
      </c>
      <c r="G346" s="1">
        <v>0.011622832</v>
      </c>
      <c r="H346" s="1">
        <v>0.129407836</v>
      </c>
      <c r="I346" s="1">
        <v>-3.060525409</v>
      </c>
      <c r="J346" s="11" t="s">
        <v>11404</v>
      </c>
    </row>
    <row r="347" ht="15" spans="1:10">
      <c r="A347" s="11" t="s">
        <v>11109</v>
      </c>
      <c r="B347" s="11" t="s">
        <v>11110</v>
      </c>
      <c r="C347" s="11" t="s">
        <v>11111</v>
      </c>
      <c r="D347" s="1">
        <v>2.110168788</v>
      </c>
      <c r="E347" s="1">
        <v>24.15485817</v>
      </c>
      <c r="F347" s="1">
        <v>2.933541761</v>
      </c>
      <c r="G347" s="1">
        <v>0.011632803</v>
      </c>
      <c r="H347" s="1">
        <v>0.129407836</v>
      </c>
      <c r="I347" s="1">
        <v>-3.061344318</v>
      </c>
      <c r="J347" s="11" t="s">
        <v>11404</v>
      </c>
    </row>
    <row r="348" ht="15" spans="1:10">
      <c r="A348" s="11" t="s">
        <v>4578</v>
      </c>
      <c r="B348" s="11" t="s">
        <v>4579</v>
      </c>
      <c r="C348" s="11" t="s">
        <v>4580</v>
      </c>
      <c r="D348" s="1">
        <v>-1.142399101</v>
      </c>
      <c r="E348" s="1">
        <v>30.7646618</v>
      </c>
      <c r="F348" s="1">
        <v>-2.930799859</v>
      </c>
      <c r="G348" s="1">
        <v>0.011694234</v>
      </c>
      <c r="H348" s="1">
        <v>0.129774694</v>
      </c>
      <c r="I348" s="1">
        <v>-3.066374062</v>
      </c>
      <c r="J348" s="11" t="s">
        <v>11405</v>
      </c>
    </row>
    <row r="349" ht="15" spans="1:10">
      <c r="A349" s="11" t="s">
        <v>6729</v>
      </c>
      <c r="B349" s="11" t="s">
        <v>6730</v>
      </c>
      <c r="C349" s="11" t="s">
        <v>6731</v>
      </c>
      <c r="D349" s="1">
        <v>-1.285400106</v>
      </c>
      <c r="E349" s="1">
        <v>27.61406793</v>
      </c>
      <c r="F349" s="1">
        <v>-2.929484235</v>
      </c>
      <c r="G349" s="1">
        <v>0.011723823</v>
      </c>
      <c r="H349" s="1">
        <v>0.129787276</v>
      </c>
      <c r="I349" s="1">
        <v>-3.068787146</v>
      </c>
      <c r="J349" s="11" t="s">
        <v>11405</v>
      </c>
    </row>
    <row r="350" ht="15" spans="1:10">
      <c r="A350" s="11" t="s">
        <v>2937</v>
      </c>
      <c r="B350" s="11" t="s">
        <v>2938</v>
      </c>
      <c r="C350" s="11" t="s">
        <v>2939</v>
      </c>
      <c r="D350" s="1">
        <v>-5.505656894</v>
      </c>
      <c r="E350" s="1">
        <v>24.06606096</v>
      </c>
      <c r="F350" s="1">
        <v>-2.927247876</v>
      </c>
      <c r="G350" s="1">
        <v>0.011774291</v>
      </c>
      <c r="H350" s="1">
        <v>0.129920058</v>
      </c>
      <c r="I350" s="1">
        <v>-3.07288858</v>
      </c>
      <c r="J350" s="11" t="s">
        <v>11405</v>
      </c>
    </row>
    <row r="351" ht="15" spans="1:10">
      <c r="A351" s="11" t="s">
        <v>3461</v>
      </c>
      <c r="B351" s="11" t="s">
        <v>3462</v>
      </c>
      <c r="C351" s="11" t="s">
        <v>3463</v>
      </c>
      <c r="D351" s="1">
        <v>1.448484966</v>
      </c>
      <c r="E351" s="1">
        <v>32.47677169</v>
      </c>
      <c r="F351" s="1">
        <v>2.926430636</v>
      </c>
      <c r="G351" s="1">
        <v>0.011792788</v>
      </c>
      <c r="H351" s="1">
        <v>0.129920058</v>
      </c>
      <c r="I351" s="1">
        <v>-3.074387242</v>
      </c>
      <c r="J351" s="11" t="s">
        <v>11404</v>
      </c>
    </row>
    <row r="352" ht="15" spans="1:10">
      <c r="A352" s="11" t="s">
        <v>7158</v>
      </c>
      <c r="B352" s="11" t="s">
        <v>7159</v>
      </c>
      <c r="C352" s="11" t="s">
        <v>7160</v>
      </c>
      <c r="D352" s="1">
        <v>1.006441661</v>
      </c>
      <c r="E352" s="1">
        <v>30.08140155</v>
      </c>
      <c r="F352" s="1">
        <v>2.921139917</v>
      </c>
      <c r="G352" s="1">
        <v>0.011913228</v>
      </c>
      <c r="H352" s="1">
        <v>0.13061594</v>
      </c>
      <c r="I352" s="1">
        <v>-3.0840876</v>
      </c>
      <c r="J352" s="11" t="s">
        <v>11404</v>
      </c>
    </row>
    <row r="353" ht="15" spans="1:10">
      <c r="A353" s="11" t="s">
        <v>10264</v>
      </c>
      <c r="B353" s="11" t="s">
        <v>10265</v>
      </c>
      <c r="C353" s="11" t="s">
        <v>10266</v>
      </c>
      <c r="D353" s="1">
        <v>2.123018415</v>
      </c>
      <c r="E353" s="1">
        <v>24.51751352</v>
      </c>
      <c r="F353" s="1">
        <v>2.918953984</v>
      </c>
      <c r="G353" s="1">
        <v>0.011963343</v>
      </c>
      <c r="H353" s="1">
        <v>0.130844123</v>
      </c>
      <c r="I353" s="1">
        <v>-3.088094515</v>
      </c>
      <c r="J353" s="11" t="s">
        <v>11404</v>
      </c>
    </row>
    <row r="354" ht="15" spans="1:10">
      <c r="A354" s="11" t="s">
        <v>8508</v>
      </c>
      <c r="B354" s="11" t="s">
        <v>8509</v>
      </c>
      <c r="C354" s="11" t="s">
        <v>8510</v>
      </c>
      <c r="D354" s="1">
        <v>-1.683138241</v>
      </c>
      <c r="E354" s="1">
        <v>22.38699652</v>
      </c>
      <c r="F354" s="1">
        <v>-2.917373414</v>
      </c>
      <c r="G354" s="1">
        <v>0.01199971</v>
      </c>
      <c r="H354" s="1">
        <v>0.130844123</v>
      </c>
      <c r="I354" s="1">
        <v>-3.090991433</v>
      </c>
      <c r="J354" s="11" t="s">
        <v>11405</v>
      </c>
    </row>
    <row r="355" ht="15" spans="1:10">
      <c r="A355" s="11" t="s">
        <v>8217</v>
      </c>
      <c r="B355" s="11" t="s">
        <v>8218</v>
      </c>
      <c r="C355" s="11" t="s">
        <v>8219</v>
      </c>
      <c r="D355" s="1">
        <v>1.106184509</v>
      </c>
      <c r="E355" s="1">
        <v>29.07037281</v>
      </c>
      <c r="F355" s="1">
        <v>2.915844152</v>
      </c>
      <c r="G355" s="1">
        <v>0.012035001</v>
      </c>
      <c r="H355" s="1">
        <v>0.130844123</v>
      </c>
      <c r="I355" s="1">
        <v>-3.093794043</v>
      </c>
      <c r="J355" s="11" t="s">
        <v>11404</v>
      </c>
    </row>
    <row r="356" ht="15" spans="1:10">
      <c r="A356" s="11" t="s">
        <v>2818</v>
      </c>
      <c r="B356" s="11" t="s">
        <v>2819</v>
      </c>
      <c r="C356" s="11" t="s">
        <v>2820</v>
      </c>
      <c r="D356" s="1">
        <v>0.810596312</v>
      </c>
      <c r="E356" s="1">
        <v>33.32037283</v>
      </c>
      <c r="F356" s="1">
        <v>2.915004176</v>
      </c>
      <c r="G356" s="1">
        <v>0.012054428</v>
      </c>
      <c r="H356" s="1">
        <v>0.130844123</v>
      </c>
      <c r="I356" s="1">
        <v>-3.095333316</v>
      </c>
      <c r="J356" s="11" t="s">
        <v>11404</v>
      </c>
    </row>
    <row r="357" ht="15" spans="1:10">
      <c r="A357" s="11" t="s">
        <v>8454</v>
      </c>
      <c r="B357" s="11" t="s">
        <v>8455</v>
      </c>
      <c r="C357" s="11" t="s">
        <v>8456</v>
      </c>
      <c r="D357" s="1">
        <v>2.080150474</v>
      </c>
      <c r="E357" s="1">
        <v>26.31894904</v>
      </c>
      <c r="F357" s="1">
        <v>2.914009325</v>
      </c>
      <c r="G357" s="1">
        <v>0.012077478</v>
      </c>
      <c r="H357" s="1">
        <v>0.130844123</v>
      </c>
      <c r="I357" s="1">
        <v>-3.097156295</v>
      </c>
      <c r="J357" s="11" t="s">
        <v>11404</v>
      </c>
    </row>
    <row r="358" ht="15" spans="1:10">
      <c r="A358" s="11" t="s">
        <v>10562</v>
      </c>
      <c r="B358" s="11" t="s">
        <v>10563</v>
      </c>
      <c r="C358" s="11" t="s">
        <v>10564</v>
      </c>
      <c r="D358" s="1">
        <v>-2.997426844</v>
      </c>
      <c r="E358" s="1">
        <v>22.81194594</v>
      </c>
      <c r="F358" s="1">
        <v>-2.906624602</v>
      </c>
      <c r="G358" s="1">
        <v>0.012249942</v>
      </c>
      <c r="H358" s="1">
        <v>0.132085067</v>
      </c>
      <c r="I358" s="1">
        <v>-3.110684606</v>
      </c>
      <c r="J358" s="11" t="s">
        <v>11405</v>
      </c>
    </row>
    <row r="359" ht="15" spans="1:10">
      <c r="A359" s="11" t="s">
        <v>5535</v>
      </c>
      <c r="B359" s="11" t="s">
        <v>5536</v>
      </c>
      <c r="C359" s="11" t="s">
        <v>5537</v>
      </c>
      <c r="D359" s="1">
        <v>-3.530512754</v>
      </c>
      <c r="E359" s="1">
        <v>24.62725255</v>
      </c>
      <c r="F359" s="1">
        <v>-2.904312308</v>
      </c>
      <c r="G359" s="1">
        <v>0.012304442</v>
      </c>
      <c r="H359" s="1">
        <v>0.132173676</v>
      </c>
      <c r="I359" s="1">
        <v>-3.114919271</v>
      </c>
      <c r="J359" s="11" t="s">
        <v>11405</v>
      </c>
    </row>
    <row r="360" ht="15" spans="1:10">
      <c r="A360" s="11" t="s">
        <v>8829</v>
      </c>
      <c r="B360" s="11" t="s">
        <v>8830</v>
      </c>
      <c r="C360" s="11" t="s">
        <v>8831</v>
      </c>
      <c r="D360" s="1">
        <v>2.822657174</v>
      </c>
      <c r="E360" s="1">
        <v>22.7245611</v>
      </c>
      <c r="F360" s="1">
        <v>2.903818261</v>
      </c>
      <c r="G360" s="1">
        <v>0.012316118</v>
      </c>
      <c r="H360" s="1">
        <v>0.132173676</v>
      </c>
      <c r="I360" s="1">
        <v>-3.115823972</v>
      </c>
      <c r="J360" s="11" t="s">
        <v>11404</v>
      </c>
    </row>
    <row r="361" ht="15" spans="1:10">
      <c r="A361" s="11" t="s">
        <v>3814</v>
      </c>
      <c r="B361" s="11" t="s">
        <v>3815</v>
      </c>
      <c r="C361" s="11" t="s">
        <v>3816</v>
      </c>
      <c r="D361" s="1">
        <v>-1.08831597</v>
      </c>
      <c r="E361" s="1">
        <v>29.4180208</v>
      </c>
      <c r="F361" s="1">
        <v>-2.901816619</v>
      </c>
      <c r="G361" s="1">
        <v>0.012363534</v>
      </c>
      <c r="H361" s="1">
        <v>0.132371074</v>
      </c>
      <c r="I361" s="1">
        <v>-3.119489095</v>
      </c>
      <c r="J361" s="11" t="s">
        <v>11405</v>
      </c>
    </row>
    <row r="362" ht="15" spans="1:10">
      <c r="A362" s="11" t="s">
        <v>1947</v>
      </c>
      <c r="B362" s="11" t="s">
        <v>1948</v>
      </c>
      <c r="C362" s="11" t="s">
        <v>1949</v>
      </c>
      <c r="D362" s="1">
        <v>1.042570034</v>
      </c>
      <c r="E362" s="1">
        <v>28.92468525</v>
      </c>
      <c r="F362" s="1">
        <v>2.899946687</v>
      </c>
      <c r="G362" s="1">
        <v>0.012407993</v>
      </c>
      <c r="H362" s="1">
        <v>0.132535961</v>
      </c>
      <c r="I362" s="1">
        <v>-3.122912625</v>
      </c>
      <c r="J362" s="11" t="s">
        <v>11404</v>
      </c>
    </row>
    <row r="363" ht="15" spans="1:10">
      <c r="A363" s="11" t="s">
        <v>9428</v>
      </c>
      <c r="B363" s="11" t="s">
        <v>9429</v>
      </c>
      <c r="C363" s="11" t="s">
        <v>9430</v>
      </c>
      <c r="D363" s="1">
        <v>1.618027606</v>
      </c>
      <c r="E363" s="1">
        <v>22.12224632</v>
      </c>
      <c r="F363" s="1">
        <v>2.895120136</v>
      </c>
      <c r="G363" s="1">
        <v>0.012523479</v>
      </c>
      <c r="H363" s="1">
        <v>0.13311526</v>
      </c>
      <c r="I363" s="1">
        <v>-3.131747306</v>
      </c>
      <c r="J363" s="11" t="s">
        <v>11404</v>
      </c>
    </row>
    <row r="364" ht="15" spans="1:10">
      <c r="A364" s="11" t="s">
        <v>6792</v>
      </c>
      <c r="B364" s="11" t="s">
        <v>6793</v>
      </c>
      <c r="C364" s="11" t="s">
        <v>6794</v>
      </c>
      <c r="D364" s="1">
        <v>1.700214904</v>
      </c>
      <c r="E364" s="1">
        <v>25.10415421</v>
      </c>
      <c r="F364" s="1">
        <v>2.894026943</v>
      </c>
      <c r="G364" s="1">
        <v>0.012549783</v>
      </c>
      <c r="H364" s="1">
        <v>0.13311526</v>
      </c>
      <c r="I364" s="1">
        <v>-3.133747939</v>
      </c>
      <c r="J364" s="11" t="s">
        <v>11404</v>
      </c>
    </row>
    <row r="365" ht="15" spans="1:10">
      <c r="A365" s="11" t="s">
        <v>7760</v>
      </c>
      <c r="B365" s="11" t="s">
        <v>7761</v>
      </c>
      <c r="C365" s="11" t="s">
        <v>7762</v>
      </c>
      <c r="D365" s="1">
        <v>2.958401309</v>
      </c>
      <c r="E365" s="1">
        <v>26.28487459</v>
      </c>
      <c r="F365" s="1">
        <v>2.892740471</v>
      </c>
      <c r="G365" s="1">
        <v>0.012580808</v>
      </c>
      <c r="H365" s="1">
        <v>0.133134723</v>
      </c>
      <c r="I365" s="1">
        <v>-3.136102105</v>
      </c>
      <c r="J365" s="11" t="s">
        <v>11404</v>
      </c>
    </row>
    <row r="366" ht="15" spans="1:10">
      <c r="A366" s="11" t="s">
        <v>3101</v>
      </c>
      <c r="B366" s="11" t="s">
        <v>3102</v>
      </c>
      <c r="C366" s="11" t="s">
        <v>3103</v>
      </c>
      <c r="D366" s="1">
        <v>1.249832378</v>
      </c>
      <c r="E366" s="1">
        <v>35.05080499</v>
      </c>
      <c r="F366" s="1">
        <v>2.890010065</v>
      </c>
      <c r="G366" s="1">
        <v>0.012646906</v>
      </c>
      <c r="H366" s="1">
        <v>0.133386804</v>
      </c>
      <c r="I366" s="1">
        <v>-3.141097922</v>
      </c>
      <c r="J366" s="11" t="s">
        <v>11404</v>
      </c>
    </row>
    <row r="367" ht="15" spans="1:10">
      <c r="A367" s="11" t="s">
        <v>2313</v>
      </c>
      <c r="B367" s="11" t="s">
        <v>2314</v>
      </c>
      <c r="C367" s="11" t="s">
        <v>2315</v>
      </c>
      <c r="D367" s="1">
        <v>1.92286424</v>
      </c>
      <c r="E367" s="1">
        <v>22.98774084</v>
      </c>
      <c r="F367" s="1">
        <v>2.888301096</v>
      </c>
      <c r="G367" s="1">
        <v>0.012688452</v>
      </c>
      <c r="H367" s="1">
        <v>0.133386804</v>
      </c>
      <c r="I367" s="1">
        <v>-3.144224361</v>
      </c>
      <c r="J367" s="11" t="s">
        <v>11404</v>
      </c>
    </row>
    <row r="368" ht="15" spans="1:10">
      <c r="A368" s="11" t="s">
        <v>6131</v>
      </c>
      <c r="B368" s="11" t="s">
        <v>6132</v>
      </c>
      <c r="C368" s="11" t="s">
        <v>6133</v>
      </c>
      <c r="D368" s="1">
        <v>1.998882623</v>
      </c>
      <c r="E368" s="1">
        <v>23.3544585</v>
      </c>
      <c r="F368" s="1">
        <v>2.888140438</v>
      </c>
      <c r="G368" s="1">
        <v>0.012692364</v>
      </c>
      <c r="H368" s="1">
        <v>0.133386804</v>
      </c>
      <c r="I368" s="1">
        <v>-3.144518254</v>
      </c>
      <c r="J368" s="11" t="s">
        <v>11404</v>
      </c>
    </row>
    <row r="369" ht="15" spans="1:10">
      <c r="A369" s="11" t="s">
        <v>7497</v>
      </c>
      <c r="B369" s="11" t="s">
        <v>7498</v>
      </c>
      <c r="C369" s="11" t="s">
        <v>7499</v>
      </c>
      <c r="D369" s="1">
        <v>-2.108998531</v>
      </c>
      <c r="E369" s="1">
        <v>23.1445096</v>
      </c>
      <c r="F369" s="1">
        <v>-2.881068814</v>
      </c>
      <c r="G369" s="1">
        <v>0.012865767</v>
      </c>
      <c r="H369" s="1">
        <v>0.133553198</v>
      </c>
      <c r="I369" s="1">
        <v>-3.15745138</v>
      </c>
      <c r="J369" s="11" t="s">
        <v>11405</v>
      </c>
    </row>
    <row r="370" ht="15" spans="1:10">
      <c r="A370" s="11" t="s">
        <v>4602</v>
      </c>
      <c r="B370" s="11" t="s">
        <v>4603</v>
      </c>
      <c r="C370" s="11" t="s">
        <v>4604</v>
      </c>
      <c r="D370" s="1">
        <v>-4.223210447</v>
      </c>
      <c r="E370" s="1">
        <v>23.42483774</v>
      </c>
      <c r="F370" s="1">
        <v>-2.879358463</v>
      </c>
      <c r="G370" s="1">
        <v>0.012908056</v>
      </c>
      <c r="H370" s="1">
        <v>0.133553198</v>
      </c>
      <c r="I370" s="1">
        <v>-3.16057848</v>
      </c>
      <c r="J370" s="11" t="s">
        <v>11405</v>
      </c>
    </row>
    <row r="371" ht="15" spans="1:10">
      <c r="A371" s="11" t="s">
        <v>4960</v>
      </c>
      <c r="B371" s="11" t="s">
        <v>4961</v>
      </c>
      <c r="C371" s="11" t="s">
        <v>4962</v>
      </c>
      <c r="D371" s="1">
        <v>2.280386917</v>
      </c>
      <c r="E371" s="1">
        <v>22.45342597</v>
      </c>
      <c r="F371" s="1">
        <v>2.878833562</v>
      </c>
      <c r="G371" s="1">
        <v>0.012921062</v>
      </c>
      <c r="H371" s="1">
        <v>0.133553198</v>
      </c>
      <c r="I371" s="1">
        <v>-3.161538103</v>
      </c>
      <c r="J371" s="11" t="s">
        <v>11404</v>
      </c>
    </row>
    <row r="372" ht="15" spans="1:10">
      <c r="A372" s="11" t="s">
        <v>3521</v>
      </c>
      <c r="B372" s="11" t="s">
        <v>3522</v>
      </c>
      <c r="C372" s="11" t="s">
        <v>3523</v>
      </c>
      <c r="D372" s="1">
        <v>-1.31024832</v>
      </c>
      <c r="E372" s="1">
        <v>27.16084801</v>
      </c>
      <c r="F372" s="1">
        <v>-2.877996908</v>
      </c>
      <c r="G372" s="1">
        <v>0.012941819</v>
      </c>
      <c r="H372" s="1">
        <v>0.133553198</v>
      </c>
      <c r="I372" s="1">
        <v>-3.163067604</v>
      </c>
      <c r="J372" s="11" t="s">
        <v>11405</v>
      </c>
    </row>
    <row r="373" ht="15" spans="1:10">
      <c r="A373" s="11" t="s">
        <v>6939</v>
      </c>
      <c r="B373" s="11" t="s">
        <v>6940</v>
      </c>
      <c r="C373" s="11" t="s">
        <v>6941</v>
      </c>
      <c r="D373" s="1">
        <v>0.562819008</v>
      </c>
      <c r="E373" s="1">
        <v>36.46716032</v>
      </c>
      <c r="F373" s="1">
        <v>2.877212924</v>
      </c>
      <c r="G373" s="1">
        <v>0.012961299</v>
      </c>
      <c r="H373" s="1">
        <v>0.133553198</v>
      </c>
      <c r="I373" s="1">
        <v>-3.164500738</v>
      </c>
      <c r="J373" s="11" t="s">
        <v>11404</v>
      </c>
    </row>
    <row r="374" ht="15" spans="1:10">
      <c r="A374" s="11" t="s">
        <v>2228</v>
      </c>
      <c r="B374" s="11" t="s">
        <v>2229</v>
      </c>
      <c r="C374" s="11" t="s">
        <v>2230</v>
      </c>
      <c r="D374" s="1">
        <v>-3.87219081</v>
      </c>
      <c r="E374" s="1">
        <v>23.51541122</v>
      </c>
      <c r="F374" s="1">
        <v>-2.872316336</v>
      </c>
      <c r="G374" s="1">
        <v>0.013083625</v>
      </c>
      <c r="H374" s="1">
        <v>0.133553198</v>
      </c>
      <c r="I374" s="1">
        <v>-3.173450049</v>
      </c>
      <c r="J374" s="11" t="s">
        <v>11405</v>
      </c>
    </row>
    <row r="375" ht="15" spans="1:10">
      <c r="A375" s="11" t="s">
        <v>3653</v>
      </c>
      <c r="B375" s="11" t="s">
        <v>3654</v>
      </c>
      <c r="C375" s="11" t="s">
        <v>3655</v>
      </c>
      <c r="D375" s="1">
        <v>0.909473906</v>
      </c>
      <c r="E375" s="1">
        <v>29.57990604</v>
      </c>
      <c r="F375" s="1">
        <v>2.871932893</v>
      </c>
      <c r="G375" s="1">
        <v>0.013093252</v>
      </c>
      <c r="H375" s="1">
        <v>0.133553198</v>
      </c>
      <c r="I375" s="1">
        <v>-3.174150726</v>
      </c>
      <c r="J375" s="11" t="s">
        <v>11404</v>
      </c>
    </row>
    <row r="376" ht="15" spans="1:10">
      <c r="A376" s="11" t="s">
        <v>10149</v>
      </c>
      <c r="B376" s="11" t="s">
        <v>10150</v>
      </c>
      <c r="C376" s="11" t="s">
        <v>10151</v>
      </c>
      <c r="D376" s="1">
        <v>1.723028944</v>
      </c>
      <c r="E376" s="1">
        <v>22.84141479</v>
      </c>
      <c r="F376" s="1">
        <v>2.871913005</v>
      </c>
      <c r="G376" s="1">
        <v>0.013093752</v>
      </c>
      <c r="H376" s="1">
        <v>0.133553198</v>
      </c>
      <c r="I376" s="1">
        <v>-3.174187069</v>
      </c>
      <c r="J376" s="11" t="s">
        <v>11404</v>
      </c>
    </row>
    <row r="377" ht="15" spans="1:10">
      <c r="A377" s="11" t="s">
        <v>5677</v>
      </c>
      <c r="B377" s="11" t="s">
        <v>5678</v>
      </c>
      <c r="C377" s="11" t="s">
        <v>5679</v>
      </c>
      <c r="D377" s="1">
        <v>-2.541286442</v>
      </c>
      <c r="E377" s="1">
        <v>24.70046209</v>
      </c>
      <c r="F377" s="1">
        <v>-2.869826049</v>
      </c>
      <c r="G377" s="1">
        <v>0.013146274</v>
      </c>
      <c r="H377" s="1">
        <v>0.133553198</v>
      </c>
      <c r="I377" s="1">
        <v>-3.178000303</v>
      </c>
      <c r="J377" s="11" t="s">
        <v>11405</v>
      </c>
    </row>
    <row r="378" ht="15" spans="1:10">
      <c r="A378" s="11" t="s">
        <v>8226</v>
      </c>
      <c r="B378" s="11" t="s">
        <v>8227</v>
      </c>
      <c r="C378" s="11" t="s">
        <v>8228</v>
      </c>
      <c r="D378" s="1">
        <v>0.588317663</v>
      </c>
      <c r="E378" s="1">
        <v>33.77969993</v>
      </c>
      <c r="F378" s="1">
        <v>2.86704208</v>
      </c>
      <c r="G378" s="1">
        <v>0.013216661</v>
      </c>
      <c r="H378" s="1">
        <v>0.133553198</v>
      </c>
      <c r="I378" s="1">
        <v>-3.183086248</v>
      </c>
      <c r="J378" s="11" t="s">
        <v>11404</v>
      </c>
    </row>
    <row r="379" ht="15" spans="1:10">
      <c r="A379" s="11" t="s">
        <v>8409</v>
      </c>
      <c r="B379" s="11" t="s">
        <v>8410</v>
      </c>
      <c r="C379" s="11" t="s">
        <v>8429</v>
      </c>
      <c r="D379" s="1">
        <v>-3.318113896</v>
      </c>
      <c r="E379" s="1">
        <v>25.22377414</v>
      </c>
      <c r="F379" s="1">
        <v>-2.867032439</v>
      </c>
      <c r="G379" s="1">
        <v>0.013216905</v>
      </c>
      <c r="H379" s="1">
        <v>0.133553198</v>
      </c>
      <c r="I379" s="1">
        <v>-3.183103859</v>
      </c>
      <c r="J379" s="11" t="s">
        <v>11405</v>
      </c>
    </row>
    <row r="380" ht="15" spans="1:10">
      <c r="A380" s="11" t="s">
        <v>8409</v>
      </c>
      <c r="B380" s="11" t="s">
        <v>8410</v>
      </c>
      <c r="C380" s="11" t="s">
        <v>8426</v>
      </c>
      <c r="D380" s="1">
        <v>-3.318113896</v>
      </c>
      <c r="E380" s="1">
        <v>25.22377414</v>
      </c>
      <c r="F380" s="1">
        <v>-2.867032439</v>
      </c>
      <c r="G380" s="1">
        <v>0.013216905</v>
      </c>
      <c r="H380" s="1">
        <v>0.133553198</v>
      </c>
      <c r="I380" s="1">
        <v>-3.183103859</v>
      </c>
      <c r="J380" s="11" t="s">
        <v>11405</v>
      </c>
    </row>
    <row r="381" ht="15" spans="1:10">
      <c r="A381" s="11" t="s">
        <v>8409</v>
      </c>
      <c r="B381" s="11" t="s">
        <v>8410</v>
      </c>
      <c r="C381" s="11" t="s">
        <v>8412</v>
      </c>
      <c r="D381" s="1">
        <v>-3.318113896</v>
      </c>
      <c r="E381" s="1">
        <v>25.22377414</v>
      </c>
      <c r="F381" s="1">
        <v>-2.867032439</v>
      </c>
      <c r="G381" s="1">
        <v>0.013216905</v>
      </c>
      <c r="H381" s="1">
        <v>0.133553198</v>
      </c>
      <c r="I381" s="1">
        <v>-3.183103859</v>
      </c>
      <c r="J381" s="11" t="s">
        <v>11405</v>
      </c>
    </row>
    <row r="382" ht="15" spans="1:10">
      <c r="A382" s="11" t="s">
        <v>8409</v>
      </c>
      <c r="B382" s="11" t="s">
        <v>8410</v>
      </c>
      <c r="C382" s="11" t="s">
        <v>8424</v>
      </c>
      <c r="D382" s="1">
        <v>-3.318113896</v>
      </c>
      <c r="E382" s="1">
        <v>25.22377414</v>
      </c>
      <c r="F382" s="1">
        <v>-2.867032439</v>
      </c>
      <c r="G382" s="1">
        <v>0.013216905</v>
      </c>
      <c r="H382" s="1">
        <v>0.133553198</v>
      </c>
      <c r="I382" s="1">
        <v>-3.183103859</v>
      </c>
      <c r="J382" s="11" t="s">
        <v>11405</v>
      </c>
    </row>
    <row r="383" ht="15" spans="1:10">
      <c r="A383" s="11" t="s">
        <v>8409</v>
      </c>
      <c r="B383" s="11" t="s">
        <v>8410</v>
      </c>
      <c r="C383" s="11" t="s">
        <v>8428</v>
      </c>
      <c r="D383" s="1">
        <v>-3.318113896</v>
      </c>
      <c r="E383" s="1">
        <v>25.22377414</v>
      </c>
      <c r="F383" s="1">
        <v>-2.867032439</v>
      </c>
      <c r="G383" s="1">
        <v>0.013216905</v>
      </c>
      <c r="H383" s="1">
        <v>0.133553198</v>
      </c>
      <c r="I383" s="1">
        <v>-3.183103859</v>
      </c>
      <c r="J383" s="11" t="s">
        <v>11405</v>
      </c>
    </row>
    <row r="384" ht="15" spans="1:10">
      <c r="A384" s="11" t="s">
        <v>8409</v>
      </c>
      <c r="B384" s="11" t="s">
        <v>8410</v>
      </c>
      <c r="C384" s="11" t="s">
        <v>8421</v>
      </c>
      <c r="D384" s="1">
        <v>-3.318113896</v>
      </c>
      <c r="E384" s="1">
        <v>25.22377414</v>
      </c>
      <c r="F384" s="1">
        <v>-2.867032439</v>
      </c>
      <c r="G384" s="1">
        <v>0.013216905</v>
      </c>
      <c r="H384" s="1">
        <v>0.133553198</v>
      </c>
      <c r="I384" s="1">
        <v>-3.183103859</v>
      </c>
      <c r="J384" s="11" t="s">
        <v>11405</v>
      </c>
    </row>
    <row r="385" ht="15" spans="1:10">
      <c r="A385" s="11" t="s">
        <v>8409</v>
      </c>
      <c r="B385" s="11" t="s">
        <v>8410</v>
      </c>
      <c r="C385" s="11" t="s">
        <v>8411</v>
      </c>
      <c r="D385" s="1">
        <v>-3.318113896</v>
      </c>
      <c r="E385" s="1">
        <v>25.22377414</v>
      </c>
      <c r="F385" s="1">
        <v>-2.867032439</v>
      </c>
      <c r="G385" s="1">
        <v>0.013216905</v>
      </c>
      <c r="H385" s="1">
        <v>0.133553198</v>
      </c>
      <c r="I385" s="1">
        <v>-3.183103859</v>
      </c>
      <c r="J385" s="11" t="s">
        <v>11405</v>
      </c>
    </row>
    <row r="386" ht="15" spans="1:10">
      <c r="A386" s="11" t="s">
        <v>8409</v>
      </c>
      <c r="B386" s="11" t="s">
        <v>8410</v>
      </c>
      <c r="C386" s="11" t="s">
        <v>8414</v>
      </c>
      <c r="D386" s="1">
        <v>-3.318113896</v>
      </c>
      <c r="E386" s="1">
        <v>25.22377414</v>
      </c>
      <c r="F386" s="1">
        <v>-2.867032439</v>
      </c>
      <c r="G386" s="1">
        <v>0.013216905</v>
      </c>
      <c r="H386" s="1">
        <v>0.133553198</v>
      </c>
      <c r="I386" s="1">
        <v>-3.183103859</v>
      </c>
      <c r="J386" s="11" t="s">
        <v>11405</v>
      </c>
    </row>
    <row r="387" ht="15" spans="1:10">
      <c r="A387" s="11" t="s">
        <v>8409</v>
      </c>
      <c r="B387" s="11" t="s">
        <v>8410</v>
      </c>
      <c r="C387" s="11" t="s">
        <v>8417</v>
      </c>
      <c r="D387" s="1">
        <v>-3.318113896</v>
      </c>
      <c r="E387" s="1">
        <v>25.22377414</v>
      </c>
      <c r="F387" s="1">
        <v>-2.867032439</v>
      </c>
      <c r="G387" s="1">
        <v>0.013216905</v>
      </c>
      <c r="H387" s="1">
        <v>0.133553198</v>
      </c>
      <c r="I387" s="1">
        <v>-3.183103859</v>
      </c>
      <c r="J387" s="11" t="s">
        <v>11405</v>
      </c>
    </row>
    <row r="388" ht="15" spans="1:10">
      <c r="A388" s="11" t="s">
        <v>8409</v>
      </c>
      <c r="B388" s="11" t="s">
        <v>8410</v>
      </c>
      <c r="C388" s="11" t="s">
        <v>8423</v>
      </c>
      <c r="D388" s="1">
        <v>-3.318113896</v>
      </c>
      <c r="E388" s="1">
        <v>25.22377414</v>
      </c>
      <c r="F388" s="1">
        <v>-2.867032439</v>
      </c>
      <c r="G388" s="1">
        <v>0.013216905</v>
      </c>
      <c r="H388" s="1">
        <v>0.133553198</v>
      </c>
      <c r="I388" s="1">
        <v>-3.183103859</v>
      </c>
      <c r="J388" s="11" t="s">
        <v>11405</v>
      </c>
    </row>
    <row r="389" ht="15" spans="1:10">
      <c r="A389" s="11" t="s">
        <v>8409</v>
      </c>
      <c r="B389" s="11" t="s">
        <v>8410</v>
      </c>
      <c r="C389" s="11" t="s">
        <v>8415</v>
      </c>
      <c r="D389" s="1">
        <v>-3.318113896</v>
      </c>
      <c r="E389" s="1">
        <v>25.22377414</v>
      </c>
      <c r="F389" s="1">
        <v>-2.867032439</v>
      </c>
      <c r="G389" s="1">
        <v>0.013216905</v>
      </c>
      <c r="H389" s="1">
        <v>0.133553198</v>
      </c>
      <c r="I389" s="1">
        <v>-3.183103859</v>
      </c>
      <c r="J389" s="11" t="s">
        <v>11405</v>
      </c>
    </row>
    <row r="390" ht="15" spans="1:10">
      <c r="A390" s="11" t="s">
        <v>8409</v>
      </c>
      <c r="B390" s="11" t="s">
        <v>8410</v>
      </c>
      <c r="C390" s="11" t="s">
        <v>8420</v>
      </c>
      <c r="D390" s="1">
        <v>-3.318113896</v>
      </c>
      <c r="E390" s="1">
        <v>25.22377414</v>
      </c>
      <c r="F390" s="1">
        <v>-2.867032439</v>
      </c>
      <c r="G390" s="1">
        <v>0.013216905</v>
      </c>
      <c r="H390" s="1">
        <v>0.133553198</v>
      </c>
      <c r="I390" s="1">
        <v>-3.183103859</v>
      </c>
      <c r="J390" s="11" t="s">
        <v>11405</v>
      </c>
    </row>
    <row r="391" ht="15" spans="1:10">
      <c r="A391" s="11" t="s">
        <v>8409</v>
      </c>
      <c r="B391" s="11" t="s">
        <v>8410</v>
      </c>
      <c r="C391" s="11" t="s">
        <v>8425</v>
      </c>
      <c r="D391" s="1">
        <v>-3.318113896</v>
      </c>
      <c r="E391" s="1">
        <v>25.22377414</v>
      </c>
      <c r="F391" s="1">
        <v>-2.867032439</v>
      </c>
      <c r="G391" s="1">
        <v>0.013216905</v>
      </c>
      <c r="H391" s="1">
        <v>0.133553198</v>
      </c>
      <c r="I391" s="1">
        <v>-3.183103859</v>
      </c>
      <c r="J391" s="11" t="s">
        <v>11405</v>
      </c>
    </row>
    <row r="392" ht="15" spans="1:10">
      <c r="A392" s="11" t="s">
        <v>8409</v>
      </c>
      <c r="B392" s="11" t="s">
        <v>8410</v>
      </c>
      <c r="C392" s="11" t="s">
        <v>8427</v>
      </c>
      <c r="D392" s="1">
        <v>-3.318113896</v>
      </c>
      <c r="E392" s="1">
        <v>25.22377414</v>
      </c>
      <c r="F392" s="1">
        <v>-2.867032439</v>
      </c>
      <c r="G392" s="1">
        <v>0.013216905</v>
      </c>
      <c r="H392" s="1">
        <v>0.133553198</v>
      </c>
      <c r="I392" s="1">
        <v>-3.183103859</v>
      </c>
      <c r="J392" s="11" t="s">
        <v>11405</v>
      </c>
    </row>
    <row r="393" ht="15" spans="1:10">
      <c r="A393" s="11" t="s">
        <v>8409</v>
      </c>
      <c r="B393" s="11" t="s">
        <v>8410</v>
      </c>
      <c r="C393" s="11" t="s">
        <v>8422</v>
      </c>
      <c r="D393" s="1">
        <v>-3.318113896</v>
      </c>
      <c r="E393" s="1">
        <v>25.22377414</v>
      </c>
      <c r="F393" s="1">
        <v>-2.867032439</v>
      </c>
      <c r="G393" s="1">
        <v>0.013216905</v>
      </c>
      <c r="H393" s="1">
        <v>0.133553198</v>
      </c>
      <c r="I393" s="1">
        <v>-3.183103859</v>
      </c>
      <c r="J393" s="11" t="s">
        <v>11405</v>
      </c>
    </row>
    <row r="394" ht="15" spans="1:10">
      <c r="A394" s="11" t="s">
        <v>8409</v>
      </c>
      <c r="B394" s="11" t="s">
        <v>8410</v>
      </c>
      <c r="C394" s="11" t="s">
        <v>8419</v>
      </c>
      <c r="D394" s="1">
        <v>-3.318113896</v>
      </c>
      <c r="E394" s="1">
        <v>25.22377414</v>
      </c>
      <c r="F394" s="1">
        <v>-2.867032439</v>
      </c>
      <c r="G394" s="1">
        <v>0.013216905</v>
      </c>
      <c r="H394" s="1">
        <v>0.133553198</v>
      </c>
      <c r="I394" s="1">
        <v>-3.183103859</v>
      </c>
      <c r="J394" s="11" t="s">
        <v>11405</v>
      </c>
    </row>
    <row r="395" ht="15" spans="1:10">
      <c r="A395" s="11" t="s">
        <v>8409</v>
      </c>
      <c r="B395" s="11" t="s">
        <v>8410</v>
      </c>
      <c r="C395" s="11" t="s">
        <v>8413</v>
      </c>
      <c r="D395" s="1">
        <v>-3.318113896</v>
      </c>
      <c r="E395" s="1">
        <v>25.22377414</v>
      </c>
      <c r="F395" s="1">
        <v>-2.867032439</v>
      </c>
      <c r="G395" s="1">
        <v>0.013216905</v>
      </c>
      <c r="H395" s="1">
        <v>0.133553198</v>
      </c>
      <c r="I395" s="1">
        <v>-3.183103859</v>
      </c>
      <c r="J395" s="11" t="s">
        <v>11405</v>
      </c>
    </row>
    <row r="396" ht="15" spans="1:10">
      <c r="A396" s="11" t="s">
        <v>8409</v>
      </c>
      <c r="B396" s="11" t="s">
        <v>8410</v>
      </c>
      <c r="C396" s="11" t="s">
        <v>8416</v>
      </c>
      <c r="D396" s="1">
        <v>-3.318113896</v>
      </c>
      <c r="E396" s="1">
        <v>25.22377414</v>
      </c>
      <c r="F396" s="1">
        <v>-2.867032439</v>
      </c>
      <c r="G396" s="1">
        <v>0.013216905</v>
      </c>
      <c r="H396" s="1">
        <v>0.133553198</v>
      </c>
      <c r="I396" s="1">
        <v>-3.183103859</v>
      </c>
      <c r="J396" s="11" t="s">
        <v>11405</v>
      </c>
    </row>
    <row r="397" ht="15" spans="1:10">
      <c r="A397" s="11" t="s">
        <v>8409</v>
      </c>
      <c r="B397" s="11" t="s">
        <v>8410</v>
      </c>
      <c r="C397" s="11" t="s">
        <v>8418</v>
      </c>
      <c r="D397" s="1">
        <v>-3.318113896</v>
      </c>
      <c r="E397" s="1">
        <v>25.22377414</v>
      </c>
      <c r="F397" s="1">
        <v>-2.867032439</v>
      </c>
      <c r="G397" s="1">
        <v>0.013216905</v>
      </c>
      <c r="H397" s="1">
        <v>0.133553198</v>
      </c>
      <c r="I397" s="1">
        <v>-3.183103859</v>
      </c>
      <c r="J397" s="11" t="s">
        <v>11405</v>
      </c>
    </row>
    <row r="398" ht="15" spans="1:10">
      <c r="A398" s="11" t="s">
        <v>8301</v>
      </c>
      <c r="B398" s="11" t="s">
        <v>8302</v>
      </c>
      <c r="C398" s="11" t="s">
        <v>8303</v>
      </c>
      <c r="D398" s="1">
        <v>2.429501665</v>
      </c>
      <c r="E398" s="1">
        <v>25.35080718</v>
      </c>
      <c r="F398" s="1">
        <v>2.865380011</v>
      </c>
      <c r="G398" s="1">
        <v>0.01325886</v>
      </c>
      <c r="H398" s="1">
        <v>0.133553198</v>
      </c>
      <c r="I398" s="1">
        <v>-3.186122163</v>
      </c>
      <c r="J398" s="11" t="s">
        <v>11404</v>
      </c>
    </row>
    <row r="399" ht="15" spans="1:10">
      <c r="A399" s="11" t="s">
        <v>2267</v>
      </c>
      <c r="B399" s="11" t="s">
        <v>2268</v>
      </c>
      <c r="C399" s="11" t="s">
        <v>2269</v>
      </c>
      <c r="D399" s="1">
        <v>2.420645027</v>
      </c>
      <c r="E399" s="1">
        <v>24.25136522</v>
      </c>
      <c r="F399" s="1">
        <v>2.864836888</v>
      </c>
      <c r="G399" s="1">
        <v>0.013272678</v>
      </c>
      <c r="H399" s="1">
        <v>0.133553198</v>
      </c>
      <c r="I399" s="1">
        <v>-3.187114149</v>
      </c>
      <c r="J399" s="11" t="s">
        <v>11404</v>
      </c>
    </row>
    <row r="400" ht="15" spans="1:10">
      <c r="A400" s="11" t="s">
        <v>7946</v>
      </c>
      <c r="B400" s="11" t="s">
        <v>7947</v>
      </c>
      <c r="C400" s="11" t="s">
        <v>7948</v>
      </c>
      <c r="D400" s="1">
        <v>1.172543826</v>
      </c>
      <c r="E400" s="1">
        <v>28.1660256</v>
      </c>
      <c r="F400" s="1">
        <v>2.864145104</v>
      </c>
      <c r="G400" s="1">
        <v>0.013290299</v>
      </c>
      <c r="H400" s="1">
        <v>0.133553198</v>
      </c>
      <c r="I400" s="1">
        <v>-3.1883776</v>
      </c>
      <c r="J400" s="11" t="s">
        <v>11404</v>
      </c>
    </row>
    <row r="401" ht="15" spans="1:10">
      <c r="A401" s="11" t="s">
        <v>5174</v>
      </c>
      <c r="B401" s="11" t="s">
        <v>5175</v>
      </c>
      <c r="C401" s="11" t="s">
        <v>5176</v>
      </c>
      <c r="D401" s="1">
        <v>1.113077427</v>
      </c>
      <c r="E401" s="1">
        <v>21.86977123</v>
      </c>
      <c r="F401" s="1">
        <v>2.862845417</v>
      </c>
      <c r="G401" s="1">
        <v>0.013323468</v>
      </c>
      <c r="H401" s="1">
        <v>0.133553198</v>
      </c>
      <c r="I401" s="1">
        <v>-3.190751144</v>
      </c>
      <c r="J401" s="11" t="s">
        <v>11404</v>
      </c>
    </row>
    <row r="402" ht="15" spans="1:10">
      <c r="A402" s="11" t="s">
        <v>9587</v>
      </c>
      <c r="B402" s="11" t="s">
        <v>9588</v>
      </c>
      <c r="C402" s="11" t="s">
        <v>9589</v>
      </c>
      <c r="D402" s="1">
        <v>-1.231106663</v>
      </c>
      <c r="E402" s="1">
        <v>21.92878585</v>
      </c>
      <c r="F402" s="1">
        <v>-2.86111429</v>
      </c>
      <c r="G402" s="1">
        <v>0.013367773</v>
      </c>
      <c r="H402" s="1">
        <v>0.133553198</v>
      </c>
      <c r="I402" s="1">
        <v>-3.193912266</v>
      </c>
      <c r="J402" s="11" t="s">
        <v>11405</v>
      </c>
    </row>
    <row r="403" ht="15" spans="1:10">
      <c r="A403" s="11" t="s">
        <v>3515</v>
      </c>
      <c r="B403" s="11" t="s">
        <v>3516</v>
      </c>
      <c r="C403" s="11" t="s">
        <v>3517</v>
      </c>
      <c r="D403" s="1">
        <v>-1.657247846</v>
      </c>
      <c r="E403" s="1">
        <v>28.959976</v>
      </c>
      <c r="F403" s="1">
        <v>-2.859672398</v>
      </c>
      <c r="G403" s="1">
        <v>0.013404787</v>
      </c>
      <c r="H403" s="1">
        <v>0.133553198</v>
      </c>
      <c r="I403" s="1">
        <v>-3.196544937</v>
      </c>
      <c r="J403" s="11" t="s">
        <v>11405</v>
      </c>
    </row>
    <row r="404" ht="15" spans="1:10">
      <c r="A404" s="11" t="s">
        <v>9710</v>
      </c>
      <c r="B404" s="11" t="s">
        <v>9711</v>
      </c>
      <c r="C404" s="11" t="s">
        <v>9712</v>
      </c>
      <c r="D404" s="1">
        <v>1.287517543</v>
      </c>
      <c r="E404" s="1">
        <v>21.95699129</v>
      </c>
      <c r="F404" s="1">
        <v>2.859432505</v>
      </c>
      <c r="G404" s="1">
        <v>0.013410955</v>
      </c>
      <c r="H404" s="1">
        <v>0.133553198</v>
      </c>
      <c r="I404" s="1">
        <v>-3.196982919</v>
      </c>
      <c r="J404" s="11" t="s">
        <v>11404</v>
      </c>
    </row>
    <row r="405" ht="15" spans="1:10">
      <c r="A405" s="11" t="s">
        <v>3584</v>
      </c>
      <c r="B405" s="11" t="s">
        <v>3585</v>
      </c>
      <c r="C405" s="11" t="s">
        <v>3586</v>
      </c>
      <c r="D405" s="1">
        <v>-0.494125076</v>
      </c>
      <c r="E405" s="1">
        <v>29.3478984</v>
      </c>
      <c r="F405" s="1">
        <v>-2.858282036</v>
      </c>
      <c r="G405" s="1">
        <v>0.013440574</v>
      </c>
      <c r="H405" s="1">
        <v>0.133556549</v>
      </c>
      <c r="I405" s="1">
        <v>-3.19908327</v>
      </c>
      <c r="J405" s="11" t="s">
        <v>11405</v>
      </c>
    </row>
    <row r="406" ht="15" spans="1:10">
      <c r="A406" s="11" t="s">
        <v>10179</v>
      </c>
      <c r="B406" s="11" t="s">
        <v>10180</v>
      </c>
      <c r="C406" s="11" t="s">
        <v>10181</v>
      </c>
      <c r="D406" s="1">
        <v>-1.439251411</v>
      </c>
      <c r="E406" s="1">
        <v>22.03285822</v>
      </c>
      <c r="F406" s="1">
        <v>-2.85694464</v>
      </c>
      <c r="G406" s="1">
        <v>0.013475086</v>
      </c>
      <c r="H406" s="1">
        <v>0.133608406</v>
      </c>
      <c r="I406" s="1">
        <v>-3.20152467</v>
      </c>
      <c r="J406" s="11" t="s">
        <v>11405</v>
      </c>
    </row>
    <row r="407" ht="15" spans="1:10">
      <c r="A407" s="11" t="s">
        <v>3572</v>
      </c>
      <c r="B407" s="11" t="s">
        <v>3573</v>
      </c>
      <c r="C407" s="11" t="s">
        <v>3574</v>
      </c>
      <c r="D407" s="1">
        <v>0.534559005</v>
      </c>
      <c r="E407" s="1">
        <v>35.88843938</v>
      </c>
      <c r="F407" s="1">
        <v>2.85462276</v>
      </c>
      <c r="G407" s="1">
        <v>0.013535211</v>
      </c>
      <c r="H407" s="1">
        <v>0.133913443</v>
      </c>
      <c r="I407" s="1">
        <v>-3.205762683</v>
      </c>
      <c r="J407" s="11" t="s">
        <v>11404</v>
      </c>
    </row>
    <row r="408" ht="15" spans="1:10">
      <c r="A408" s="11" t="s">
        <v>8370</v>
      </c>
      <c r="B408" s="11" t="s">
        <v>8371</v>
      </c>
      <c r="C408" s="11" t="s">
        <v>8372</v>
      </c>
      <c r="D408" s="1">
        <v>1.783758852</v>
      </c>
      <c r="E408" s="1">
        <v>28.12665361</v>
      </c>
      <c r="F408" s="1">
        <v>2.852804854</v>
      </c>
      <c r="G408" s="1">
        <v>0.01358247</v>
      </c>
      <c r="H408" s="1">
        <v>0.134090143</v>
      </c>
      <c r="I408" s="1">
        <v>-3.209080329</v>
      </c>
      <c r="J408" s="11" t="s">
        <v>11404</v>
      </c>
    </row>
    <row r="409" ht="15" spans="1:10">
      <c r="A409" s="11" t="s">
        <v>9012</v>
      </c>
      <c r="B409" s="11" t="s">
        <v>9013</v>
      </c>
      <c r="C409" s="11" t="s">
        <v>9014</v>
      </c>
      <c r="D409" s="1">
        <v>1.904352711</v>
      </c>
      <c r="E409" s="1">
        <v>24.16466152</v>
      </c>
      <c r="F409" s="1">
        <v>2.847354985</v>
      </c>
      <c r="G409" s="1">
        <v>0.013725124</v>
      </c>
      <c r="H409" s="1">
        <v>0.135205811</v>
      </c>
      <c r="I409" s="1">
        <v>-3.219023655</v>
      </c>
      <c r="J409" s="11" t="s">
        <v>11404</v>
      </c>
    </row>
    <row r="410" ht="15" spans="1:10">
      <c r="A410" s="11" t="s">
        <v>10902</v>
      </c>
      <c r="B410" s="11" t="s">
        <v>10903</v>
      </c>
      <c r="C410" s="11" t="s">
        <v>10904</v>
      </c>
      <c r="D410" s="1">
        <v>-1.022448748</v>
      </c>
      <c r="E410" s="1">
        <v>26.69079353</v>
      </c>
      <c r="F410" s="1">
        <v>-2.844072787</v>
      </c>
      <c r="G410" s="1">
        <v>0.013811749</v>
      </c>
      <c r="H410" s="1">
        <v>0.13576592</v>
      </c>
      <c r="I410" s="1">
        <v>-3.225010165</v>
      </c>
      <c r="J410" s="11" t="s">
        <v>11405</v>
      </c>
    </row>
    <row r="411" ht="15" spans="1:10">
      <c r="A411" s="11" t="s">
        <v>7721</v>
      </c>
      <c r="B411" s="11" t="s">
        <v>7722</v>
      </c>
      <c r="C411" s="11" t="s">
        <v>7723</v>
      </c>
      <c r="D411" s="1">
        <v>-1.979546629</v>
      </c>
      <c r="E411" s="1">
        <v>22.30300583</v>
      </c>
      <c r="F411" s="1">
        <v>-2.842687702</v>
      </c>
      <c r="G411" s="1">
        <v>0.013848466</v>
      </c>
      <c r="H411" s="1">
        <v>0.135834093</v>
      </c>
      <c r="I411" s="1">
        <v>-3.227536039</v>
      </c>
      <c r="J411" s="11" t="s">
        <v>11405</v>
      </c>
    </row>
    <row r="412" ht="15" spans="1:10">
      <c r="A412" s="11" t="s">
        <v>8436</v>
      </c>
      <c r="B412" s="11" t="s">
        <v>8437</v>
      </c>
      <c r="C412" s="11" t="s">
        <v>8438</v>
      </c>
      <c r="D412" s="1">
        <v>0.988035333</v>
      </c>
      <c r="E412" s="1">
        <v>27.86657711</v>
      </c>
      <c r="F412" s="1">
        <v>2.840162224</v>
      </c>
      <c r="G412" s="1">
        <v>0.013915661</v>
      </c>
      <c r="H412" s="1">
        <v>0.135969977</v>
      </c>
      <c r="I412" s="1">
        <v>-3.232140904</v>
      </c>
      <c r="J412" s="11" t="s">
        <v>11404</v>
      </c>
    </row>
    <row r="413" ht="15" spans="1:10">
      <c r="A413" s="11" t="s">
        <v>7754</v>
      </c>
      <c r="B413" s="11" t="s">
        <v>7755</v>
      </c>
      <c r="C413" s="11" t="s">
        <v>7756</v>
      </c>
      <c r="D413" s="1">
        <v>1.547549951</v>
      </c>
      <c r="E413" s="1">
        <v>26.68567755</v>
      </c>
      <c r="F413" s="1">
        <v>2.839254446</v>
      </c>
      <c r="G413" s="1">
        <v>0.013939893</v>
      </c>
      <c r="H413" s="1">
        <v>0.135969977</v>
      </c>
      <c r="I413" s="1">
        <v>-3.233795905</v>
      </c>
      <c r="J413" s="11" t="s">
        <v>11404</v>
      </c>
    </row>
    <row r="414" ht="15" spans="1:10">
      <c r="A414" s="11" t="s">
        <v>2246</v>
      </c>
      <c r="B414" s="11" t="s">
        <v>2247</v>
      </c>
      <c r="C414" s="11" t="s">
        <v>2248</v>
      </c>
      <c r="D414" s="1">
        <v>-2.342104026</v>
      </c>
      <c r="E414" s="1">
        <v>24.64194816</v>
      </c>
      <c r="F414" s="1">
        <v>-2.837855058</v>
      </c>
      <c r="G414" s="1">
        <v>0.013977328</v>
      </c>
      <c r="H414" s="1">
        <v>0.135969977</v>
      </c>
      <c r="I414" s="1">
        <v>-3.236346963</v>
      </c>
      <c r="J414" s="11" t="s">
        <v>11405</v>
      </c>
    </row>
    <row r="415" ht="15" spans="1:10">
      <c r="A415" s="11" t="s">
        <v>7560</v>
      </c>
      <c r="B415" s="11" t="s">
        <v>7561</v>
      </c>
      <c r="C415" s="11" t="s">
        <v>7562</v>
      </c>
      <c r="D415" s="1">
        <v>0.51124766</v>
      </c>
      <c r="E415" s="1">
        <v>31.85739776</v>
      </c>
      <c r="F415" s="1">
        <v>2.837696903</v>
      </c>
      <c r="G415" s="1">
        <v>0.013981565</v>
      </c>
      <c r="H415" s="1">
        <v>0.135969977</v>
      </c>
      <c r="I415" s="1">
        <v>-3.236635259</v>
      </c>
      <c r="J415" s="11" t="s">
        <v>11404</v>
      </c>
    </row>
    <row r="416" ht="15" spans="1:10">
      <c r="A416" s="11" t="s">
        <v>6903</v>
      </c>
      <c r="B416" s="11" t="s">
        <v>6904</v>
      </c>
      <c r="C416" s="11" t="s">
        <v>6905</v>
      </c>
      <c r="D416" s="1">
        <v>-1.727267728</v>
      </c>
      <c r="E416" s="1">
        <v>22.17686638</v>
      </c>
      <c r="F416" s="1">
        <v>-2.834280491</v>
      </c>
      <c r="G416" s="1">
        <v>0.014073403</v>
      </c>
      <c r="H416" s="1">
        <v>0.136571896</v>
      </c>
      <c r="I416" s="1">
        <v>-3.242862134</v>
      </c>
      <c r="J416" s="11" t="s">
        <v>11405</v>
      </c>
    </row>
    <row r="417" ht="15" spans="1:10">
      <c r="A417" s="11" t="s">
        <v>9063</v>
      </c>
      <c r="B417" s="11" t="s">
        <v>9064</v>
      </c>
      <c r="C417" s="11" t="s">
        <v>9065</v>
      </c>
      <c r="D417" s="1">
        <v>2.13090111</v>
      </c>
      <c r="E417" s="1">
        <v>25.12299405</v>
      </c>
      <c r="F417" s="1">
        <v>2.831397127</v>
      </c>
      <c r="G417" s="1">
        <v>0.014151374</v>
      </c>
      <c r="H417" s="1">
        <v>0.137036974</v>
      </c>
      <c r="I417" s="1">
        <v>-3.248116228</v>
      </c>
      <c r="J417" s="11" t="s">
        <v>11404</v>
      </c>
    </row>
    <row r="418" ht="15" spans="1:10">
      <c r="A418" s="11" t="s">
        <v>2534</v>
      </c>
      <c r="B418" s="11" t="s">
        <v>2535</v>
      </c>
      <c r="C418" s="11" t="s">
        <v>2536</v>
      </c>
      <c r="D418" s="1">
        <v>1.873747381</v>
      </c>
      <c r="E418" s="1">
        <v>23.67301294</v>
      </c>
      <c r="F418" s="1">
        <v>2.829005847</v>
      </c>
      <c r="G418" s="1">
        <v>0.01421636</v>
      </c>
      <c r="H418" s="1">
        <v>0.13734249</v>
      </c>
      <c r="I418" s="1">
        <v>-3.252472786</v>
      </c>
      <c r="J418" s="11" t="s">
        <v>11404</v>
      </c>
    </row>
    <row r="419" ht="15" spans="1:10">
      <c r="A419" s="11" t="s">
        <v>11343</v>
      </c>
      <c r="B419" s="11" t="s">
        <v>11344</v>
      </c>
      <c r="C419" s="11" t="s">
        <v>11345</v>
      </c>
      <c r="D419" s="1">
        <v>0.379178194</v>
      </c>
      <c r="E419" s="1">
        <v>32.92882129</v>
      </c>
      <c r="F419" s="1">
        <v>2.826798806</v>
      </c>
      <c r="G419" s="1">
        <v>0.0142766</v>
      </c>
      <c r="H419" s="1">
        <v>0.13734249</v>
      </c>
      <c r="I419" s="1">
        <v>-3.256492993</v>
      </c>
      <c r="J419" s="11" t="s">
        <v>11404</v>
      </c>
    </row>
    <row r="420" ht="15" spans="1:10">
      <c r="A420" s="11" t="s">
        <v>3724</v>
      </c>
      <c r="B420" s="11" t="s">
        <v>3725</v>
      </c>
      <c r="C420" s="11" t="s">
        <v>3726</v>
      </c>
      <c r="D420" s="1">
        <v>0.844539297</v>
      </c>
      <c r="E420" s="1">
        <v>33.48431094</v>
      </c>
      <c r="F420" s="1">
        <v>2.825820854</v>
      </c>
      <c r="G420" s="1">
        <v>0.014303373</v>
      </c>
      <c r="H420" s="1">
        <v>0.13734249</v>
      </c>
      <c r="I420" s="1">
        <v>-3.258274156</v>
      </c>
      <c r="J420" s="11" t="s">
        <v>11404</v>
      </c>
    </row>
    <row r="421" ht="15" spans="1:10">
      <c r="A421" s="11" t="s">
        <v>2171</v>
      </c>
      <c r="B421" s="11" t="s">
        <v>2172</v>
      </c>
      <c r="C421" s="11" t="s">
        <v>2173</v>
      </c>
      <c r="D421" s="1">
        <v>2.091405299</v>
      </c>
      <c r="E421" s="1">
        <v>26.62820067</v>
      </c>
      <c r="F421" s="1">
        <v>2.822251634</v>
      </c>
      <c r="G421" s="1">
        <v>0.014401505</v>
      </c>
      <c r="H421" s="1">
        <v>0.137713525</v>
      </c>
      <c r="I421" s="1">
        <v>-3.264773728</v>
      </c>
      <c r="J421" s="11" t="s">
        <v>11404</v>
      </c>
    </row>
    <row r="422" ht="15" spans="1:10">
      <c r="A422" s="11" t="s">
        <v>10218</v>
      </c>
      <c r="B422" s="11" t="s">
        <v>10219</v>
      </c>
      <c r="C422" s="11" t="s">
        <v>10221</v>
      </c>
      <c r="D422" s="1">
        <v>-2.475901604</v>
      </c>
      <c r="E422" s="1">
        <v>22.55118332</v>
      </c>
      <c r="F422" s="1">
        <v>-2.821758738</v>
      </c>
      <c r="G422" s="1">
        <v>0.014415109</v>
      </c>
      <c r="H422" s="1">
        <v>0.137713525</v>
      </c>
      <c r="I422" s="1">
        <v>-3.265671157</v>
      </c>
      <c r="J422" s="11" t="s">
        <v>11405</v>
      </c>
    </row>
    <row r="423" ht="15" spans="1:10">
      <c r="A423" s="11" t="s">
        <v>10218</v>
      </c>
      <c r="B423" s="11" t="s">
        <v>10219</v>
      </c>
      <c r="C423" s="11" t="s">
        <v>10220</v>
      </c>
      <c r="D423" s="1">
        <v>-2.475901604</v>
      </c>
      <c r="E423" s="1">
        <v>22.55118332</v>
      </c>
      <c r="F423" s="1">
        <v>-2.821758738</v>
      </c>
      <c r="G423" s="1">
        <v>0.014415109</v>
      </c>
      <c r="H423" s="1">
        <v>0.137713525</v>
      </c>
      <c r="I423" s="1">
        <v>-3.265671157</v>
      </c>
      <c r="J423" s="11" t="s">
        <v>11405</v>
      </c>
    </row>
    <row r="424" ht="15" spans="1:10">
      <c r="A424" s="11" t="s">
        <v>7889</v>
      </c>
      <c r="B424" s="11" t="s">
        <v>7890</v>
      </c>
      <c r="C424" s="11" t="s">
        <v>7891</v>
      </c>
      <c r="D424" s="1">
        <v>-2.065468216</v>
      </c>
      <c r="E424" s="1">
        <v>22.34596662</v>
      </c>
      <c r="F424" s="1">
        <v>-2.818172192</v>
      </c>
      <c r="G424" s="1">
        <v>0.014514478</v>
      </c>
      <c r="H424" s="1">
        <v>0.137713525</v>
      </c>
      <c r="I424" s="1">
        <v>-3.272200261</v>
      </c>
      <c r="J424" s="11" t="s">
        <v>11405</v>
      </c>
    </row>
    <row r="425" ht="15" spans="1:10">
      <c r="A425" s="11" t="s">
        <v>8721</v>
      </c>
      <c r="B425" s="11" t="s">
        <v>8722</v>
      </c>
      <c r="C425" s="11" t="s">
        <v>8723</v>
      </c>
      <c r="D425" s="1">
        <v>0.707985563</v>
      </c>
      <c r="E425" s="1">
        <v>31.74886261</v>
      </c>
      <c r="F425" s="1">
        <v>2.817464987</v>
      </c>
      <c r="G425" s="1">
        <v>0.014534151</v>
      </c>
      <c r="H425" s="1">
        <v>0.137713525</v>
      </c>
      <c r="I425" s="1">
        <v>-3.273487476</v>
      </c>
      <c r="J425" s="11" t="s">
        <v>11404</v>
      </c>
    </row>
    <row r="426" ht="15" spans="1:10">
      <c r="A426" s="11" t="s">
        <v>7371</v>
      </c>
      <c r="B426" s="11" t="s">
        <v>7372</v>
      </c>
      <c r="C426" s="11" t="s">
        <v>7373</v>
      </c>
      <c r="D426" s="1">
        <v>-1.470912632</v>
      </c>
      <c r="E426" s="1">
        <v>22.04868883</v>
      </c>
      <c r="F426" s="1">
        <v>-2.81655688</v>
      </c>
      <c r="G426" s="1">
        <v>0.014559451</v>
      </c>
      <c r="H426" s="1">
        <v>0.137713525</v>
      </c>
      <c r="I426" s="1">
        <v>-3.275140258</v>
      </c>
      <c r="J426" s="11" t="s">
        <v>11405</v>
      </c>
    </row>
    <row r="427" ht="15" spans="1:10">
      <c r="A427" s="11" t="s">
        <v>7095</v>
      </c>
      <c r="B427" s="11" t="s">
        <v>7096</v>
      </c>
      <c r="C427" s="11" t="s">
        <v>7097</v>
      </c>
      <c r="D427" s="1">
        <v>-1.628398006</v>
      </c>
      <c r="E427" s="1">
        <v>22.12743152</v>
      </c>
      <c r="F427" s="1">
        <v>-2.813696886</v>
      </c>
      <c r="G427" s="1">
        <v>0.014639415</v>
      </c>
      <c r="H427" s="1">
        <v>0.137713525</v>
      </c>
      <c r="I427" s="1">
        <v>-3.280344783</v>
      </c>
      <c r="J427" s="11" t="s">
        <v>11405</v>
      </c>
    </row>
    <row r="428" ht="15" spans="1:10">
      <c r="A428" s="11" t="s">
        <v>2025</v>
      </c>
      <c r="B428" s="11" t="s">
        <v>2026</v>
      </c>
      <c r="C428" s="11" t="s">
        <v>2027</v>
      </c>
      <c r="D428" s="1">
        <v>1.664168699</v>
      </c>
      <c r="E428" s="1">
        <v>28.10635843</v>
      </c>
      <c r="F428" s="1">
        <v>2.813595699</v>
      </c>
      <c r="G428" s="1">
        <v>0.014642252</v>
      </c>
      <c r="H428" s="1">
        <v>0.137713525</v>
      </c>
      <c r="I428" s="1">
        <v>-3.280528899</v>
      </c>
      <c r="J428" s="11" t="s">
        <v>11404</v>
      </c>
    </row>
    <row r="429" ht="15" spans="1:10">
      <c r="A429" s="11" t="s">
        <v>8292</v>
      </c>
      <c r="B429" s="11" t="s">
        <v>8293</v>
      </c>
      <c r="C429" s="11" t="s">
        <v>8294</v>
      </c>
      <c r="D429" s="1">
        <v>-1.364829569</v>
      </c>
      <c r="E429" s="1">
        <v>22.22173752</v>
      </c>
      <c r="F429" s="1">
        <v>-2.813573969</v>
      </c>
      <c r="G429" s="1">
        <v>0.014642862</v>
      </c>
      <c r="H429" s="1">
        <v>0.137713525</v>
      </c>
      <c r="I429" s="1">
        <v>-3.280568437</v>
      </c>
      <c r="J429" s="11" t="s">
        <v>11405</v>
      </c>
    </row>
    <row r="430" ht="15" spans="1:10">
      <c r="A430" s="11" t="s">
        <v>8790</v>
      </c>
      <c r="B430" s="11" t="s">
        <v>8791</v>
      </c>
      <c r="C430" s="11" t="s">
        <v>8792</v>
      </c>
      <c r="D430" s="1">
        <v>1.372750488</v>
      </c>
      <c r="E430" s="1">
        <v>28.63675181</v>
      </c>
      <c r="F430" s="1">
        <v>2.813160598</v>
      </c>
      <c r="G430" s="1">
        <v>0.014654458</v>
      </c>
      <c r="H430" s="1">
        <v>0.137713525</v>
      </c>
      <c r="I430" s="1">
        <v>-3.281320576</v>
      </c>
      <c r="J430" s="11" t="s">
        <v>11404</v>
      </c>
    </row>
    <row r="431" ht="15" spans="1:10">
      <c r="A431" s="11" t="s">
        <v>6278</v>
      </c>
      <c r="B431" s="11" t="s">
        <v>6279</v>
      </c>
      <c r="C431" s="11" t="s">
        <v>6280</v>
      </c>
      <c r="D431" s="1">
        <v>3.184201106</v>
      </c>
      <c r="E431" s="1">
        <v>24.541285</v>
      </c>
      <c r="F431" s="1">
        <v>2.812459542</v>
      </c>
      <c r="G431" s="1">
        <v>0.014674145</v>
      </c>
      <c r="H431" s="1">
        <v>0.137713525</v>
      </c>
      <c r="I431" s="1">
        <v>-3.282596106</v>
      </c>
      <c r="J431" s="11" t="s">
        <v>11404</v>
      </c>
    </row>
    <row r="432" ht="15" spans="1:10">
      <c r="A432" s="11" t="s">
        <v>10842</v>
      </c>
      <c r="B432" s="11" t="s">
        <v>10843</v>
      </c>
      <c r="C432" s="11" t="s">
        <v>10844</v>
      </c>
      <c r="D432" s="1">
        <v>0.663580313</v>
      </c>
      <c r="E432" s="1">
        <v>32.56200689</v>
      </c>
      <c r="F432" s="1">
        <v>2.810882165</v>
      </c>
      <c r="G432" s="1">
        <v>0.014718535</v>
      </c>
      <c r="H432" s="1">
        <v>0.137846487</v>
      </c>
      <c r="I432" s="1">
        <v>-3.285465798</v>
      </c>
      <c r="J432" s="11" t="s">
        <v>11404</v>
      </c>
    </row>
    <row r="433" ht="15" spans="1:10">
      <c r="A433" s="11" t="s">
        <v>9203</v>
      </c>
      <c r="B433" s="11" t="s">
        <v>9204</v>
      </c>
      <c r="C433" s="11" t="s">
        <v>9205</v>
      </c>
      <c r="D433" s="1">
        <v>0.699582484</v>
      </c>
      <c r="E433" s="1">
        <v>28.4553451</v>
      </c>
      <c r="F433" s="1">
        <v>2.807303901</v>
      </c>
      <c r="G433" s="1">
        <v>0.014819725</v>
      </c>
      <c r="H433" s="1">
        <v>0.138509769</v>
      </c>
      <c r="I433" s="1">
        <v>-3.291974363</v>
      </c>
      <c r="J433" s="11" t="s">
        <v>11404</v>
      </c>
    </row>
    <row r="434" ht="15" spans="1:10">
      <c r="A434" s="11" t="s">
        <v>10806</v>
      </c>
      <c r="B434" s="11" t="s">
        <v>10807</v>
      </c>
      <c r="C434" s="11" t="s">
        <v>10808</v>
      </c>
      <c r="D434" s="1">
        <v>0.522433329</v>
      </c>
      <c r="E434" s="1">
        <v>30.16370356</v>
      </c>
      <c r="F434" s="1">
        <v>2.799187511</v>
      </c>
      <c r="G434" s="1">
        <v>0.015051791</v>
      </c>
      <c r="H434" s="1">
        <v>0.140000782</v>
      </c>
      <c r="I434" s="1">
        <v>-3.306730626</v>
      </c>
      <c r="J434" s="11" t="s">
        <v>11404</v>
      </c>
    </row>
    <row r="435" ht="15" spans="1:10">
      <c r="A435" s="11" t="s">
        <v>2074</v>
      </c>
      <c r="B435" s="11" t="s">
        <v>2075</v>
      </c>
      <c r="C435" s="11" t="s">
        <v>2076</v>
      </c>
      <c r="D435" s="1">
        <v>1.757737864</v>
      </c>
      <c r="E435" s="1">
        <v>22.44012439</v>
      </c>
      <c r="F435" s="1">
        <v>2.798509406</v>
      </c>
      <c r="G435" s="1">
        <v>0.015071341</v>
      </c>
      <c r="H435" s="1">
        <v>0.140000782</v>
      </c>
      <c r="I435" s="1">
        <v>-3.307963047</v>
      </c>
      <c r="J435" s="11" t="s">
        <v>11404</v>
      </c>
    </row>
    <row r="436" ht="15" spans="1:10">
      <c r="A436" s="11" t="s">
        <v>6146</v>
      </c>
      <c r="B436" s="11" t="s">
        <v>6147</v>
      </c>
      <c r="C436" s="11" t="s">
        <v>6148</v>
      </c>
      <c r="D436" s="1">
        <v>-2.133711761</v>
      </c>
      <c r="E436" s="1">
        <v>22.78373936</v>
      </c>
      <c r="F436" s="1">
        <v>-2.795640073</v>
      </c>
      <c r="G436" s="1">
        <v>0.015154338</v>
      </c>
      <c r="H436" s="1">
        <v>0.140214463</v>
      </c>
      <c r="I436" s="1">
        <v>-3.313177178</v>
      </c>
      <c r="J436" s="11" t="s">
        <v>11405</v>
      </c>
    </row>
    <row r="437" ht="15" spans="1:10">
      <c r="A437" s="11" t="s">
        <v>9422</v>
      </c>
      <c r="B437" s="11" t="s">
        <v>9423</v>
      </c>
      <c r="C437" s="11" t="s">
        <v>9424</v>
      </c>
      <c r="D437" s="1">
        <v>-0.755548926</v>
      </c>
      <c r="E437" s="1">
        <v>31.26196073</v>
      </c>
      <c r="F437" s="1">
        <v>-2.795588728</v>
      </c>
      <c r="G437" s="1">
        <v>0.015155828</v>
      </c>
      <c r="H437" s="1">
        <v>0.140214463</v>
      </c>
      <c r="I437" s="1">
        <v>-3.313270471</v>
      </c>
      <c r="J437" s="11" t="s">
        <v>11405</v>
      </c>
    </row>
    <row r="438" ht="15" spans="1:10">
      <c r="A438" s="11" t="s">
        <v>7904</v>
      </c>
      <c r="B438" s="11" t="s">
        <v>7905</v>
      </c>
      <c r="C438" s="11" t="s">
        <v>7906</v>
      </c>
      <c r="D438" s="1">
        <v>1.899965173</v>
      </c>
      <c r="E438" s="1">
        <v>22.93362855</v>
      </c>
      <c r="F438" s="1">
        <v>2.793444219</v>
      </c>
      <c r="G438" s="1">
        <v>0.015218159</v>
      </c>
      <c r="H438" s="1">
        <v>0.140373263</v>
      </c>
      <c r="I438" s="1">
        <v>-3.317166659</v>
      </c>
      <c r="J438" s="11" t="s">
        <v>11404</v>
      </c>
    </row>
    <row r="439" ht="15" spans="1:10">
      <c r="A439" s="11" t="s">
        <v>9275</v>
      </c>
      <c r="B439" s="11" t="s">
        <v>9276</v>
      </c>
      <c r="C439" s="11" t="s">
        <v>9277</v>
      </c>
      <c r="D439" s="1">
        <v>-0.648958195</v>
      </c>
      <c r="E439" s="1">
        <v>28.6387349</v>
      </c>
      <c r="F439" s="1">
        <v>-2.792133367</v>
      </c>
      <c r="G439" s="1">
        <v>0.015256383</v>
      </c>
      <c r="H439" s="1">
        <v>0.140373263</v>
      </c>
      <c r="I439" s="1">
        <v>-3.319547911</v>
      </c>
      <c r="J439" s="11" t="s">
        <v>11405</v>
      </c>
    </row>
    <row r="440" ht="15" spans="1:10">
      <c r="A440" s="11" t="s">
        <v>4762</v>
      </c>
      <c r="B440" s="11" t="s">
        <v>4763</v>
      </c>
      <c r="C440" s="11" t="s">
        <v>4764</v>
      </c>
      <c r="D440" s="1">
        <v>-1.918599806</v>
      </c>
      <c r="E440" s="1">
        <v>31.43923133</v>
      </c>
      <c r="F440" s="1">
        <v>-2.791131399</v>
      </c>
      <c r="G440" s="1">
        <v>0.015285664</v>
      </c>
      <c r="H440" s="1">
        <v>0.140373263</v>
      </c>
      <c r="I440" s="1">
        <v>-3.321367884</v>
      </c>
      <c r="J440" s="11" t="s">
        <v>11405</v>
      </c>
    </row>
    <row r="441" ht="15" spans="1:10">
      <c r="A441" s="11" t="s">
        <v>9908</v>
      </c>
      <c r="B441" s="11" t="s">
        <v>9909</v>
      </c>
      <c r="C441" s="11" t="s">
        <v>9910</v>
      </c>
      <c r="D441" s="1">
        <v>1.989042358</v>
      </c>
      <c r="E441" s="1">
        <v>22.79106201</v>
      </c>
      <c r="F441" s="1">
        <v>2.790207064</v>
      </c>
      <c r="G441" s="1">
        <v>0.015312725</v>
      </c>
      <c r="H441" s="1">
        <v>0.140373263</v>
      </c>
      <c r="I441" s="1">
        <v>-3.323046715</v>
      </c>
      <c r="J441" s="11" t="s">
        <v>11404</v>
      </c>
    </row>
    <row r="442" ht="15" spans="1:10">
      <c r="A442" s="11" t="s">
        <v>7461</v>
      </c>
      <c r="B442" s="11" t="s">
        <v>7462</v>
      </c>
      <c r="C442" s="11" t="s">
        <v>7463</v>
      </c>
      <c r="D442" s="1">
        <v>-1.94882821</v>
      </c>
      <c r="E442" s="1">
        <v>22.57607451</v>
      </c>
      <c r="F442" s="1">
        <v>-2.788926148</v>
      </c>
      <c r="G442" s="1">
        <v>0.015350303</v>
      </c>
      <c r="H442" s="1">
        <v>0.140373263</v>
      </c>
      <c r="I442" s="1">
        <v>-3.325372981</v>
      </c>
      <c r="J442" s="11" t="s">
        <v>11405</v>
      </c>
    </row>
    <row r="443" ht="15" spans="1:10">
      <c r="A443" s="11" t="s">
        <v>3092</v>
      </c>
      <c r="B443" s="11" t="s">
        <v>3093</v>
      </c>
      <c r="C443" s="11" t="s">
        <v>3094</v>
      </c>
      <c r="D443" s="1">
        <v>0.523568664</v>
      </c>
      <c r="E443" s="1">
        <v>32.80548621</v>
      </c>
      <c r="F443" s="1">
        <v>2.788675947</v>
      </c>
      <c r="G443" s="1">
        <v>0.015357654</v>
      </c>
      <c r="H443" s="1">
        <v>0.140373263</v>
      </c>
      <c r="I443" s="1">
        <v>-3.325827341</v>
      </c>
      <c r="J443" s="11" t="s">
        <v>11404</v>
      </c>
    </row>
    <row r="444" ht="15" spans="1:10">
      <c r="A444" s="11" t="s">
        <v>4465</v>
      </c>
      <c r="B444" s="11" t="s">
        <v>4466</v>
      </c>
      <c r="C444" s="11" t="s">
        <v>4467</v>
      </c>
      <c r="D444" s="1">
        <v>-2.513010011</v>
      </c>
      <c r="E444" s="1">
        <v>22.84101776</v>
      </c>
      <c r="F444" s="1">
        <v>-2.78610402</v>
      </c>
      <c r="G444" s="1">
        <v>0.015433415</v>
      </c>
      <c r="H444" s="1">
        <v>0.140570052</v>
      </c>
      <c r="I444" s="1">
        <v>-3.330497382</v>
      </c>
      <c r="J444" s="11" t="s">
        <v>11405</v>
      </c>
    </row>
    <row r="445" ht="15" spans="1:10">
      <c r="A445" s="11" t="s">
        <v>4302</v>
      </c>
      <c r="B445" s="11" t="s">
        <v>4303</v>
      </c>
      <c r="C445" s="11" t="s">
        <v>4304</v>
      </c>
      <c r="D445" s="1">
        <v>-0.653002067</v>
      </c>
      <c r="E445" s="1">
        <v>26.92148165</v>
      </c>
      <c r="F445" s="1">
        <v>-2.783866817</v>
      </c>
      <c r="G445" s="1">
        <v>0.015499616</v>
      </c>
      <c r="H445" s="1">
        <v>0.140771896</v>
      </c>
      <c r="I445" s="1">
        <v>-3.334558842</v>
      </c>
      <c r="J445" s="11" t="s">
        <v>11405</v>
      </c>
    </row>
    <row r="446" ht="15" spans="1:10">
      <c r="A446" s="11" t="s">
        <v>5492</v>
      </c>
      <c r="B446" s="11" t="s">
        <v>5493</v>
      </c>
      <c r="C446" s="11" t="s">
        <v>5494</v>
      </c>
      <c r="D446" s="1">
        <v>-0.288711036</v>
      </c>
      <c r="E446" s="1">
        <v>31.57685366</v>
      </c>
      <c r="F446" s="1">
        <v>-2.78138059</v>
      </c>
      <c r="G446" s="1">
        <v>0.015573512</v>
      </c>
      <c r="H446" s="1">
        <v>0.140771896</v>
      </c>
      <c r="I446" s="1">
        <v>-3.339071513</v>
      </c>
      <c r="J446" s="11" t="s">
        <v>11405</v>
      </c>
    </row>
    <row r="447" ht="15" spans="1:10">
      <c r="A447" s="11" t="s">
        <v>3608</v>
      </c>
      <c r="B447" s="11" t="s">
        <v>3609</v>
      </c>
      <c r="C447" s="11" t="s">
        <v>3610</v>
      </c>
      <c r="D447" s="1">
        <v>-0.825626412</v>
      </c>
      <c r="E447" s="1">
        <v>30.64204677</v>
      </c>
      <c r="F447" s="1">
        <v>-2.780775831</v>
      </c>
      <c r="G447" s="1">
        <v>0.015591539</v>
      </c>
      <c r="H447" s="1">
        <v>0.140771896</v>
      </c>
      <c r="I447" s="1">
        <v>-3.340169052</v>
      </c>
      <c r="J447" s="11" t="s">
        <v>11405</v>
      </c>
    </row>
    <row r="448" ht="15" spans="1:10">
      <c r="A448" s="11" t="s">
        <v>4768</v>
      </c>
      <c r="B448" s="11" t="s">
        <v>4769</v>
      </c>
      <c r="C448" s="11" t="s">
        <v>4770</v>
      </c>
      <c r="D448" s="1">
        <v>-1.585095183</v>
      </c>
      <c r="E448" s="1">
        <v>22.10578011</v>
      </c>
      <c r="F448" s="1">
        <v>-2.780579509</v>
      </c>
      <c r="G448" s="1">
        <v>0.015597395</v>
      </c>
      <c r="H448" s="1">
        <v>0.140771896</v>
      </c>
      <c r="I448" s="1">
        <v>-3.340525333</v>
      </c>
      <c r="J448" s="11" t="s">
        <v>11405</v>
      </c>
    </row>
    <row r="449" ht="15" spans="1:10">
      <c r="A449" s="11" t="s">
        <v>3769</v>
      </c>
      <c r="B449" s="11" t="s">
        <v>3770</v>
      </c>
      <c r="C449" s="11" t="s">
        <v>3771</v>
      </c>
      <c r="D449" s="1">
        <v>-2.078024307</v>
      </c>
      <c r="E449" s="1">
        <v>22.35224467</v>
      </c>
      <c r="F449" s="1">
        <v>-2.779912257</v>
      </c>
      <c r="G449" s="1">
        <v>0.015617316</v>
      </c>
      <c r="H449" s="1">
        <v>0.140771896</v>
      </c>
      <c r="I449" s="1">
        <v>-3.341736203</v>
      </c>
      <c r="J449" s="11" t="s">
        <v>11405</v>
      </c>
    </row>
    <row r="450" ht="15" spans="1:10">
      <c r="A450" s="11" t="s">
        <v>11094</v>
      </c>
      <c r="B450" s="11" t="s">
        <v>11095</v>
      </c>
      <c r="C450" s="11" t="s">
        <v>11096</v>
      </c>
      <c r="D450" s="1">
        <v>-0.572295891</v>
      </c>
      <c r="E450" s="1">
        <v>27.85006875</v>
      </c>
      <c r="F450" s="1">
        <v>-2.778459672</v>
      </c>
      <c r="G450" s="1">
        <v>0.01566077</v>
      </c>
      <c r="H450" s="1">
        <v>0.14088515</v>
      </c>
      <c r="I450" s="1">
        <v>-3.344371998</v>
      </c>
      <c r="J450" s="11" t="s">
        <v>11405</v>
      </c>
    </row>
    <row r="451" ht="15" spans="1:10">
      <c r="A451" s="11" t="s">
        <v>8391</v>
      </c>
      <c r="B451" s="11" t="s">
        <v>8392</v>
      </c>
      <c r="C451" s="11" t="s">
        <v>8393</v>
      </c>
      <c r="D451" s="1">
        <v>0.607085609</v>
      </c>
      <c r="E451" s="1">
        <v>34.05819744</v>
      </c>
      <c r="F451" s="1">
        <v>2.776771842</v>
      </c>
      <c r="G451" s="1">
        <v>0.01571141</v>
      </c>
      <c r="H451" s="1">
        <v>0.141049354</v>
      </c>
      <c r="I451" s="1">
        <v>-3.347434257</v>
      </c>
      <c r="J451" s="11" t="s">
        <v>11404</v>
      </c>
    </row>
    <row r="452" ht="15" spans="1:10">
      <c r="A452" s="11" t="s">
        <v>8439</v>
      </c>
      <c r="B452" s="11" t="s">
        <v>8440</v>
      </c>
      <c r="C452" s="11" t="s">
        <v>8441</v>
      </c>
      <c r="D452" s="1">
        <v>0.965075251</v>
      </c>
      <c r="E452" s="1">
        <v>21.79577014</v>
      </c>
      <c r="F452" s="1">
        <v>2.77579229</v>
      </c>
      <c r="G452" s="1">
        <v>0.015740873</v>
      </c>
      <c r="H452" s="1">
        <v>0.141049354</v>
      </c>
      <c r="I452" s="1">
        <v>-3.34921128</v>
      </c>
      <c r="J452" s="11" t="s">
        <v>11404</v>
      </c>
    </row>
    <row r="453" ht="15" spans="1:10">
      <c r="A453" s="11" t="s">
        <v>4072</v>
      </c>
      <c r="B453" s="11" t="s">
        <v>4073</v>
      </c>
      <c r="C453" s="11" t="s">
        <v>4074</v>
      </c>
      <c r="D453" s="1">
        <v>1.38455258</v>
      </c>
      <c r="E453" s="1">
        <v>27.23133361</v>
      </c>
      <c r="F453" s="1">
        <v>2.77263017</v>
      </c>
      <c r="G453" s="1">
        <v>0.015836354</v>
      </c>
      <c r="H453" s="1">
        <v>0.141349533</v>
      </c>
      <c r="I453" s="1">
        <v>-3.354946748</v>
      </c>
      <c r="J453" s="11" t="s">
        <v>11404</v>
      </c>
    </row>
    <row r="454" ht="15" spans="1:10">
      <c r="A454" s="11" t="s">
        <v>7122</v>
      </c>
      <c r="B454" s="11" t="s">
        <v>7123</v>
      </c>
      <c r="C454" s="11" t="s">
        <v>7124</v>
      </c>
      <c r="D454" s="1">
        <v>2.132011287</v>
      </c>
      <c r="E454" s="1">
        <v>24.4110857</v>
      </c>
      <c r="F454" s="1">
        <v>2.76580936</v>
      </c>
      <c r="G454" s="1">
        <v>0.01604425</v>
      </c>
      <c r="H454" s="1">
        <v>0.141999927</v>
      </c>
      <c r="I454" s="1">
        <v>-3.367313188</v>
      </c>
      <c r="J454" s="11" t="s">
        <v>11404</v>
      </c>
    </row>
    <row r="455" ht="15" spans="1:10">
      <c r="A455" s="11" t="s">
        <v>7666</v>
      </c>
      <c r="B455" s="11" t="s">
        <v>7667</v>
      </c>
      <c r="C455" s="11" t="s">
        <v>7668</v>
      </c>
      <c r="D455" s="1">
        <v>2.488884704</v>
      </c>
      <c r="E455" s="1">
        <v>24.03831346</v>
      </c>
      <c r="F455" s="1">
        <v>2.764761619</v>
      </c>
      <c r="G455" s="1">
        <v>0.016076421</v>
      </c>
      <c r="H455" s="1">
        <v>0.141999927</v>
      </c>
      <c r="I455" s="1">
        <v>-3.36921216</v>
      </c>
      <c r="J455" s="11" t="s">
        <v>11404</v>
      </c>
    </row>
    <row r="456" ht="15" spans="1:10">
      <c r="A456" s="11" t="s">
        <v>7757</v>
      </c>
      <c r="B456" s="11" t="s">
        <v>7758</v>
      </c>
      <c r="C456" s="11" t="s">
        <v>7759</v>
      </c>
      <c r="D456" s="1">
        <v>1.17406006</v>
      </c>
      <c r="E456" s="1">
        <v>29.5421821</v>
      </c>
      <c r="F456" s="1">
        <v>2.763129108</v>
      </c>
      <c r="G456" s="1">
        <v>0.016126674</v>
      </c>
      <c r="H456" s="1">
        <v>0.141999927</v>
      </c>
      <c r="I456" s="1">
        <v>-3.372170655</v>
      </c>
      <c r="J456" s="11" t="s">
        <v>11404</v>
      </c>
    </row>
    <row r="457" ht="15" spans="1:10">
      <c r="A457" s="11" t="s">
        <v>10731</v>
      </c>
      <c r="B457" s="11" t="s">
        <v>10732</v>
      </c>
      <c r="C457" s="11" t="s">
        <v>10733</v>
      </c>
      <c r="D457" s="1">
        <v>2.019426863</v>
      </c>
      <c r="E457" s="1">
        <v>24.72626563</v>
      </c>
      <c r="F457" s="1">
        <v>2.762796614</v>
      </c>
      <c r="G457" s="1">
        <v>0.016136927</v>
      </c>
      <c r="H457" s="1">
        <v>0.141999927</v>
      </c>
      <c r="I457" s="1">
        <v>-3.372773163</v>
      </c>
      <c r="J457" s="11" t="s">
        <v>11404</v>
      </c>
    </row>
    <row r="458" ht="15" spans="1:10">
      <c r="A458" s="11" t="s">
        <v>10558</v>
      </c>
      <c r="B458" s="11" t="s">
        <v>10559</v>
      </c>
      <c r="C458" s="11" t="s">
        <v>10561</v>
      </c>
      <c r="D458" s="1">
        <v>2.916411131</v>
      </c>
      <c r="E458" s="1">
        <v>25.61277851</v>
      </c>
      <c r="F458" s="1">
        <v>2.762577059</v>
      </c>
      <c r="G458" s="1">
        <v>0.016143702</v>
      </c>
      <c r="H458" s="1">
        <v>0.141999927</v>
      </c>
      <c r="I458" s="1">
        <v>-3.373171007</v>
      </c>
      <c r="J458" s="11" t="s">
        <v>11404</v>
      </c>
    </row>
    <row r="459" ht="15" spans="1:10">
      <c r="A459" s="11" t="s">
        <v>10558</v>
      </c>
      <c r="B459" s="11" t="s">
        <v>10559</v>
      </c>
      <c r="C459" s="11" t="s">
        <v>10560</v>
      </c>
      <c r="D459" s="1">
        <v>2.916411131</v>
      </c>
      <c r="E459" s="1">
        <v>25.61277851</v>
      </c>
      <c r="F459" s="1">
        <v>2.762577059</v>
      </c>
      <c r="G459" s="1">
        <v>0.016143702</v>
      </c>
      <c r="H459" s="1">
        <v>0.141999927</v>
      </c>
      <c r="I459" s="1">
        <v>-3.373171007</v>
      </c>
      <c r="J459" s="11" t="s">
        <v>11404</v>
      </c>
    </row>
    <row r="460" ht="15" spans="1:10">
      <c r="A460" s="11" t="s">
        <v>2481</v>
      </c>
      <c r="B460" s="11" t="s">
        <v>2482</v>
      </c>
      <c r="C460" s="11" t="s">
        <v>2482</v>
      </c>
      <c r="D460" s="1">
        <v>-1.908592114</v>
      </c>
      <c r="E460" s="1">
        <v>22.98949541</v>
      </c>
      <c r="F460" s="1">
        <v>-2.762188351</v>
      </c>
      <c r="G460" s="1">
        <v>0.016155702</v>
      </c>
      <c r="H460" s="1">
        <v>0.141999927</v>
      </c>
      <c r="I460" s="1">
        <v>-3.373875344</v>
      </c>
      <c r="J460" s="11" t="s">
        <v>11405</v>
      </c>
    </row>
    <row r="461" ht="15" spans="1:10">
      <c r="A461" s="11" t="s">
        <v>5364</v>
      </c>
      <c r="B461" s="11" t="s">
        <v>5365</v>
      </c>
      <c r="C461" s="11" t="s">
        <v>5366</v>
      </c>
      <c r="D461" s="1">
        <v>0.642212889</v>
      </c>
      <c r="E461" s="1">
        <v>28.97974177</v>
      </c>
      <c r="F461" s="1">
        <v>2.76204795</v>
      </c>
      <c r="G461" s="1">
        <v>0.016160039</v>
      </c>
      <c r="H461" s="1">
        <v>0.141999927</v>
      </c>
      <c r="I461" s="1">
        <v>-3.374129743</v>
      </c>
      <c r="J461" s="11" t="s">
        <v>11404</v>
      </c>
    </row>
    <row r="462" ht="15" spans="1:10">
      <c r="A462" s="11" t="s">
        <v>7494</v>
      </c>
      <c r="B462" s="11" t="s">
        <v>7495</v>
      </c>
      <c r="C462" s="11" t="s">
        <v>7496</v>
      </c>
      <c r="D462" s="1">
        <v>1.265887944</v>
      </c>
      <c r="E462" s="1">
        <v>29.10158023</v>
      </c>
      <c r="F462" s="1">
        <v>2.761152831</v>
      </c>
      <c r="G462" s="1">
        <v>0.016187714</v>
      </c>
      <c r="H462" s="1">
        <v>0.141999927</v>
      </c>
      <c r="I462" s="1">
        <v>-3.375751587</v>
      </c>
      <c r="J462" s="11" t="s">
        <v>11404</v>
      </c>
    </row>
    <row r="463" ht="15" spans="1:10">
      <c r="A463" s="11" t="s">
        <v>8367</v>
      </c>
      <c r="B463" s="11" t="s">
        <v>8368</v>
      </c>
      <c r="C463" s="11" t="s">
        <v>8369</v>
      </c>
      <c r="D463" s="1">
        <v>-2.103869338</v>
      </c>
      <c r="E463" s="1">
        <v>24.94676904</v>
      </c>
      <c r="F463" s="1">
        <v>-2.761097586</v>
      </c>
      <c r="G463" s="1">
        <v>0.016189424</v>
      </c>
      <c r="H463" s="1">
        <v>0.141999927</v>
      </c>
      <c r="I463" s="1">
        <v>-3.37585168</v>
      </c>
      <c r="J463" s="11" t="s">
        <v>11405</v>
      </c>
    </row>
    <row r="464" ht="15" spans="1:10">
      <c r="A464" s="11" t="s">
        <v>2019</v>
      </c>
      <c r="B464" s="11" t="s">
        <v>2020</v>
      </c>
      <c r="C464" s="11" t="s">
        <v>2021</v>
      </c>
      <c r="D464" s="1">
        <v>0.6316351</v>
      </c>
      <c r="E464" s="1">
        <v>26.92554314</v>
      </c>
      <c r="F464" s="1">
        <v>2.755654984</v>
      </c>
      <c r="G464" s="1">
        <v>0.016358719</v>
      </c>
      <c r="H464" s="1">
        <v>0.143124875</v>
      </c>
      <c r="I464" s="1">
        <v>-3.38571027</v>
      </c>
      <c r="J464" s="11" t="s">
        <v>11404</v>
      </c>
    </row>
    <row r="465" ht="15" spans="1:10">
      <c r="A465" s="11" t="s">
        <v>2126</v>
      </c>
      <c r="B465" s="11" t="s">
        <v>2127</v>
      </c>
      <c r="C465" s="11" t="s">
        <v>2128</v>
      </c>
      <c r="D465" s="1">
        <v>1.999065874</v>
      </c>
      <c r="E465" s="1">
        <v>25.05823458</v>
      </c>
      <c r="F465" s="1">
        <v>2.754087618</v>
      </c>
      <c r="G465" s="1">
        <v>0.016407794</v>
      </c>
      <c r="H465" s="1">
        <v>0.143124875</v>
      </c>
      <c r="I465" s="1">
        <v>-3.388548499</v>
      </c>
      <c r="J465" s="11" t="s">
        <v>11404</v>
      </c>
    </row>
    <row r="466" ht="15" spans="1:10">
      <c r="A466" s="11" t="s">
        <v>6945</v>
      </c>
      <c r="B466" s="11" t="s">
        <v>6946</v>
      </c>
      <c r="C466" s="11" t="s">
        <v>6947</v>
      </c>
      <c r="D466" s="1">
        <v>-1.057810986</v>
      </c>
      <c r="E466" s="1">
        <v>21.84213801</v>
      </c>
      <c r="F466" s="1">
        <v>-2.751396948</v>
      </c>
      <c r="G466" s="1">
        <v>0.016492376</v>
      </c>
      <c r="H466" s="1">
        <v>0.143552916</v>
      </c>
      <c r="I466" s="1">
        <v>-3.393419938</v>
      </c>
      <c r="J466" s="11" t="s">
        <v>11405</v>
      </c>
    </row>
    <row r="467" ht="15" spans="1:10">
      <c r="A467" s="11" t="s">
        <v>10531</v>
      </c>
      <c r="B467" s="11" t="s">
        <v>10532</v>
      </c>
      <c r="C467" s="11" t="s">
        <v>10533</v>
      </c>
      <c r="D467" s="1">
        <v>0.375886637</v>
      </c>
      <c r="E467" s="1">
        <v>32.95724362</v>
      </c>
      <c r="F467" s="1">
        <v>2.749958581</v>
      </c>
      <c r="G467" s="1">
        <v>0.016537767</v>
      </c>
      <c r="H467" s="1">
        <v>0.143673821</v>
      </c>
      <c r="I467" s="1">
        <v>-3.396023625</v>
      </c>
      <c r="J467" s="11" t="s">
        <v>11404</v>
      </c>
    </row>
    <row r="468" ht="15" spans="1:10">
      <c r="A468" s="11" t="s">
        <v>2650</v>
      </c>
      <c r="B468" s="11" t="s">
        <v>2651</v>
      </c>
      <c r="C468" s="11" t="s">
        <v>2652</v>
      </c>
      <c r="D468" s="1">
        <v>-0.645633932</v>
      </c>
      <c r="E468" s="1">
        <v>31.00545926</v>
      </c>
      <c r="F468" s="1">
        <v>-2.746865285</v>
      </c>
      <c r="G468" s="1">
        <v>0.016635798</v>
      </c>
      <c r="H468" s="1">
        <v>0.143976993</v>
      </c>
      <c r="I468" s="1">
        <v>-3.401621902</v>
      </c>
      <c r="J468" s="11" t="s">
        <v>11405</v>
      </c>
    </row>
    <row r="469" ht="15" spans="1:10">
      <c r="A469" s="11" t="s">
        <v>3071</v>
      </c>
      <c r="B469" s="11" t="s">
        <v>3072</v>
      </c>
      <c r="C469" s="11" t="s">
        <v>3073</v>
      </c>
      <c r="D469" s="1">
        <v>-1.378358833</v>
      </c>
      <c r="E469" s="1">
        <v>26.9566197</v>
      </c>
      <c r="F469" s="1">
        <v>-2.744743355</v>
      </c>
      <c r="G469" s="1">
        <v>0.016703374</v>
      </c>
      <c r="H469" s="1">
        <v>0.144288048</v>
      </c>
      <c r="I469" s="1">
        <v>-3.405461313</v>
      </c>
      <c r="J469" s="11" t="s">
        <v>11405</v>
      </c>
    </row>
    <row r="470" ht="15" spans="1:10">
      <c r="A470" s="11" t="s">
        <v>11103</v>
      </c>
      <c r="B470" s="11" t="s">
        <v>11104</v>
      </c>
      <c r="C470" s="11" t="s">
        <v>11105</v>
      </c>
      <c r="D470" s="1">
        <v>-1.261827914</v>
      </c>
      <c r="E470" s="1">
        <v>27.97838585</v>
      </c>
      <c r="F470" s="1">
        <v>-2.742412316</v>
      </c>
      <c r="G470" s="1">
        <v>0.016777919</v>
      </c>
      <c r="H470" s="1">
        <v>0.144658016</v>
      </c>
      <c r="I470" s="1">
        <v>-3.409678259</v>
      </c>
      <c r="J470" s="11" t="s">
        <v>11405</v>
      </c>
    </row>
    <row r="471" ht="15" spans="1:10">
      <c r="A471" s="11" t="s">
        <v>3044</v>
      </c>
      <c r="B471" s="11" t="s">
        <v>3045</v>
      </c>
      <c r="C471" s="11" t="s">
        <v>3046</v>
      </c>
      <c r="D471" s="1">
        <v>2.491802011</v>
      </c>
      <c r="E471" s="1">
        <v>27.22636229</v>
      </c>
      <c r="F471" s="1">
        <v>2.739395958</v>
      </c>
      <c r="G471" s="1">
        <v>0.016874865</v>
      </c>
      <c r="H471" s="1">
        <v>0.145219355</v>
      </c>
      <c r="I471" s="1">
        <v>-3.415133681</v>
      </c>
      <c r="J471" s="11" t="s">
        <v>11404</v>
      </c>
    </row>
    <row r="472" ht="15" spans="1:10">
      <c r="A472" s="11" t="s">
        <v>6548</v>
      </c>
      <c r="B472" s="11" t="s">
        <v>6549</v>
      </c>
      <c r="C472" s="11" t="s">
        <v>6550</v>
      </c>
      <c r="D472" s="1">
        <v>1.87574834</v>
      </c>
      <c r="E472" s="1">
        <v>25.52055794</v>
      </c>
      <c r="F472" s="1">
        <v>2.733607182</v>
      </c>
      <c r="G472" s="1">
        <v>0.017062454</v>
      </c>
      <c r="H472" s="1">
        <v>0.146500722</v>
      </c>
      <c r="I472" s="1">
        <v>-3.425599227</v>
      </c>
      <c r="J472" s="11" t="s">
        <v>11404</v>
      </c>
    </row>
    <row r="473" ht="15" spans="1:10">
      <c r="A473" s="11" t="s">
        <v>10653</v>
      </c>
      <c r="B473" s="11" t="s">
        <v>10654</v>
      </c>
      <c r="C473" s="11" t="s">
        <v>10655</v>
      </c>
      <c r="D473" s="1">
        <v>2.23349824</v>
      </c>
      <c r="E473" s="1">
        <v>25.49023253</v>
      </c>
      <c r="F473" s="1">
        <v>2.73186563</v>
      </c>
      <c r="G473" s="1">
        <v>0.017119289</v>
      </c>
      <c r="H473" s="1">
        <v>0.146500722</v>
      </c>
      <c r="I473" s="1">
        <v>-3.428746721</v>
      </c>
      <c r="J473" s="11" t="s">
        <v>11404</v>
      </c>
    </row>
    <row r="474" ht="15" spans="1:10">
      <c r="A474" s="11" t="s">
        <v>8061</v>
      </c>
      <c r="B474" s="11" t="s">
        <v>8062</v>
      </c>
      <c r="C474" s="11" t="s">
        <v>8063</v>
      </c>
      <c r="D474" s="1">
        <v>-1.191146599</v>
      </c>
      <c r="E474" s="1">
        <v>21.90880582</v>
      </c>
      <c r="F474" s="1">
        <v>-2.731840081</v>
      </c>
      <c r="G474" s="1">
        <v>0.017120124</v>
      </c>
      <c r="H474" s="1">
        <v>0.146500722</v>
      </c>
      <c r="I474" s="1">
        <v>-3.428792891</v>
      </c>
      <c r="J474" s="11" t="s">
        <v>11405</v>
      </c>
    </row>
    <row r="475" ht="15" spans="1:10">
      <c r="A475" s="11" t="s">
        <v>2068</v>
      </c>
      <c r="B475" s="11" t="s">
        <v>2069</v>
      </c>
      <c r="C475" s="11" t="s">
        <v>2070</v>
      </c>
      <c r="D475" s="1">
        <v>0.278873349</v>
      </c>
      <c r="E475" s="1">
        <v>29.94107659</v>
      </c>
      <c r="F475" s="1">
        <v>2.726158838</v>
      </c>
      <c r="G475" s="1">
        <v>0.017306828</v>
      </c>
      <c r="H475" s="1">
        <v>0.147821057</v>
      </c>
      <c r="I475" s="1">
        <v>-3.43905709</v>
      </c>
      <c r="J475" s="11" t="s">
        <v>11404</v>
      </c>
    </row>
    <row r="476" ht="15" spans="1:10">
      <c r="A476" s="11" t="s">
        <v>9434</v>
      </c>
      <c r="B476" s="11" t="s">
        <v>9435</v>
      </c>
      <c r="C476" s="11" t="s">
        <v>9436</v>
      </c>
      <c r="D476" s="1">
        <v>-1.632715457</v>
      </c>
      <c r="E476" s="1">
        <v>27.54045535</v>
      </c>
      <c r="F476" s="1">
        <v>-2.724143229</v>
      </c>
      <c r="G476" s="1">
        <v>0.017373546</v>
      </c>
      <c r="H476" s="1">
        <v>0.148113537</v>
      </c>
      <c r="I476" s="1">
        <v>-3.442697379</v>
      </c>
      <c r="J476" s="11" t="s">
        <v>11405</v>
      </c>
    </row>
    <row r="477" ht="15" spans="1:10">
      <c r="A477" s="11" t="s">
        <v>9638</v>
      </c>
      <c r="B477" s="11" t="s">
        <v>9639</v>
      </c>
      <c r="C477" s="11" t="s">
        <v>9640</v>
      </c>
      <c r="D477" s="1">
        <v>-2.067688328</v>
      </c>
      <c r="E477" s="1">
        <v>23.00879251</v>
      </c>
      <c r="F477" s="1">
        <v>-2.715726543</v>
      </c>
      <c r="G477" s="1">
        <v>0.01765487</v>
      </c>
      <c r="H477" s="1">
        <v>0.149672609</v>
      </c>
      <c r="I477" s="1">
        <v>-3.457891051</v>
      </c>
      <c r="J477" s="11" t="s">
        <v>11405</v>
      </c>
    </row>
    <row r="478" ht="15" spans="1:10">
      <c r="A478" s="11" t="s">
        <v>8862</v>
      </c>
      <c r="B478" s="11" t="s">
        <v>8863</v>
      </c>
      <c r="C478" s="11" t="s">
        <v>8864</v>
      </c>
      <c r="D478" s="1">
        <v>2.248270152</v>
      </c>
      <c r="E478" s="1">
        <v>25.50872445</v>
      </c>
      <c r="F478" s="1">
        <v>2.713134121</v>
      </c>
      <c r="G478" s="1">
        <v>0.017742415</v>
      </c>
      <c r="H478" s="1">
        <v>0.150135724</v>
      </c>
      <c r="I478" s="1">
        <v>-3.462568467</v>
      </c>
      <c r="J478" s="11" t="s">
        <v>11404</v>
      </c>
    </row>
    <row r="479" ht="15" spans="1:10">
      <c r="A479" s="11" t="s">
        <v>4186</v>
      </c>
      <c r="B479" s="11" t="s">
        <v>4187</v>
      </c>
      <c r="C479" s="11" t="s">
        <v>4188</v>
      </c>
      <c r="D479" s="1">
        <v>-0.459607246</v>
      </c>
      <c r="E479" s="1">
        <v>32.59170142</v>
      </c>
      <c r="F479" s="1">
        <v>-2.712103654</v>
      </c>
      <c r="G479" s="1">
        <v>0.017777331</v>
      </c>
      <c r="H479" s="1">
        <v>0.150152606</v>
      </c>
      <c r="I479" s="1">
        <v>-3.464427389</v>
      </c>
      <c r="J479" s="11" t="s">
        <v>11405</v>
      </c>
    </row>
    <row r="480" ht="15" spans="1:10">
      <c r="A480" s="11" t="s">
        <v>6317</v>
      </c>
      <c r="B480" s="11" t="s">
        <v>6318</v>
      </c>
      <c r="C480" s="11" t="s">
        <v>6319</v>
      </c>
      <c r="D480" s="1">
        <v>-2.018583145</v>
      </c>
      <c r="E480" s="1">
        <v>23.66486546</v>
      </c>
      <c r="F480" s="1">
        <v>-2.707918946</v>
      </c>
      <c r="G480" s="1">
        <v>0.017919817</v>
      </c>
      <c r="H480" s="1">
        <v>0.150917301</v>
      </c>
      <c r="I480" s="1">
        <v>-3.471974594</v>
      </c>
      <c r="J480" s="11" t="s">
        <v>11405</v>
      </c>
    </row>
    <row r="481" ht="15" spans="1:10">
      <c r="A481" s="11" t="s">
        <v>8766</v>
      </c>
      <c r="B481" s="11" t="s">
        <v>8767</v>
      </c>
      <c r="C481" s="11" t="s">
        <v>8768</v>
      </c>
      <c r="D481" s="1">
        <v>1.774549489</v>
      </c>
      <c r="E481" s="1">
        <v>24.40570722</v>
      </c>
      <c r="F481" s="1">
        <v>2.707502863</v>
      </c>
      <c r="G481" s="1">
        <v>0.017934045</v>
      </c>
      <c r="H481" s="1">
        <v>0.150917301</v>
      </c>
      <c r="I481" s="1">
        <v>-3.472724845</v>
      </c>
      <c r="J481" s="11" t="s">
        <v>11404</v>
      </c>
    </row>
    <row r="482" ht="15" spans="1:10">
      <c r="A482" s="11" t="s">
        <v>4855</v>
      </c>
      <c r="B482" s="11" t="s">
        <v>4856</v>
      </c>
      <c r="C482" s="11" t="s">
        <v>4857</v>
      </c>
      <c r="D482" s="1">
        <v>2.35424535</v>
      </c>
      <c r="E482" s="1">
        <v>24.4258629</v>
      </c>
      <c r="F482" s="1">
        <v>2.704848795</v>
      </c>
      <c r="G482" s="1">
        <v>0.018025062</v>
      </c>
      <c r="H482" s="1">
        <v>0.151310812</v>
      </c>
      <c r="I482" s="1">
        <v>-3.477509783</v>
      </c>
      <c r="J482" s="11" t="s">
        <v>11404</v>
      </c>
    </row>
    <row r="483" ht="15" spans="1:10">
      <c r="A483" s="11" t="s">
        <v>6693</v>
      </c>
      <c r="B483" s="11" t="s">
        <v>6694</v>
      </c>
      <c r="C483" s="11" t="s">
        <v>6695</v>
      </c>
      <c r="D483" s="1">
        <v>0.5231628</v>
      </c>
      <c r="E483" s="1">
        <v>27.62845578</v>
      </c>
      <c r="F483" s="1">
        <v>2.704206472</v>
      </c>
      <c r="G483" s="1">
        <v>0.018047157</v>
      </c>
      <c r="H483" s="1">
        <v>0.151310812</v>
      </c>
      <c r="I483" s="1">
        <v>-3.478667625</v>
      </c>
      <c r="J483" s="11" t="s">
        <v>11404</v>
      </c>
    </row>
    <row r="484" ht="15" spans="1:10">
      <c r="A484" s="11" t="s">
        <v>3332</v>
      </c>
      <c r="B484" s="11" t="s">
        <v>3333</v>
      </c>
      <c r="C484" s="11" t="s">
        <v>3334</v>
      </c>
      <c r="D484" s="1">
        <v>-0.763391316</v>
      </c>
      <c r="E484" s="1">
        <v>28.95507181</v>
      </c>
      <c r="F484" s="1">
        <v>-2.701960851</v>
      </c>
      <c r="G484" s="1">
        <v>0.018124612</v>
      </c>
      <c r="H484" s="1">
        <v>0.151403579</v>
      </c>
      <c r="I484" s="1">
        <v>-3.482715</v>
      </c>
      <c r="J484" s="11" t="s">
        <v>11405</v>
      </c>
    </row>
    <row r="485" ht="15" spans="1:10">
      <c r="A485" s="11" t="s">
        <v>2439</v>
      </c>
      <c r="B485" s="11" t="s">
        <v>2440</v>
      </c>
      <c r="C485" s="11" t="s">
        <v>2441</v>
      </c>
      <c r="D485" s="1">
        <v>0.974902969</v>
      </c>
      <c r="E485" s="1">
        <v>27.80511836</v>
      </c>
      <c r="F485" s="1">
        <v>2.695246698</v>
      </c>
      <c r="G485" s="1">
        <v>0.018358136</v>
      </c>
      <c r="H485" s="1">
        <v>0.153073964</v>
      </c>
      <c r="I485" s="1">
        <v>-3.494811022</v>
      </c>
      <c r="J485" s="11" t="s">
        <v>11404</v>
      </c>
    </row>
    <row r="486" ht="15" spans="1:10">
      <c r="A486" s="11" t="s">
        <v>7482</v>
      </c>
      <c r="B486" s="11" t="s">
        <v>7483</v>
      </c>
      <c r="C486" s="11" t="s">
        <v>7484</v>
      </c>
      <c r="D486" s="1">
        <v>-1.224153393</v>
      </c>
      <c r="E486" s="1">
        <v>21.92530921</v>
      </c>
      <c r="F486" s="1">
        <v>-2.692005971</v>
      </c>
      <c r="G486" s="1">
        <v>0.0184719</v>
      </c>
      <c r="H486" s="1">
        <v>0.153508143</v>
      </c>
      <c r="I486" s="1">
        <v>-3.500646629</v>
      </c>
      <c r="J486" s="11" t="s">
        <v>11405</v>
      </c>
    </row>
    <row r="487" ht="15" spans="1:10">
      <c r="A487" s="11" t="s">
        <v>7368</v>
      </c>
      <c r="B487" s="11" t="s">
        <v>7369</v>
      </c>
      <c r="C487" s="11" t="s">
        <v>7370</v>
      </c>
      <c r="D487" s="1">
        <v>1.414126278</v>
      </c>
      <c r="E487" s="1">
        <v>22.30654565</v>
      </c>
      <c r="F487" s="1">
        <v>2.691846387</v>
      </c>
      <c r="G487" s="1">
        <v>0.01847752</v>
      </c>
      <c r="H487" s="1">
        <v>0.153508143</v>
      </c>
      <c r="I487" s="1">
        <v>-3.500933945</v>
      </c>
      <c r="J487" s="11" t="s">
        <v>11404</v>
      </c>
    </row>
    <row r="488" ht="15" spans="1:10">
      <c r="A488" s="11" t="s">
        <v>5377</v>
      </c>
      <c r="B488" s="11" t="s">
        <v>5378</v>
      </c>
      <c r="C488" s="11" t="s">
        <v>5379</v>
      </c>
      <c r="D488" s="1">
        <v>0.935353779</v>
      </c>
      <c r="E488" s="1">
        <v>32.49553627</v>
      </c>
      <c r="F488" s="1">
        <v>2.688544351</v>
      </c>
      <c r="G488" s="1">
        <v>0.01859418</v>
      </c>
      <c r="H488" s="1">
        <v>0.153881494</v>
      </c>
      <c r="I488" s="1">
        <v>-3.506877976</v>
      </c>
      <c r="J488" s="11" t="s">
        <v>11404</v>
      </c>
    </row>
    <row r="489" ht="15" spans="1:10">
      <c r="A489" s="11" t="s">
        <v>9150</v>
      </c>
      <c r="B489" s="11" t="s">
        <v>9151</v>
      </c>
      <c r="C489" s="11" t="s">
        <v>9152</v>
      </c>
      <c r="D489" s="1">
        <v>-1.020222662</v>
      </c>
      <c r="E489" s="1">
        <v>29.28177594</v>
      </c>
      <c r="F489" s="1">
        <v>-2.688056404</v>
      </c>
      <c r="G489" s="1">
        <v>0.01861148</v>
      </c>
      <c r="H489" s="1">
        <v>0.153881494</v>
      </c>
      <c r="I489" s="1">
        <v>-3.507756173</v>
      </c>
      <c r="J489" s="11" t="s">
        <v>11405</v>
      </c>
    </row>
    <row r="490" ht="15" spans="1:10">
      <c r="A490" s="11" t="s">
        <v>11192</v>
      </c>
      <c r="B490" s="11" t="s">
        <v>11193</v>
      </c>
      <c r="C490" s="11" t="s">
        <v>11194</v>
      </c>
      <c r="D490" s="1">
        <v>2.670250297</v>
      </c>
      <c r="E490" s="1">
        <v>25.87341064</v>
      </c>
      <c r="F490" s="1">
        <v>2.687712677</v>
      </c>
      <c r="G490" s="1">
        <v>0.018623676</v>
      </c>
      <c r="H490" s="1">
        <v>0.153881494</v>
      </c>
      <c r="I490" s="1">
        <v>-3.508374781</v>
      </c>
      <c r="J490" s="11" t="s">
        <v>11404</v>
      </c>
    </row>
    <row r="491" ht="15" spans="1:10">
      <c r="A491" s="11" t="s">
        <v>7470</v>
      </c>
      <c r="B491" s="11" t="s">
        <v>7471</v>
      </c>
      <c r="C491" s="11" t="s">
        <v>7472</v>
      </c>
      <c r="D491" s="1">
        <v>2.016257725</v>
      </c>
      <c r="E491" s="1">
        <v>22.32136138</v>
      </c>
      <c r="F491" s="1">
        <v>2.682532938</v>
      </c>
      <c r="G491" s="1">
        <v>0.018808409</v>
      </c>
      <c r="H491" s="1">
        <v>0.155126861</v>
      </c>
      <c r="I491" s="1">
        <v>-3.517694269</v>
      </c>
      <c r="J491" s="11" t="s">
        <v>11404</v>
      </c>
    </row>
    <row r="492" ht="15" spans="1:10">
      <c r="A492" s="11" t="s">
        <v>10728</v>
      </c>
      <c r="B492" s="11" t="s">
        <v>10729</v>
      </c>
      <c r="C492" s="11" t="s">
        <v>10730</v>
      </c>
      <c r="D492" s="1">
        <v>-1.135327539</v>
      </c>
      <c r="E492" s="1">
        <v>29.44819622</v>
      </c>
      <c r="F492" s="1">
        <v>-2.680472789</v>
      </c>
      <c r="G492" s="1">
        <v>0.01888238</v>
      </c>
      <c r="H492" s="1">
        <v>0.155455838</v>
      </c>
      <c r="I492" s="1">
        <v>-3.521399612</v>
      </c>
      <c r="J492" s="11" t="s">
        <v>11405</v>
      </c>
    </row>
    <row r="493" ht="15" spans="1:10">
      <c r="A493" s="11" t="s">
        <v>6618</v>
      </c>
      <c r="B493" s="11" t="s">
        <v>6619</v>
      </c>
      <c r="C493" s="11" t="s">
        <v>6620</v>
      </c>
      <c r="D493" s="1">
        <v>0.429635283</v>
      </c>
      <c r="E493" s="1">
        <v>33.20661101</v>
      </c>
      <c r="F493" s="1">
        <v>2.674874923</v>
      </c>
      <c r="G493" s="1">
        <v>0.01908481</v>
      </c>
      <c r="H493" s="1">
        <v>0.156744355</v>
      </c>
      <c r="I493" s="1">
        <v>-3.531464002</v>
      </c>
      <c r="J493" s="11" t="s">
        <v>11404</v>
      </c>
    </row>
    <row r="494" ht="15" spans="1:10">
      <c r="A494" s="11" t="s">
        <v>8703</v>
      </c>
      <c r="B494" s="11" t="s">
        <v>8704</v>
      </c>
      <c r="C494" s="11" t="s">
        <v>8705</v>
      </c>
      <c r="D494" s="1">
        <v>0.978192896</v>
      </c>
      <c r="E494" s="1">
        <v>31.73762566</v>
      </c>
      <c r="F494" s="1">
        <v>2.674247751</v>
      </c>
      <c r="G494" s="1">
        <v>0.019107621</v>
      </c>
      <c r="H494" s="1">
        <v>0.156744355</v>
      </c>
      <c r="I494" s="1">
        <v>-3.532591245</v>
      </c>
      <c r="J494" s="11" t="s">
        <v>11404</v>
      </c>
    </row>
    <row r="495" ht="15" spans="1:10">
      <c r="A495" s="11" t="s">
        <v>7188</v>
      </c>
      <c r="B495" s="11" t="s">
        <v>7189</v>
      </c>
      <c r="C495" s="11" t="s">
        <v>7190</v>
      </c>
      <c r="D495" s="1">
        <v>-1.614776286</v>
      </c>
      <c r="E495" s="1">
        <v>24.78714757</v>
      </c>
      <c r="F495" s="1">
        <v>-2.668971763</v>
      </c>
      <c r="G495" s="1">
        <v>0.019300574</v>
      </c>
      <c r="H495" s="1">
        <v>0.15804294</v>
      </c>
      <c r="I495" s="1">
        <v>-3.542071193</v>
      </c>
      <c r="J495" s="11" t="s">
        <v>11405</v>
      </c>
    </row>
    <row r="496" ht="15" spans="1:10">
      <c r="A496" s="11" t="s">
        <v>7065</v>
      </c>
      <c r="B496" s="11" t="s">
        <v>7066</v>
      </c>
      <c r="C496" s="11" t="s">
        <v>7067</v>
      </c>
      <c r="D496" s="1">
        <v>0.962418667</v>
      </c>
      <c r="E496" s="1">
        <v>38.58720656</v>
      </c>
      <c r="F496" s="1">
        <v>2.664957942</v>
      </c>
      <c r="G496" s="1">
        <v>0.019448638</v>
      </c>
      <c r="H496" s="1">
        <v>0.158581419</v>
      </c>
      <c r="I496" s="1">
        <v>-3.549279893</v>
      </c>
      <c r="J496" s="11" t="s">
        <v>11404</v>
      </c>
    </row>
    <row r="497" ht="15" spans="1:10">
      <c r="A497" s="11" t="s">
        <v>2543</v>
      </c>
      <c r="B497" s="11" t="s">
        <v>2544</v>
      </c>
      <c r="C497" s="11" t="s">
        <v>2545</v>
      </c>
      <c r="D497" s="1">
        <v>-1.467467755</v>
      </c>
      <c r="E497" s="1">
        <v>27.70792518</v>
      </c>
      <c r="F497" s="1">
        <v>-2.663903204</v>
      </c>
      <c r="G497" s="1">
        <v>0.019487729</v>
      </c>
      <c r="H497" s="1">
        <v>0.158581419</v>
      </c>
      <c r="I497" s="1">
        <v>-3.551173686</v>
      </c>
      <c r="J497" s="11" t="s">
        <v>11405</v>
      </c>
    </row>
    <row r="498" ht="15" spans="1:10">
      <c r="A498" s="11" t="s">
        <v>2908</v>
      </c>
      <c r="B498" s="11" t="s">
        <v>2909</v>
      </c>
      <c r="C498" s="11" t="s">
        <v>2910</v>
      </c>
      <c r="D498" s="1">
        <v>-1.598300274</v>
      </c>
      <c r="E498" s="1">
        <v>27.92352939</v>
      </c>
      <c r="F498" s="1">
        <v>-2.663571152</v>
      </c>
      <c r="G498" s="1">
        <v>0.019500052</v>
      </c>
      <c r="H498" s="1">
        <v>0.158581419</v>
      </c>
      <c r="I498" s="1">
        <v>-3.551769846</v>
      </c>
      <c r="J498" s="11" t="s">
        <v>11405</v>
      </c>
    </row>
    <row r="499" ht="15" spans="1:10">
      <c r="A499" s="11" t="s">
        <v>2418</v>
      </c>
      <c r="B499" s="11" t="s">
        <v>2419</v>
      </c>
      <c r="C499" s="11" t="s">
        <v>2420</v>
      </c>
      <c r="D499" s="1">
        <v>-1.080594264</v>
      </c>
      <c r="E499" s="1">
        <v>28.11028933</v>
      </c>
      <c r="F499" s="1">
        <v>-2.662756595</v>
      </c>
      <c r="G499" s="1">
        <v>0.019530312</v>
      </c>
      <c r="H499" s="1">
        <v>0.158581419</v>
      </c>
      <c r="I499" s="1">
        <v>-3.553232201</v>
      </c>
      <c r="J499" s="11" t="s">
        <v>11405</v>
      </c>
    </row>
    <row r="500" ht="15" spans="1:10">
      <c r="A500" s="11" t="s">
        <v>8979</v>
      </c>
      <c r="B500" s="11" t="s">
        <v>8980</v>
      </c>
      <c r="C500" s="11" t="s">
        <v>8981</v>
      </c>
      <c r="D500" s="1">
        <v>-2.336014023</v>
      </c>
      <c r="E500" s="1">
        <v>22.48123953</v>
      </c>
      <c r="F500" s="1">
        <v>-2.662491256</v>
      </c>
      <c r="G500" s="1">
        <v>0.019540179</v>
      </c>
      <c r="H500" s="1">
        <v>0.158581419</v>
      </c>
      <c r="I500" s="1">
        <v>-3.553708532</v>
      </c>
      <c r="J500" s="11" t="s">
        <v>11405</v>
      </c>
    </row>
    <row r="501" ht="15" spans="1:10">
      <c r="A501" s="11" t="s">
        <v>6461</v>
      </c>
      <c r="B501" s="11" t="s">
        <v>6462</v>
      </c>
      <c r="C501" s="11" t="s">
        <v>6463</v>
      </c>
      <c r="D501" s="1">
        <v>-1.057405455</v>
      </c>
      <c r="E501" s="1">
        <v>21.84193524</v>
      </c>
      <c r="F501" s="1">
        <v>-2.655454621</v>
      </c>
      <c r="G501" s="1">
        <v>0.01980363</v>
      </c>
      <c r="H501" s="1">
        <v>0.159866117</v>
      </c>
      <c r="I501" s="1">
        <v>-3.566335834</v>
      </c>
      <c r="J501" s="11" t="s">
        <v>11405</v>
      </c>
    </row>
    <row r="502" ht="15" spans="1:10">
      <c r="A502" s="11" t="s">
        <v>10537</v>
      </c>
      <c r="B502" s="11" t="s">
        <v>10538</v>
      </c>
      <c r="C502" s="11" t="s">
        <v>10539</v>
      </c>
      <c r="D502" s="1">
        <v>1.104877397</v>
      </c>
      <c r="E502" s="1">
        <v>26.91626597</v>
      </c>
      <c r="F502" s="1">
        <v>2.650293098</v>
      </c>
      <c r="G502" s="1">
        <v>0.019999074</v>
      </c>
      <c r="H502" s="1">
        <v>0.161056434</v>
      </c>
      <c r="I502" s="1">
        <v>-3.575592411</v>
      </c>
      <c r="J502" s="11" t="s">
        <v>11404</v>
      </c>
    </row>
    <row r="503" ht="15" spans="1:10">
      <c r="A503" s="11" t="s">
        <v>9929</v>
      </c>
      <c r="B503" s="11" t="s">
        <v>9930</v>
      </c>
      <c r="C503" s="11" t="s">
        <v>9931</v>
      </c>
      <c r="D503" s="1">
        <v>-0.606520476</v>
      </c>
      <c r="E503" s="1">
        <v>28.5496459</v>
      </c>
      <c r="F503" s="1">
        <v>-2.649472746</v>
      </c>
      <c r="G503" s="1">
        <v>0.020030309</v>
      </c>
      <c r="H503" s="1">
        <v>0.161056434</v>
      </c>
      <c r="I503" s="1">
        <v>-3.577063159</v>
      </c>
      <c r="J503" s="11" t="s">
        <v>11405</v>
      </c>
    </row>
    <row r="504" ht="15" spans="1:10">
      <c r="A504" s="11" t="s">
        <v>5882</v>
      </c>
      <c r="B504" s="11" t="s">
        <v>5883</v>
      </c>
      <c r="C504" s="11" t="s">
        <v>5884</v>
      </c>
      <c r="D504" s="1">
        <v>-2.035198955</v>
      </c>
      <c r="E504" s="1">
        <v>24.37646854</v>
      </c>
      <c r="F504" s="1">
        <v>-2.648772304</v>
      </c>
      <c r="G504" s="1">
        <v>0.020057017</v>
      </c>
      <c r="H504" s="1">
        <v>0.161056434</v>
      </c>
      <c r="I504" s="1">
        <v>-3.578318828</v>
      </c>
      <c r="J504" s="11" t="s">
        <v>11405</v>
      </c>
    </row>
    <row r="505" ht="15" spans="1:10">
      <c r="A505" s="11" t="s">
        <v>3344</v>
      </c>
      <c r="B505" s="11" t="s">
        <v>3345</v>
      </c>
      <c r="C505" s="11" t="s">
        <v>3346</v>
      </c>
      <c r="D505" s="1">
        <v>0.6610986</v>
      </c>
      <c r="E505" s="1">
        <v>31.21494574</v>
      </c>
      <c r="F505" s="1">
        <v>2.644588335</v>
      </c>
      <c r="G505" s="1">
        <v>0.020217274</v>
      </c>
      <c r="H505" s="1">
        <v>0.161869831</v>
      </c>
      <c r="I505" s="1">
        <v>-3.585817443</v>
      </c>
      <c r="J505" s="11" t="s">
        <v>11404</v>
      </c>
    </row>
    <row r="506" ht="15" spans="1:10">
      <c r="A506" s="11" t="s">
        <v>9269</v>
      </c>
      <c r="B506" s="11" t="s">
        <v>9270</v>
      </c>
      <c r="C506" s="11" t="s">
        <v>9271</v>
      </c>
      <c r="D506" s="1">
        <v>0.718420749</v>
      </c>
      <c r="E506" s="1">
        <v>30.08484366</v>
      </c>
      <c r="F506" s="1">
        <v>2.644275851</v>
      </c>
      <c r="G506" s="1">
        <v>0.020229293</v>
      </c>
      <c r="H506" s="1">
        <v>0.161869831</v>
      </c>
      <c r="I506" s="1">
        <v>-3.586377353</v>
      </c>
      <c r="J506" s="11" t="s">
        <v>11404</v>
      </c>
    </row>
    <row r="507" ht="15" spans="1:10">
      <c r="A507" s="11" t="s">
        <v>8001</v>
      </c>
      <c r="B507" s="11" t="s">
        <v>8002</v>
      </c>
      <c r="C507" s="11" t="s">
        <v>8003</v>
      </c>
      <c r="D507" s="1">
        <v>1.342468874</v>
      </c>
      <c r="E507" s="1">
        <v>29.69405961</v>
      </c>
      <c r="F507" s="1">
        <v>2.640737571</v>
      </c>
      <c r="G507" s="1">
        <v>0.020365869</v>
      </c>
      <c r="H507" s="1">
        <v>0.16216963</v>
      </c>
      <c r="I507" s="1">
        <v>-3.592715967</v>
      </c>
      <c r="J507" s="11" t="s">
        <v>11404</v>
      </c>
    </row>
    <row r="508" ht="15" spans="1:10">
      <c r="A508" s="11" t="s">
        <v>9635</v>
      </c>
      <c r="B508" s="11" t="s">
        <v>9636</v>
      </c>
      <c r="C508" s="11" t="s">
        <v>9637</v>
      </c>
      <c r="D508" s="1">
        <v>1.591289473</v>
      </c>
      <c r="E508" s="1">
        <v>27.02463011</v>
      </c>
      <c r="F508" s="1">
        <v>2.640254009</v>
      </c>
      <c r="G508" s="1">
        <v>0.020384604</v>
      </c>
      <c r="H508" s="1">
        <v>0.16216963</v>
      </c>
      <c r="I508" s="1">
        <v>-3.593582056</v>
      </c>
      <c r="J508" s="11" t="s">
        <v>11404</v>
      </c>
    </row>
    <row r="509" ht="15" spans="1:10">
      <c r="A509" s="11" t="s">
        <v>7011</v>
      </c>
      <c r="B509" s="11" t="s">
        <v>7012</v>
      </c>
      <c r="C509" s="11" t="s">
        <v>7013</v>
      </c>
      <c r="D509" s="1">
        <v>-1.835696053</v>
      </c>
      <c r="E509" s="1">
        <v>23.29511675</v>
      </c>
      <c r="F509" s="1">
        <v>-2.638411201</v>
      </c>
      <c r="G509" s="1">
        <v>0.020456155</v>
      </c>
      <c r="H509" s="1">
        <v>0.16226178</v>
      </c>
      <c r="I509" s="1">
        <v>-3.596882227</v>
      </c>
      <c r="J509" s="11" t="s">
        <v>11405</v>
      </c>
    </row>
    <row r="510" ht="15" spans="1:10">
      <c r="A510" s="11" t="s">
        <v>5644</v>
      </c>
      <c r="B510" s="11" t="s">
        <v>5645</v>
      </c>
      <c r="C510" s="11" t="s">
        <v>5646</v>
      </c>
      <c r="D510" s="1">
        <v>-2.722984555</v>
      </c>
      <c r="E510" s="1">
        <v>22.67472479</v>
      </c>
      <c r="F510" s="1">
        <v>-2.624424776</v>
      </c>
      <c r="G510" s="1">
        <v>0.021007231</v>
      </c>
      <c r="H510" s="1">
        <v>0.165768136</v>
      </c>
      <c r="I510" s="1">
        <v>-3.621908491</v>
      </c>
      <c r="J510" s="11" t="s">
        <v>11405</v>
      </c>
    </row>
    <row r="511" ht="15" spans="1:10">
      <c r="A511" s="11" t="s">
        <v>10965</v>
      </c>
      <c r="B511" s="11" t="s">
        <v>10966</v>
      </c>
      <c r="C511" s="11" t="s">
        <v>10967</v>
      </c>
      <c r="D511" s="1">
        <v>1.663295771</v>
      </c>
      <c r="E511" s="1">
        <v>26.55371058</v>
      </c>
      <c r="F511" s="1">
        <v>2.622581388</v>
      </c>
      <c r="G511" s="1">
        <v>0.021080931</v>
      </c>
      <c r="H511" s="1">
        <v>0.166062393</v>
      </c>
      <c r="I511" s="1">
        <v>-3.625204095</v>
      </c>
      <c r="J511" s="11" t="s">
        <v>11404</v>
      </c>
    </row>
    <row r="512" ht="15" spans="1:10">
      <c r="A512" s="11" t="s">
        <v>3709</v>
      </c>
      <c r="B512" s="11" t="s">
        <v>3710</v>
      </c>
      <c r="C512" s="11" t="s">
        <v>3711</v>
      </c>
      <c r="D512" s="1">
        <v>1.524000414</v>
      </c>
      <c r="E512" s="1">
        <v>23.69488529</v>
      </c>
      <c r="F512" s="1">
        <v>2.618794526</v>
      </c>
      <c r="G512" s="1">
        <v>0.02123312</v>
      </c>
      <c r="H512" s="1">
        <v>0.166972866</v>
      </c>
      <c r="I512" s="1">
        <v>-3.631972161</v>
      </c>
      <c r="J512" s="11" t="s">
        <v>11404</v>
      </c>
    </row>
    <row r="513" ht="15" spans="1:10">
      <c r="A513" s="11" t="s">
        <v>4873</v>
      </c>
      <c r="B513" s="11" t="s">
        <v>4874</v>
      </c>
      <c r="C513" s="11" t="s">
        <v>4875</v>
      </c>
      <c r="D513" s="1">
        <v>1.73238534</v>
      </c>
      <c r="E513" s="1">
        <v>25.94897826</v>
      </c>
      <c r="F513" s="1">
        <v>2.614011197</v>
      </c>
      <c r="G513" s="1">
        <v>0.021426884</v>
      </c>
      <c r="H513" s="1">
        <v>0.168030192</v>
      </c>
      <c r="I513" s="1">
        <v>-3.640517141</v>
      </c>
      <c r="J513" s="11" t="s">
        <v>11404</v>
      </c>
    </row>
    <row r="514" ht="15" spans="1:10">
      <c r="A514" s="11" t="s">
        <v>7287</v>
      </c>
      <c r="B514" s="11" t="s">
        <v>7288</v>
      </c>
      <c r="C514" s="11" t="s">
        <v>7289</v>
      </c>
      <c r="D514" s="1">
        <v>1.24691192</v>
      </c>
      <c r="E514" s="1">
        <v>22.81566938</v>
      </c>
      <c r="F514" s="1">
        <v>2.61275395</v>
      </c>
      <c r="G514" s="1">
        <v>0.021478097</v>
      </c>
      <c r="H514" s="1">
        <v>0.168030192</v>
      </c>
      <c r="I514" s="1">
        <v>-3.64276235</v>
      </c>
      <c r="J514" s="11" t="s">
        <v>11404</v>
      </c>
    </row>
    <row r="515" ht="15" spans="1:10">
      <c r="A515" s="11" t="s">
        <v>2917</v>
      </c>
      <c r="B515" s="11" t="s">
        <v>2918</v>
      </c>
      <c r="C515" s="11" t="s">
        <v>2918</v>
      </c>
      <c r="D515" s="1">
        <v>1.294760146</v>
      </c>
      <c r="E515" s="1">
        <v>23.60204274</v>
      </c>
      <c r="F515" s="1">
        <v>2.611002712</v>
      </c>
      <c r="G515" s="1">
        <v>0.021549631</v>
      </c>
      <c r="H515" s="1">
        <v>0.168301144</v>
      </c>
      <c r="I515" s="1">
        <v>-3.645889215</v>
      </c>
      <c r="J515" s="11" t="s">
        <v>11404</v>
      </c>
    </row>
    <row r="516" ht="15" spans="1:10">
      <c r="A516" s="11" t="s">
        <v>8949</v>
      </c>
      <c r="B516" s="11" t="s">
        <v>8950</v>
      </c>
      <c r="C516" s="11" t="s">
        <v>8951</v>
      </c>
      <c r="D516" s="1">
        <v>0.462665582</v>
      </c>
      <c r="E516" s="1">
        <v>33.01361023</v>
      </c>
      <c r="F516" s="1">
        <v>2.609651795</v>
      </c>
      <c r="G516" s="1">
        <v>0.021604971</v>
      </c>
      <c r="H516" s="1">
        <v>0.168444911</v>
      </c>
      <c r="I516" s="1">
        <v>-3.648300884</v>
      </c>
      <c r="J516" s="11" t="s">
        <v>11404</v>
      </c>
    </row>
    <row r="517" ht="15" spans="1:10">
      <c r="A517" s="11" t="s">
        <v>5951</v>
      </c>
      <c r="B517" s="11" t="s">
        <v>5952</v>
      </c>
      <c r="C517" s="11" t="s">
        <v>5953</v>
      </c>
      <c r="D517" s="1">
        <v>2.027088088</v>
      </c>
      <c r="E517" s="1">
        <v>25.74107414</v>
      </c>
      <c r="F517" s="1">
        <v>2.607676282</v>
      </c>
      <c r="G517" s="1">
        <v>0.021686146</v>
      </c>
      <c r="H517" s="1">
        <v>0.168660767</v>
      </c>
      <c r="I517" s="1">
        <v>-3.651826936</v>
      </c>
      <c r="J517" s="11" t="s">
        <v>11404</v>
      </c>
    </row>
    <row r="518" ht="15" spans="1:10">
      <c r="A518" s="11" t="s">
        <v>8304</v>
      </c>
      <c r="B518" s="11" t="s">
        <v>8305</v>
      </c>
      <c r="C518" s="11" t="s">
        <v>8306</v>
      </c>
      <c r="D518" s="1">
        <v>1.370669867</v>
      </c>
      <c r="E518" s="1">
        <v>28.2018691</v>
      </c>
      <c r="F518" s="1">
        <v>2.607003841</v>
      </c>
      <c r="G518" s="1">
        <v>0.021713844</v>
      </c>
      <c r="H518" s="1">
        <v>0.168660767</v>
      </c>
      <c r="I518" s="1">
        <v>-3.653026983</v>
      </c>
      <c r="J518" s="11" t="s">
        <v>11404</v>
      </c>
    </row>
    <row r="519" ht="15" spans="1:10">
      <c r="A519" s="11" t="s">
        <v>7527</v>
      </c>
      <c r="B519" s="11" t="s">
        <v>7528</v>
      </c>
      <c r="C519" s="11" t="s">
        <v>7529</v>
      </c>
      <c r="D519" s="1">
        <v>2.507164074</v>
      </c>
      <c r="E519" s="1">
        <v>27.8188066</v>
      </c>
      <c r="F519" s="1">
        <v>2.605682911</v>
      </c>
      <c r="G519" s="1">
        <v>0.021768355</v>
      </c>
      <c r="H519" s="1">
        <v>0.168660767</v>
      </c>
      <c r="I519" s="1">
        <v>-3.655384073</v>
      </c>
      <c r="J519" s="11" t="s">
        <v>11404</v>
      </c>
    </row>
    <row r="520" ht="15" spans="1:10">
      <c r="A520" s="11" t="s">
        <v>6191</v>
      </c>
      <c r="B520" s="11" t="s">
        <v>6192</v>
      </c>
      <c r="C520" s="11" t="s">
        <v>6193</v>
      </c>
      <c r="D520" s="1">
        <v>1.325538032</v>
      </c>
      <c r="E520" s="1">
        <v>27.54859933</v>
      </c>
      <c r="F520" s="1">
        <v>2.605387282</v>
      </c>
      <c r="G520" s="1">
        <v>0.021780573</v>
      </c>
      <c r="H520" s="1">
        <v>0.168660767</v>
      </c>
      <c r="I520" s="1">
        <v>-3.65591155</v>
      </c>
      <c r="J520" s="11" t="s">
        <v>11404</v>
      </c>
    </row>
    <row r="521" ht="15" spans="1:10">
      <c r="A521" s="11" t="s">
        <v>5216</v>
      </c>
      <c r="B521" s="11" t="s">
        <v>5217</v>
      </c>
      <c r="C521" s="11" t="s">
        <v>5218</v>
      </c>
      <c r="D521" s="1">
        <v>0.879990667</v>
      </c>
      <c r="E521" s="1">
        <v>27.6808344</v>
      </c>
      <c r="F521" s="1">
        <v>2.598865099</v>
      </c>
      <c r="G521" s="1">
        <v>0.022051823</v>
      </c>
      <c r="H521" s="1">
        <v>0.170183361</v>
      </c>
      <c r="I521" s="1">
        <v>-3.667544326</v>
      </c>
      <c r="J521" s="11" t="s">
        <v>11404</v>
      </c>
    </row>
    <row r="522" ht="15" spans="1:10">
      <c r="A522" s="11" t="s">
        <v>1998</v>
      </c>
      <c r="B522" s="11" t="s">
        <v>1999</v>
      </c>
      <c r="C522" s="11" t="s">
        <v>2000</v>
      </c>
      <c r="D522" s="1">
        <v>-1.524696826</v>
      </c>
      <c r="E522" s="1">
        <v>22.40312994</v>
      </c>
      <c r="F522" s="1">
        <v>-2.596659867</v>
      </c>
      <c r="G522" s="1">
        <v>0.022144276</v>
      </c>
      <c r="H522" s="1">
        <v>0.170608183</v>
      </c>
      <c r="I522" s="1">
        <v>-3.671475573</v>
      </c>
      <c r="J522" s="11" t="s">
        <v>11405</v>
      </c>
    </row>
    <row r="523" ht="15" spans="1:10">
      <c r="A523" s="11" t="s">
        <v>4584</v>
      </c>
      <c r="B523" s="11" t="s">
        <v>4585</v>
      </c>
      <c r="C523" s="11" t="s">
        <v>4586</v>
      </c>
      <c r="D523" s="1">
        <v>-0.757114347</v>
      </c>
      <c r="E523" s="1">
        <v>31.41400355</v>
      </c>
      <c r="F523" s="1">
        <v>-2.594050391</v>
      </c>
      <c r="G523" s="1">
        <v>0.022254163</v>
      </c>
      <c r="H523" s="1">
        <v>0.170658385</v>
      </c>
      <c r="I523" s="1">
        <v>-3.676126192</v>
      </c>
      <c r="J523" s="11" t="s">
        <v>11405</v>
      </c>
    </row>
    <row r="524" ht="15" spans="1:10">
      <c r="A524" s="11" t="s">
        <v>1890</v>
      </c>
      <c r="B524" s="11" t="s">
        <v>1891</v>
      </c>
      <c r="C524" s="11" t="s">
        <v>1892</v>
      </c>
      <c r="D524" s="1">
        <v>-2.192606037</v>
      </c>
      <c r="E524" s="1">
        <v>24.47507938</v>
      </c>
      <c r="F524" s="1">
        <v>-2.593700005</v>
      </c>
      <c r="G524" s="1">
        <v>0.022268958</v>
      </c>
      <c r="H524" s="1">
        <v>0.170658385</v>
      </c>
      <c r="I524" s="1">
        <v>-3.676750545</v>
      </c>
      <c r="J524" s="11" t="s">
        <v>11405</v>
      </c>
    </row>
    <row r="525" ht="15" spans="1:10">
      <c r="A525" s="11" t="s">
        <v>9419</v>
      </c>
      <c r="B525" s="11" t="s">
        <v>9420</v>
      </c>
      <c r="C525" s="11" t="s">
        <v>9421</v>
      </c>
      <c r="D525" s="1">
        <v>-0.584297177</v>
      </c>
      <c r="E525" s="1">
        <v>31.22418787</v>
      </c>
      <c r="F525" s="1">
        <v>-2.593092767</v>
      </c>
      <c r="G525" s="1">
        <v>0.022294622</v>
      </c>
      <c r="H525" s="1">
        <v>0.170658385</v>
      </c>
      <c r="I525" s="1">
        <v>-3.677832525</v>
      </c>
      <c r="J525" s="11" t="s">
        <v>11405</v>
      </c>
    </row>
    <row r="526" ht="15" spans="1:10">
      <c r="A526" s="11" t="s">
        <v>4029</v>
      </c>
      <c r="B526" s="11" t="s">
        <v>4030</v>
      </c>
      <c r="C526" s="11" t="s">
        <v>4031</v>
      </c>
      <c r="D526" s="1">
        <v>-1.560693429</v>
      </c>
      <c r="E526" s="1">
        <v>30.99890588</v>
      </c>
      <c r="F526" s="1">
        <v>-2.592954725</v>
      </c>
      <c r="G526" s="1">
        <v>0.02230046</v>
      </c>
      <c r="H526" s="1">
        <v>0.170658385</v>
      </c>
      <c r="I526" s="1">
        <v>-3.67807848</v>
      </c>
      <c r="J526" s="11" t="s">
        <v>11405</v>
      </c>
    </row>
    <row r="527" ht="15" spans="1:10">
      <c r="A527" s="11" t="s">
        <v>6720</v>
      </c>
      <c r="B527" s="11" t="s">
        <v>6721</v>
      </c>
      <c r="C527" s="11" t="s">
        <v>6722</v>
      </c>
      <c r="D527" s="1">
        <v>-1.673714641</v>
      </c>
      <c r="E527" s="1">
        <v>24.18061279</v>
      </c>
      <c r="F527" s="1">
        <v>-2.590721249</v>
      </c>
      <c r="G527" s="1">
        <v>0.022395124</v>
      </c>
      <c r="H527" s="1">
        <v>0.171005149</v>
      </c>
      <c r="I527" s="1">
        <v>-3.68205739</v>
      </c>
      <c r="J527" s="11" t="s">
        <v>11405</v>
      </c>
    </row>
    <row r="528" ht="15" spans="1:10">
      <c r="A528" s="11" t="s">
        <v>2890</v>
      </c>
      <c r="B528" s="11" t="s">
        <v>2891</v>
      </c>
      <c r="C528" s="11" t="s">
        <v>2892</v>
      </c>
      <c r="D528" s="1">
        <v>0.786954152</v>
      </c>
      <c r="E528" s="1">
        <v>29.58121304</v>
      </c>
      <c r="F528" s="1">
        <v>2.590118012</v>
      </c>
      <c r="G528" s="1">
        <v>0.022420758</v>
      </c>
      <c r="H528" s="1">
        <v>0.171005149</v>
      </c>
      <c r="I528" s="1">
        <v>-3.683131875</v>
      </c>
      <c r="J528" s="11" t="s">
        <v>11404</v>
      </c>
    </row>
    <row r="529" ht="15" spans="1:10">
      <c r="A529" s="11" t="s">
        <v>6783</v>
      </c>
      <c r="B529" s="11" t="s">
        <v>6784</v>
      </c>
      <c r="C529" s="11" t="s">
        <v>6785</v>
      </c>
      <c r="D529" s="1">
        <v>1.290329686</v>
      </c>
      <c r="E529" s="1">
        <v>27.27994536</v>
      </c>
      <c r="F529" s="1">
        <v>2.588551369</v>
      </c>
      <c r="G529" s="1">
        <v>0.022487466</v>
      </c>
      <c r="H529" s="1">
        <v>0.171227598</v>
      </c>
      <c r="I529" s="1">
        <v>-3.685922028</v>
      </c>
      <c r="J529" s="11" t="s">
        <v>11404</v>
      </c>
    </row>
    <row r="530" ht="15" spans="1:10">
      <c r="A530" s="11" t="s">
        <v>9569</v>
      </c>
      <c r="B530" s="11" t="s">
        <v>9570</v>
      </c>
      <c r="C530" s="11" t="s">
        <v>9571</v>
      </c>
      <c r="D530" s="1">
        <v>1.890284193</v>
      </c>
      <c r="E530" s="1">
        <v>26.414723</v>
      </c>
      <c r="F530" s="1">
        <v>2.584720663</v>
      </c>
      <c r="G530" s="1">
        <v>0.022651388</v>
      </c>
      <c r="H530" s="1">
        <v>0.171901802</v>
      </c>
      <c r="I530" s="1">
        <v>-3.692742302</v>
      </c>
      <c r="J530" s="11" t="s">
        <v>11404</v>
      </c>
    </row>
    <row r="531" ht="15" spans="1:10">
      <c r="A531" s="11" t="s">
        <v>1926</v>
      </c>
      <c r="B531" s="11" t="s">
        <v>1927</v>
      </c>
      <c r="C531" s="11" t="s">
        <v>1928</v>
      </c>
      <c r="D531" s="1">
        <v>-1.470773555</v>
      </c>
      <c r="E531" s="1">
        <v>22.04861929</v>
      </c>
      <c r="F531" s="1">
        <v>-2.5820795</v>
      </c>
      <c r="G531" s="1">
        <v>0.022765083</v>
      </c>
      <c r="H531" s="1">
        <v>0.172160792</v>
      </c>
      <c r="I531" s="1">
        <v>-3.697442926</v>
      </c>
      <c r="J531" s="11" t="s">
        <v>11405</v>
      </c>
    </row>
    <row r="532" ht="15" spans="1:10">
      <c r="A532" s="11" t="s">
        <v>9938</v>
      </c>
      <c r="B532" s="11" t="s">
        <v>9939</v>
      </c>
      <c r="C532" s="11" t="s">
        <v>9940</v>
      </c>
      <c r="D532" s="1">
        <v>2.35074418</v>
      </c>
      <c r="E532" s="1">
        <v>25.05772928</v>
      </c>
      <c r="F532" s="1">
        <v>2.579999084</v>
      </c>
      <c r="G532" s="1">
        <v>0.022855028</v>
      </c>
      <c r="H532" s="1">
        <v>0.172160792</v>
      </c>
      <c r="I532" s="1">
        <v>-3.701144541</v>
      </c>
      <c r="J532" s="11" t="s">
        <v>11404</v>
      </c>
    </row>
    <row r="533" ht="15" spans="1:10">
      <c r="A533" s="11" t="s">
        <v>11171</v>
      </c>
      <c r="B533" s="11" t="s">
        <v>11172</v>
      </c>
      <c r="C533" s="11" t="s">
        <v>11173</v>
      </c>
      <c r="D533" s="1">
        <v>1.41906638</v>
      </c>
      <c r="E533" s="1">
        <v>28.82300112</v>
      </c>
      <c r="F533" s="1">
        <v>2.578837048</v>
      </c>
      <c r="G533" s="1">
        <v>0.022905418</v>
      </c>
      <c r="H533" s="1">
        <v>0.172160792</v>
      </c>
      <c r="I533" s="1">
        <v>-3.703211721</v>
      </c>
      <c r="J533" s="11" t="s">
        <v>11404</v>
      </c>
    </row>
    <row r="534" ht="15" spans="1:10">
      <c r="A534" s="11" t="s">
        <v>3341</v>
      </c>
      <c r="B534" s="11" t="s">
        <v>3342</v>
      </c>
      <c r="C534" s="11" t="s">
        <v>3343</v>
      </c>
      <c r="D534" s="1">
        <v>1.126109308</v>
      </c>
      <c r="E534" s="1">
        <v>33.92202238</v>
      </c>
      <c r="F534" s="1">
        <v>2.578336751</v>
      </c>
      <c r="G534" s="1">
        <v>0.022927146</v>
      </c>
      <c r="H534" s="1">
        <v>0.172160792</v>
      </c>
      <c r="I534" s="1">
        <v>-3.704101629</v>
      </c>
      <c r="J534" s="11" t="s">
        <v>11404</v>
      </c>
    </row>
    <row r="535" ht="15" spans="1:10">
      <c r="A535" s="11" t="s">
        <v>3674</v>
      </c>
      <c r="B535" s="11" t="s">
        <v>3675</v>
      </c>
      <c r="C535" s="11" t="s">
        <v>3676</v>
      </c>
      <c r="D535" s="1">
        <v>0.789272251</v>
      </c>
      <c r="E535" s="1">
        <v>27.81601986</v>
      </c>
      <c r="F535" s="1">
        <v>2.577847883</v>
      </c>
      <c r="G535" s="1">
        <v>0.022948396</v>
      </c>
      <c r="H535" s="1">
        <v>0.172160792</v>
      </c>
      <c r="I535" s="1">
        <v>-3.704971157</v>
      </c>
      <c r="J535" s="11" t="s">
        <v>11404</v>
      </c>
    </row>
    <row r="536" ht="15" spans="1:10">
      <c r="A536" s="11" t="s">
        <v>1989</v>
      </c>
      <c r="B536" s="11" t="s">
        <v>1990</v>
      </c>
      <c r="C536" s="11" t="s">
        <v>1991</v>
      </c>
      <c r="D536" s="1">
        <v>2.020568216</v>
      </c>
      <c r="E536" s="1">
        <v>26.62966383</v>
      </c>
      <c r="F536" s="1">
        <v>2.577784639</v>
      </c>
      <c r="G536" s="1">
        <v>0.022951147</v>
      </c>
      <c r="H536" s="1">
        <v>0.172160792</v>
      </c>
      <c r="I536" s="1">
        <v>-3.705083641</v>
      </c>
      <c r="J536" s="11" t="s">
        <v>11404</v>
      </c>
    </row>
    <row r="537" ht="15" spans="1:10">
      <c r="A537" s="11" t="s">
        <v>10052</v>
      </c>
      <c r="B537" s="11" t="s">
        <v>10053</v>
      </c>
      <c r="C537" s="11" t="s">
        <v>10054</v>
      </c>
      <c r="D537" s="1">
        <v>0.556367953</v>
      </c>
      <c r="E537" s="1">
        <v>33.47818894</v>
      </c>
      <c r="F537" s="1">
        <v>2.577401968</v>
      </c>
      <c r="G537" s="1">
        <v>0.022967796</v>
      </c>
      <c r="H537" s="1">
        <v>0.172160792</v>
      </c>
      <c r="I537" s="1">
        <v>-3.705764241</v>
      </c>
      <c r="J537" s="11" t="s">
        <v>11404</v>
      </c>
    </row>
    <row r="538" ht="15" spans="1:10">
      <c r="A538" s="11" t="s">
        <v>8676</v>
      </c>
      <c r="B538" s="11" t="s">
        <v>8677</v>
      </c>
      <c r="C538" s="11" t="s">
        <v>8678</v>
      </c>
      <c r="D538" s="1">
        <v>2.365279774</v>
      </c>
      <c r="E538" s="1">
        <v>23.7287372</v>
      </c>
      <c r="F538" s="1">
        <v>2.576083944</v>
      </c>
      <c r="G538" s="1">
        <v>0.023025232</v>
      </c>
      <c r="H538" s="1">
        <v>0.172160792</v>
      </c>
      <c r="I538" s="1">
        <v>-3.70810818</v>
      </c>
      <c r="J538" s="11" t="s">
        <v>11404</v>
      </c>
    </row>
    <row r="539" ht="15" spans="1:10">
      <c r="A539" s="11" t="s">
        <v>2219</v>
      </c>
      <c r="B539" s="11" t="s">
        <v>2220</v>
      </c>
      <c r="C539" s="11" t="s">
        <v>2221</v>
      </c>
      <c r="D539" s="1">
        <v>0.812882636</v>
      </c>
      <c r="E539" s="1">
        <v>25.63469882</v>
      </c>
      <c r="F539" s="1">
        <v>2.572848941</v>
      </c>
      <c r="G539" s="1">
        <v>0.023166794</v>
      </c>
      <c r="H539" s="1">
        <v>0.1726742</v>
      </c>
      <c r="I539" s="1">
        <v>-3.713859681</v>
      </c>
      <c r="J539" s="11" t="s">
        <v>11404</v>
      </c>
    </row>
    <row r="540" ht="15" spans="1:10">
      <c r="A540" s="11" t="s">
        <v>4626</v>
      </c>
      <c r="B540" s="11" t="s">
        <v>4627</v>
      </c>
      <c r="C540" s="11" t="s">
        <v>4628</v>
      </c>
      <c r="D540" s="1">
        <v>0.802545422</v>
      </c>
      <c r="E540" s="1">
        <v>28.77271459</v>
      </c>
      <c r="F540" s="1">
        <v>2.572784694</v>
      </c>
      <c r="G540" s="1">
        <v>0.023169614</v>
      </c>
      <c r="H540" s="1">
        <v>0.1726742</v>
      </c>
      <c r="I540" s="1">
        <v>-3.713973883</v>
      </c>
      <c r="J540" s="11" t="s">
        <v>11404</v>
      </c>
    </row>
    <row r="541" ht="15" spans="1:10">
      <c r="A541" s="11" t="s">
        <v>2770</v>
      </c>
      <c r="B541" s="11" t="s">
        <v>2771</v>
      </c>
      <c r="C541" s="11" t="s">
        <v>2772</v>
      </c>
      <c r="D541" s="1">
        <v>1.086856164</v>
      </c>
      <c r="E541" s="1">
        <v>32.7944551</v>
      </c>
      <c r="F541" s="1">
        <v>2.570760178</v>
      </c>
      <c r="G541" s="1">
        <v>0.023258645</v>
      </c>
      <c r="H541" s="1">
        <v>0.172773097</v>
      </c>
      <c r="I541" s="1">
        <v>-3.717572119</v>
      </c>
      <c r="J541" s="11" t="s">
        <v>11404</v>
      </c>
    </row>
    <row r="542" ht="15" spans="1:10">
      <c r="A542" s="11" t="s">
        <v>10116</v>
      </c>
      <c r="B542" s="11" t="s">
        <v>10117</v>
      </c>
      <c r="C542" s="11" t="s">
        <v>10118</v>
      </c>
      <c r="D542" s="1">
        <v>1.635020231</v>
      </c>
      <c r="E542" s="1">
        <v>25.36222461</v>
      </c>
      <c r="F542" s="1">
        <v>2.568680859</v>
      </c>
      <c r="G542" s="1">
        <v>0.023350432</v>
      </c>
      <c r="H542" s="1">
        <v>0.173172876</v>
      </c>
      <c r="I542" s="1">
        <v>-3.721266862</v>
      </c>
      <c r="J542" s="11" t="s">
        <v>11404</v>
      </c>
    </row>
    <row r="543" ht="15" spans="1:10">
      <c r="A543" s="11" t="s">
        <v>2668</v>
      </c>
      <c r="B543" s="11" t="s">
        <v>2669</v>
      </c>
      <c r="C543" s="11" t="s">
        <v>2670</v>
      </c>
      <c r="D543" s="1">
        <v>-2.984459698</v>
      </c>
      <c r="E543" s="1">
        <v>25.31295005</v>
      </c>
      <c r="F543" s="1">
        <v>-2.567608168</v>
      </c>
      <c r="G543" s="1">
        <v>0.02339792</v>
      </c>
      <c r="H543" s="1">
        <v>0.173243365</v>
      </c>
      <c r="I543" s="1">
        <v>-3.723172569</v>
      </c>
      <c r="J543" s="11" t="s">
        <v>11405</v>
      </c>
    </row>
    <row r="544" ht="15" spans="1:10">
      <c r="A544" s="11" t="s">
        <v>10309</v>
      </c>
      <c r="B544" s="11" t="s">
        <v>10310</v>
      </c>
      <c r="C544" s="11" t="s">
        <v>10311</v>
      </c>
      <c r="D544" s="1">
        <v>-1.64621378</v>
      </c>
      <c r="E544" s="1">
        <v>22.13633941</v>
      </c>
      <c r="F544" s="1">
        <v>-2.566464955</v>
      </c>
      <c r="G544" s="1">
        <v>0.023448633</v>
      </c>
      <c r="H544" s="1">
        <v>0.173286344</v>
      </c>
      <c r="I544" s="1">
        <v>-3.725203296</v>
      </c>
      <c r="J544" s="11" t="s">
        <v>11405</v>
      </c>
    </row>
    <row r="545" ht="15" spans="1:10">
      <c r="A545" s="11" t="s">
        <v>3942</v>
      </c>
      <c r="B545" s="11" t="s">
        <v>3943</v>
      </c>
      <c r="C545" s="11" t="s">
        <v>3944</v>
      </c>
      <c r="D545" s="1">
        <v>-1.244000636</v>
      </c>
      <c r="E545" s="1">
        <v>27.06243916</v>
      </c>
      <c r="F545" s="1">
        <v>-2.561447373</v>
      </c>
      <c r="G545" s="1">
        <v>0.023672477</v>
      </c>
      <c r="H545" s="1">
        <v>0.174145432</v>
      </c>
      <c r="I545" s="1">
        <v>-3.734112909</v>
      </c>
      <c r="J545" s="11" t="s">
        <v>11405</v>
      </c>
    </row>
    <row r="546" ht="15" spans="1:10">
      <c r="A546" s="11" t="s">
        <v>6341</v>
      </c>
      <c r="B546" s="11" t="s">
        <v>6342</v>
      </c>
      <c r="C546" s="11" t="s">
        <v>6343</v>
      </c>
      <c r="D546" s="1">
        <v>-1.561543232</v>
      </c>
      <c r="E546" s="1">
        <v>22.237578</v>
      </c>
      <c r="F546" s="1">
        <v>-2.55842657</v>
      </c>
      <c r="G546" s="1">
        <v>0.023808237</v>
      </c>
      <c r="H546" s="1">
        <v>0.174333301</v>
      </c>
      <c r="I546" s="1">
        <v>-3.739474297</v>
      </c>
      <c r="J546" s="11" t="s">
        <v>11405</v>
      </c>
    </row>
    <row r="547" ht="15" spans="1:10">
      <c r="A547" s="11" t="s">
        <v>9797</v>
      </c>
      <c r="B547" s="11" t="s">
        <v>9798</v>
      </c>
      <c r="C547" s="11" t="s">
        <v>9799</v>
      </c>
      <c r="D547" s="1">
        <v>0.731020943</v>
      </c>
      <c r="E547" s="1">
        <v>31.18593084</v>
      </c>
      <c r="F547" s="1">
        <v>2.557272006</v>
      </c>
      <c r="G547" s="1">
        <v>0.023860324</v>
      </c>
      <c r="H547" s="1">
        <v>0.174333301</v>
      </c>
      <c r="I547" s="1">
        <v>-3.741522927</v>
      </c>
      <c r="J547" s="11" t="s">
        <v>11404</v>
      </c>
    </row>
    <row r="548" ht="15" spans="1:10">
      <c r="A548" s="11" t="s">
        <v>7218</v>
      </c>
      <c r="B548" s="11" t="s">
        <v>7219</v>
      </c>
      <c r="C548" s="11" t="s">
        <v>7220</v>
      </c>
      <c r="D548" s="1">
        <v>-0.890977757</v>
      </c>
      <c r="E548" s="1">
        <v>31.57903723</v>
      </c>
      <c r="F548" s="1">
        <v>-2.557092228</v>
      </c>
      <c r="G548" s="1">
        <v>0.023868444</v>
      </c>
      <c r="H548" s="1">
        <v>0.174333301</v>
      </c>
      <c r="I548" s="1">
        <v>-3.741841895</v>
      </c>
      <c r="J548" s="11" t="s">
        <v>11405</v>
      </c>
    </row>
    <row r="549" ht="15" spans="1:10">
      <c r="A549" s="11" t="s">
        <v>3575</v>
      </c>
      <c r="B549" s="11" t="s">
        <v>3576</v>
      </c>
      <c r="C549" s="11" t="s">
        <v>3577</v>
      </c>
      <c r="D549" s="1">
        <v>1.088745469</v>
      </c>
      <c r="E549" s="1">
        <v>32.70379088</v>
      </c>
      <c r="F549" s="1">
        <v>2.556086924</v>
      </c>
      <c r="G549" s="1">
        <v>0.023913903</v>
      </c>
      <c r="H549" s="1">
        <v>0.174333301</v>
      </c>
      <c r="I549" s="1">
        <v>-3.743625409</v>
      </c>
      <c r="J549" s="11" t="s">
        <v>11404</v>
      </c>
    </row>
    <row r="550" ht="15" spans="1:10">
      <c r="A550" s="11" t="s">
        <v>6467</v>
      </c>
      <c r="B550" s="11" t="s">
        <v>6468</v>
      </c>
      <c r="C550" s="11" t="s">
        <v>6469</v>
      </c>
      <c r="D550" s="1">
        <v>2.071237987</v>
      </c>
      <c r="E550" s="1">
        <v>25.05355023</v>
      </c>
      <c r="F550" s="1">
        <v>2.555789872</v>
      </c>
      <c r="G550" s="1">
        <v>0.023927351</v>
      </c>
      <c r="H550" s="1">
        <v>0.174333301</v>
      </c>
      <c r="I550" s="1">
        <v>-3.744152368</v>
      </c>
      <c r="J550" s="11" t="s">
        <v>11404</v>
      </c>
    </row>
    <row r="551" ht="15" spans="1:10">
      <c r="A551" s="11" t="s">
        <v>4032</v>
      </c>
      <c r="B551" s="11" t="s">
        <v>4033</v>
      </c>
      <c r="C551" s="11" t="s">
        <v>4034</v>
      </c>
      <c r="D551" s="1">
        <v>-0.806121219</v>
      </c>
      <c r="E551" s="1">
        <v>29.74217925</v>
      </c>
      <c r="F551" s="1">
        <v>-2.552731409</v>
      </c>
      <c r="G551" s="1">
        <v>0.02406624</v>
      </c>
      <c r="H551" s="1">
        <v>0.174969782</v>
      </c>
      <c r="I551" s="1">
        <v>-3.749576868</v>
      </c>
      <c r="J551" s="11" t="s">
        <v>11405</v>
      </c>
    </row>
    <row r="552" ht="15" spans="1:10">
      <c r="A552" s="11" t="s">
        <v>7877</v>
      </c>
      <c r="B552" s="11" t="s">
        <v>7878</v>
      </c>
      <c r="C552" s="11" t="s">
        <v>7879</v>
      </c>
      <c r="D552" s="1">
        <v>0.40483016</v>
      </c>
      <c r="E552" s="1">
        <v>32.03990038</v>
      </c>
      <c r="F552" s="1">
        <v>2.551368895</v>
      </c>
      <c r="G552" s="1">
        <v>0.024128365</v>
      </c>
      <c r="H552" s="1">
        <v>0.174969782</v>
      </c>
      <c r="I552" s="1">
        <v>-3.751992776</v>
      </c>
      <c r="J552" s="11" t="s">
        <v>11404</v>
      </c>
    </row>
    <row r="553" ht="15" spans="1:10">
      <c r="A553" s="11" t="s">
        <v>4441</v>
      </c>
      <c r="B553" s="11" t="s">
        <v>4442</v>
      </c>
      <c r="C553" s="11" t="s">
        <v>4443</v>
      </c>
      <c r="D553" s="1">
        <v>-2.932534187</v>
      </c>
      <c r="E553" s="1">
        <v>24.44571559</v>
      </c>
      <c r="F553" s="1">
        <v>-2.551337588</v>
      </c>
      <c r="G553" s="1">
        <v>0.024129795</v>
      </c>
      <c r="H553" s="1">
        <v>0.174969782</v>
      </c>
      <c r="I553" s="1">
        <v>-3.752048283</v>
      </c>
      <c r="J553" s="11" t="s">
        <v>11405</v>
      </c>
    </row>
    <row r="554" ht="15" spans="1:10">
      <c r="A554" s="11" t="s">
        <v>8535</v>
      </c>
      <c r="B554" s="11" t="s">
        <v>8536</v>
      </c>
      <c r="C554" s="11" t="s">
        <v>8537</v>
      </c>
      <c r="D554" s="1">
        <v>0.933076065</v>
      </c>
      <c r="E554" s="1">
        <v>28.05159099</v>
      </c>
      <c r="F554" s="1">
        <v>2.546653472</v>
      </c>
      <c r="G554" s="1">
        <v>0.024344569</v>
      </c>
      <c r="H554" s="1">
        <v>0.175731931</v>
      </c>
      <c r="I554" s="1">
        <v>-3.760350705</v>
      </c>
      <c r="J554" s="11" t="s">
        <v>11404</v>
      </c>
    </row>
    <row r="555" ht="15" spans="1:10">
      <c r="A555" s="11" t="s">
        <v>4693</v>
      </c>
      <c r="B555" s="11" t="s">
        <v>4694</v>
      </c>
      <c r="C555" s="11" t="s">
        <v>4695</v>
      </c>
      <c r="D555" s="1">
        <v>-1.419214709</v>
      </c>
      <c r="E555" s="1">
        <v>32.99466238</v>
      </c>
      <c r="F555" s="1">
        <v>-2.546589537</v>
      </c>
      <c r="G555" s="1">
        <v>0.024347513</v>
      </c>
      <c r="H555" s="1">
        <v>0.175731931</v>
      </c>
      <c r="I555" s="1">
        <v>-3.760463994</v>
      </c>
      <c r="J555" s="11" t="s">
        <v>11405</v>
      </c>
    </row>
    <row r="556" ht="15" spans="1:10">
      <c r="A556" s="11" t="s">
        <v>8493</v>
      </c>
      <c r="B556" s="11" t="s">
        <v>8494</v>
      </c>
      <c r="C556" s="11" t="s">
        <v>8495</v>
      </c>
      <c r="D556" s="1">
        <v>-0.872111976</v>
      </c>
      <c r="E556" s="1">
        <v>27.68404685</v>
      </c>
      <c r="F556" s="1">
        <v>-2.546524917</v>
      </c>
      <c r="G556" s="1">
        <v>0.024350489</v>
      </c>
      <c r="H556" s="1">
        <v>0.175731931</v>
      </c>
      <c r="I556" s="1">
        <v>-3.760578496</v>
      </c>
      <c r="J556" s="11" t="s">
        <v>11405</v>
      </c>
    </row>
    <row r="557" ht="15" spans="1:10">
      <c r="A557" s="11" t="s">
        <v>1875</v>
      </c>
      <c r="B557" s="11" t="s">
        <v>1876</v>
      </c>
      <c r="C557" s="11" t="s">
        <v>1877</v>
      </c>
      <c r="D557" s="1">
        <v>-1.341399596</v>
      </c>
      <c r="E557" s="1">
        <v>27.71569033</v>
      </c>
      <c r="F557" s="1">
        <v>-2.5451363</v>
      </c>
      <c r="G557" s="1">
        <v>0.024414529</v>
      </c>
      <c r="H557" s="1">
        <v>0.175915745</v>
      </c>
      <c r="I557" s="1">
        <v>-3.763038813</v>
      </c>
      <c r="J557" s="11" t="s">
        <v>11405</v>
      </c>
    </row>
    <row r="558" ht="15" spans="1:10">
      <c r="A558" s="11" t="s">
        <v>6263</v>
      </c>
      <c r="B558" s="11" t="s">
        <v>6264</v>
      </c>
      <c r="C558" s="11" t="s">
        <v>6265</v>
      </c>
      <c r="D558" s="1">
        <v>1.921981808</v>
      </c>
      <c r="E558" s="1">
        <v>24.74832781</v>
      </c>
      <c r="F558" s="1">
        <v>2.543657032</v>
      </c>
      <c r="G558" s="1">
        <v>0.024482929</v>
      </c>
      <c r="H558" s="1">
        <v>0.176130343</v>
      </c>
      <c r="I558" s="1">
        <v>-3.765659278</v>
      </c>
      <c r="J558" s="11" t="s">
        <v>11404</v>
      </c>
    </row>
    <row r="559" ht="15" spans="1:10">
      <c r="A559" s="11" t="s">
        <v>7395</v>
      </c>
      <c r="B559" s="11" t="s">
        <v>7396</v>
      </c>
      <c r="C559" s="11" t="s">
        <v>7397</v>
      </c>
      <c r="D559" s="1">
        <v>2.328639104</v>
      </c>
      <c r="E559" s="1">
        <v>25.97155705</v>
      </c>
      <c r="F559" s="1">
        <v>2.524872203</v>
      </c>
      <c r="G559" s="1">
        <v>0.025367796</v>
      </c>
      <c r="H559" s="1">
        <v>0.180373217</v>
      </c>
      <c r="I559" s="1">
        <v>-3.798893845</v>
      </c>
      <c r="J559" s="11" t="s">
        <v>11404</v>
      </c>
    </row>
    <row r="560" ht="15" spans="1:10">
      <c r="A560" s="11" t="s">
        <v>6440</v>
      </c>
      <c r="B560" s="11" t="s">
        <v>6441</v>
      </c>
      <c r="C560" s="11" t="s">
        <v>6442</v>
      </c>
      <c r="D560" s="1">
        <v>-1.462217292</v>
      </c>
      <c r="E560" s="1">
        <v>22.40197435</v>
      </c>
      <c r="F560" s="1">
        <v>-2.524309945</v>
      </c>
      <c r="G560" s="1">
        <v>0.025394752</v>
      </c>
      <c r="H560" s="1">
        <v>0.180373217</v>
      </c>
      <c r="I560" s="1">
        <v>-3.799887392</v>
      </c>
      <c r="J560" s="11" t="s">
        <v>11405</v>
      </c>
    </row>
    <row r="561" ht="15" spans="1:10">
      <c r="A561" s="11" t="s">
        <v>6843</v>
      </c>
      <c r="B561" s="11" t="s">
        <v>6844</v>
      </c>
      <c r="C561" s="11" t="s">
        <v>6845</v>
      </c>
      <c r="D561" s="1">
        <v>-1.339400628</v>
      </c>
      <c r="E561" s="1">
        <v>31.04118655</v>
      </c>
      <c r="F561" s="1">
        <v>-2.523768818</v>
      </c>
      <c r="G561" s="1">
        <v>0.025420721</v>
      </c>
      <c r="H561" s="1">
        <v>0.180373217</v>
      </c>
      <c r="I561" s="1">
        <v>-3.800843533</v>
      </c>
      <c r="J561" s="11" t="s">
        <v>11405</v>
      </c>
    </row>
    <row r="562" ht="15" spans="1:10">
      <c r="A562" s="11" t="s">
        <v>9194</v>
      </c>
      <c r="B562" s="11" t="s">
        <v>9195</v>
      </c>
      <c r="C562" s="11" t="s">
        <v>9196</v>
      </c>
      <c r="D562" s="1">
        <v>0.670702201</v>
      </c>
      <c r="E562" s="1">
        <v>29.88809743</v>
      </c>
      <c r="F562" s="1">
        <v>2.523604143</v>
      </c>
      <c r="G562" s="1">
        <v>0.025428629</v>
      </c>
      <c r="H562" s="1">
        <v>0.180373217</v>
      </c>
      <c r="I562" s="1">
        <v>-3.80113449</v>
      </c>
      <c r="J562" s="11" t="s">
        <v>11404</v>
      </c>
    </row>
    <row r="563" ht="15" spans="1:10">
      <c r="A563" s="11" t="s">
        <v>11228</v>
      </c>
      <c r="B563" s="11" t="s">
        <v>11229</v>
      </c>
      <c r="C563" s="11" t="s">
        <v>11230</v>
      </c>
      <c r="D563" s="1">
        <v>-1.669200458</v>
      </c>
      <c r="E563" s="1">
        <v>27.29517206</v>
      </c>
      <c r="F563" s="1">
        <v>-2.522216457</v>
      </c>
      <c r="G563" s="1">
        <v>0.025495363</v>
      </c>
      <c r="H563" s="1">
        <v>0.180530589</v>
      </c>
      <c r="I563" s="1">
        <v>-3.8035861</v>
      </c>
      <c r="J563" s="11" t="s">
        <v>11405</v>
      </c>
    </row>
    <row r="564" ht="15" spans="1:10">
      <c r="A564" s="11" t="s">
        <v>9054</v>
      </c>
      <c r="B564" s="11" t="s">
        <v>9055</v>
      </c>
      <c r="C564" s="11" t="s">
        <v>9056</v>
      </c>
      <c r="D564" s="1">
        <v>1.429347787</v>
      </c>
      <c r="E564" s="1">
        <v>23.57377184</v>
      </c>
      <c r="F564" s="1">
        <v>2.520680439</v>
      </c>
      <c r="G564" s="1">
        <v>0.025569427</v>
      </c>
      <c r="H564" s="1">
        <v>0.180530589</v>
      </c>
      <c r="I564" s="1">
        <v>-3.806299259</v>
      </c>
      <c r="J564" s="11" t="s">
        <v>11404</v>
      </c>
    </row>
    <row r="565" ht="15" spans="1:10">
      <c r="A565" s="11" t="s">
        <v>7530</v>
      </c>
      <c r="B565" s="11" t="s">
        <v>7531</v>
      </c>
      <c r="C565" s="11" t="s">
        <v>7532</v>
      </c>
      <c r="D565" s="1">
        <v>1.130966092</v>
      </c>
      <c r="E565" s="1">
        <v>27.06518707</v>
      </c>
      <c r="F565" s="1">
        <v>2.520104594</v>
      </c>
      <c r="G565" s="1">
        <v>0.025597246</v>
      </c>
      <c r="H565" s="1">
        <v>0.180530589</v>
      </c>
      <c r="I565" s="1">
        <v>-3.80731627</v>
      </c>
      <c r="J565" s="11" t="s">
        <v>11404</v>
      </c>
    </row>
    <row r="566" ht="15" spans="1:10">
      <c r="A566" s="11" t="s">
        <v>9989</v>
      </c>
      <c r="B566" s="11" t="s">
        <v>9990</v>
      </c>
      <c r="C566" s="11" t="s">
        <v>9991</v>
      </c>
      <c r="D566" s="1">
        <v>1.261994123</v>
      </c>
      <c r="E566" s="1">
        <v>25.20748053</v>
      </c>
      <c r="F566" s="1">
        <v>2.518300366</v>
      </c>
      <c r="G566" s="1">
        <v>0.0256846</v>
      </c>
      <c r="H566" s="1">
        <v>0.180530589</v>
      </c>
      <c r="I566" s="1">
        <v>-3.810502266</v>
      </c>
      <c r="J566" s="11" t="s">
        <v>11404</v>
      </c>
    </row>
    <row r="567" ht="15" spans="1:10">
      <c r="A567" s="11" t="s">
        <v>5577</v>
      </c>
      <c r="B567" s="11" t="s">
        <v>5578</v>
      </c>
      <c r="C567" s="11" t="s">
        <v>5579</v>
      </c>
      <c r="D567" s="1">
        <v>1.165845397</v>
      </c>
      <c r="E567" s="1">
        <v>26.06413587</v>
      </c>
      <c r="F567" s="1">
        <v>2.515458787</v>
      </c>
      <c r="G567" s="1">
        <v>0.025822762</v>
      </c>
      <c r="H567" s="1">
        <v>0.181196333</v>
      </c>
      <c r="I567" s="1">
        <v>-3.81551857</v>
      </c>
      <c r="J567" s="11" t="s">
        <v>11404</v>
      </c>
    </row>
    <row r="568" ht="15" spans="1:10">
      <c r="A568" s="11" t="s">
        <v>2797</v>
      </c>
      <c r="B568" s="11" t="s">
        <v>2798</v>
      </c>
      <c r="C568" s="11" t="s">
        <v>2799</v>
      </c>
      <c r="D568" s="1">
        <v>-1.83507177</v>
      </c>
      <c r="E568" s="1">
        <v>22.2307684</v>
      </c>
      <c r="F568" s="1">
        <v>-2.514254495</v>
      </c>
      <c r="G568" s="1">
        <v>0.025881532</v>
      </c>
      <c r="H568" s="1">
        <v>0.181329753</v>
      </c>
      <c r="I568" s="1">
        <v>-3.817643978</v>
      </c>
      <c r="J568" s="11" t="s">
        <v>11405</v>
      </c>
    </row>
    <row r="569" ht="15" spans="1:10">
      <c r="A569" s="11" t="s">
        <v>4909</v>
      </c>
      <c r="B569" s="11" t="s">
        <v>4910</v>
      </c>
      <c r="C569" s="11" t="s">
        <v>4911</v>
      </c>
      <c r="D569" s="1">
        <v>-1.891960632</v>
      </c>
      <c r="E569" s="1">
        <v>23.38838759</v>
      </c>
      <c r="F569" s="1">
        <v>-2.51253765</v>
      </c>
      <c r="G569" s="1">
        <v>0.025965539</v>
      </c>
      <c r="H569" s="1">
        <v>0.181639302</v>
      </c>
      <c r="I569" s="1">
        <v>-3.8206734</v>
      </c>
      <c r="J569" s="11" t="s">
        <v>11405</v>
      </c>
    </row>
    <row r="570" ht="15" spans="1:10">
      <c r="A570" s="11" t="s">
        <v>9809</v>
      </c>
      <c r="B570" s="11" t="s">
        <v>9810</v>
      </c>
      <c r="C570" s="11" t="s">
        <v>9811</v>
      </c>
      <c r="D570" s="1">
        <v>1.012064108</v>
      </c>
      <c r="E570" s="1">
        <v>28.97680722</v>
      </c>
      <c r="F570" s="1">
        <v>2.510554283</v>
      </c>
      <c r="G570" s="1">
        <v>0.026062915</v>
      </c>
      <c r="H570" s="1">
        <v>0.181865784</v>
      </c>
      <c r="I570" s="1">
        <v>-3.824172269</v>
      </c>
      <c r="J570" s="11" t="s">
        <v>11404</v>
      </c>
    </row>
    <row r="571" ht="15" spans="1:10">
      <c r="A571" s="11" t="s">
        <v>7143</v>
      </c>
      <c r="B571" s="11" t="s">
        <v>7144</v>
      </c>
      <c r="C571" s="11" t="s">
        <v>7145</v>
      </c>
      <c r="D571" s="1">
        <v>1.586995834</v>
      </c>
      <c r="E571" s="1">
        <v>22.90714172</v>
      </c>
      <c r="F571" s="1">
        <v>2.509131408</v>
      </c>
      <c r="G571" s="1">
        <v>0.02613299</v>
      </c>
      <c r="H571" s="1">
        <v>0.181865784</v>
      </c>
      <c r="I571" s="1">
        <v>-3.826681815</v>
      </c>
      <c r="J571" s="11" t="s">
        <v>11404</v>
      </c>
    </row>
    <row r="572" ht="15" spans="1:10">
      <c r="A572" s="11" t="s">
        <v>4933</v>
      </c>
      <c r="B572" s="11" t="s">
        <v>4934</v>
      </c>
      <c r="C572" s="11" t="s">
        <v>4935</v>
      </c>
      <c r="D572" s="1">
        <v>-2.473016453</v>
      </c>
      <c r="E572" s="1">
        <v>23.17128821</v>
      </c>
      <c r="F572" s="1">
        <v>-2.507288377</v>
      </c>
      <c r="G572" s="1">
        <v>0.026224027</v>
      </c>
      <c r="H572" s="1">
        <v>0.181865784</v>
      </c>
      <c r="I572" s="1">
        <v>-3.829931704</v>
      </c>
      <c r="J572" s="11" t="s">
        <v>11405</v>
      </c>
    </row>
    <row r="573" ht="15" spans="1:10">
      <c r="A573" s="11" t="s">
        <v>3859</v>
      </c>
      <c r="B573" s="11" t="s">
        <v>3860</v>
      </c>
      <c r="C573" s="11" t="s">
        <v>3861</v>
      </c>
      <c r="D573" s="1">
        <v>0.812775443</v>
      </c>
      <c r="E573" s="1">
        <v>36.06081811</v>
      </c>
      <c r="F573" s="1">
        <v>2.506956168</v>
      </c>
      <c r="G573" s="1">
        <v>0.026240469</v>
      </c>
      <c r="H573" s="1">
        <v>0.181865784</v>
      </c>
      <c r="I573" s="1">
        <v>-3.830517417</v>
      </c>
      <c r="J573" s="11" t="s">
        <v>11404</v>
      </c>
    </row>
    <row r="574" ht="15" spans="1:10">
      <c r="A574" s="11" t="s">
        <v>2701</v>
      </c>
      <c r="B574" s="11" t="s">
        <v>2702</v>
      </c>
      <c r="C574" s="11" t="s">
        <v>2703</v>
      </c>
      <c r="D574" s="1">
        <v>-0.629653177</v>
      </c>
      <c r="E574" s="1">
        <v>35.94944299</v>
      </c>
      <c r="F574" s="1">
        <v>-2.506739491</v>
      </c>
      <c r="G574" s="1">
        <v>0.026251199</v>
      </c>
      <c r="H574" s="1">
        <v>0.181865784</v>
      </c>
      <c r="I574" s="1">
        <v>-3.830899424</v>
      </c>
      <c r="J574" s="11" t="s">
        <v>11405</v>
      </c>
    </row>
    <row r="575" ht="15" spans="1:10">
      <c r="A575" s="11" t="s">
        <v>4987</v>
      </c>
      <c r="B575" s="11" t="s">
        <v>4988</v>
      </c>
      <c r="C575" s="11" t="s">
        <v>4989</v>
      </c>
      <c r="D575" s="1">
        <v>2.057797231</v>
      </c>
      <c r="E575" s="1">
        <v>22.67007617</v>
      </c>
      <c r="F575" s="1">
        <v>2.506017421</v>
      </c>
      <c r="G575" s="1">
        <v>0.026286985</v>
      </c>
      <c r="H575" s="1">
        <v>0.181865784</v>
      </c>
      <c r="I575" s="1">
        <v>-3.832172373</v>
      </c>
      <c r="J575" s="11" t="s">
        <v>11404</v>
      </c>
    </row>
    <row r="576" ht="15" spans="1:10">
      <c r="A576" s="11" t="s">
        <v>5842</v>
      </c>
      <c r="B576" s="11" t="s">
        <v>5843</v>
      </c>
      <c r="C576" s="11" t="s">
        <v>5844</v>
      </c>
      <c r="D576" s="1">
        <v>0.54214583</v>
      </c>
      <c r="E576" s="1">
        <v>34.64427462</v>
      </c>
      <c r="F576" s="1">
        <v>2.505414367</v>
      </c>
      <c r="G576" s="1">
        <v>0.026316908</v>
      </c>
      <c r="H576" s="1">
        <v>0.181865784</v>
      </c>
      <c r="I576" s="1">
        <v>-3.833235416</v>
      </c>
      <c r="J576" s="11" t="s">
        <v>11404</v>
      </c>
    </row>
    <row r="577" ht="15" spans="1:10">
      <c r="A577" s="11" t="s">
        <v>9692</v>
      </c>
      <c r="B577" s="11" t="s">
        <v>9693</v>
      </c>
      <c r="C577" s="11" t="s">
        <v>9694</v>
      </c>
      <c r="D577" s="1">
        <v>1.077459198</v>
      </c>
      <c r="E577" s="1">
        <v>26.71569866</v>
      </c>
      <c r="F577" s="1">
        <v>2.50393547</v>
      </c>
      <c r="G577" s="1">
        <v>0.02639043</v>
      </c>
      <c r="H577" s="1">
        <v>0.18199313</v>
      </c>
      <c r="I577" s="1">
        <v>-3.835842006</v>
      </c>
      <c r="J577" s="11" t="s">
        <v>11404</v>
      </c>
    </row>
    <row r="578" ht="15" spans="1:10">
      <c r="A578" s="11" t="s">
        <v>10830</v>
      </c>
      <c r="B578" s="11" t="s">
        <v>10831</v>
      </c>
      <c r="C578" s="11" t="s">
        <v>10832</v>
      </c>
      <c r="D578" s="1">
        <v>-1.881436688</v>
      </c>
      <c r="E578" s="1">
        <v>23.93601723</v>
      </c>
      <c r="F578" s="1">
        <v>-2.503294032</v>
      </c>
      <c r="G578" s="1">
        <v>0.02642238</v>
      </c>
      <c r="H578" s="1">
        <v>0.18199313</v>
      </c>
      <c r="I578" s="1">
        <v>-3.836972398</v>
      </c>
      <c r="J578" s="11" t="s">
        <v>11405</v>
      </c>
    </row>
    <row r="579" ht="15" spans="1:10">
      <c r="A579" s="11" t="s">
        <v>9227</v>
      </c>
      <c r="B579" s="11" t="s">
        <v>9228</v>
      </c>
      <c r="C579" s="11" t="s">
        <v>9229</v>
      </c>
      <c r="D579" s="1">
        <v>0.814299032</v>
      </c>
      <c r="E579" s="1">
        <v>28.13974017</v>
      </c>
      <c r="F579" s="1">
        <v>2.502639085</v>
      </c>
      <c r="G579" s="1">
        <v>0.026455042</v>
      </c>
      <c r="H579" s="1">
        <v>0.18199313</v>
      </c>
      <c r="I579" s="1">
        <v>-3.838126499</v>
      </c>
      <c r="J579" s="11" t="s">
        <v>11404</v>
      </c>
    </row>
    <row r="580" ht="15" spans="1:10">
      <c r="A580" s="11" t="s">
        <v>10113</v>
      </c>
      <c r="B580" s="11" t="s">
        <v>10114</v>
      </c>
      <c r="C580" s="11" t="s">
        <v>10115</v>
      </c>
      <c r="D580" s="1">
        <v>-1.59115633</v>
      </c>
      <c r="E580" s="1">
        <v>24.8460018</v>
      </c>
      <c r="F580" s="1">
        <v>-2.50087788</v>
      </c>
      <c r="G580" s="1">
        <v>0.026543064</v>
      </c>
      <c r="H580" s="1">
        <v>0.182323668</v>
      </c>
      <c r="I580" s="1">
        <v>-3.841229474</v>
      </c>
      <c r="J580" s="11" t="s">
        <v>11405</v>
      </c>
    </row>
    <row r="581" ht="15" spans="1:10">
      <c r="A581" s="11" t="s">
        <v>11076</v>
      </c>
      <c r="B581" s="11" t="s">
        <v>11077</v>
      </c>
      <c r="C581" s="11" t="s">
        <v>11078</v>
      </c>
      <c r="D581" s="1">
        <v>1.948094654</v>
      </c>
      <c r="E581" s="1">
        <v>30.83899678</v>
      </c>
      <c r="F581" s="1">
        <v>2.497886685</v>
      </c>
      <c r="G581" s="1">
        <v>0.026693207</v>
      </c>
      <c r="H581" s="1">
        <v>0.182938238</v>
      </c>
      <c r="I581" s="1">
        <v>-3.84649785</v>
      </c>
      <c r="J581" s="11" t="s">
        <v>11404</v>
      </c>
    </row>
    <row r="582" ht="15" spans="1:10">
      <c r="A582" s="11" t="s">
        <v>7173</v>
      </c>
      <c r="B582" s="11" t="s">
        <v>7174</v>
      </c>
      <c r="C582" s="11" t="s">
        <v>7175</v>
      </c>
      <c r="D582" s="1">
        <v>-0.530644695</v>
      </c>
      <c r="E582" s="1">
        <v>28.0319124</v>
      </c>
      <c r="F582" s="1">
        <v>-2.496817595</v>
      </c>
      <c r="G582" s="1">
        <v>0.026747069</v>
      </c>
      <c r="H582" s="1">
        <v>0.182938238</v>
      </c>
      <c r="I582" s="1">
        <v>-3.848380326</v>
      </c>
      <c r="J582" s="11" t="s">
        <v>11405</v>
      </c>
    </row>
    <row r="583" ht="15" spans="1:10">
      <c r="A583" s="11" t="s">
        <v>3440</v>
      </c>
      <c r="B583" s="11" t="s">
        <v>3441</v>
      </c>
      <c r="C583" s="11" t="s">
        <v>3442</v>
      </c>
      <c r="D583" s="1">
        <v>-1.366202253</v>
      </c>
      <c r="E583" s="1">
        <v>22.32478111</v>
      </c>
      <c r="F583" s="1">
        <v>-2.495630764</v>
      </c>
      <c r="G583" s="1">
        <v>0.026806985</v>
      </c>
      <c r="H583" s="1">
        <v>0.182938238</v>
      </c>
      <c r="I583" s="1">
        <v>-3.850469811</v>
      </c>
      <c r="J583" s="11" t="s">
        <v>11405</v>
      </c>
    </row>
    <row r="584" ht="15" spans="1:10">
      <c r="A584" s="11" t="s">
        <v>10125</v>
      </c>
      <c r="B584" s="11" t="s">
        <v>10126</v>
      </c>
      <c r="C584" s="11" t="s">
        <v>10127</v>
      </c>
      <c r="D584" s="1">
        <v>1.926095815</v>
      </c>
      <c r="E584" s="1">
        <v>24.68465463</v>
      </c>
      <c r="F584" s="1">
        <v>2.494398877</v>
      </c>
      <c r="G584" s="1">
        <v>0.026869312</v>
      </c>
      <c r="H584" s="1">
        <v>0.182938238</v>
      </c>
      <c r="I584" s="1">
        <v>-3.852638269</v>
      </c>
      <c r="J584" s="11" t="s">
        <v>11404</v>
      </c>
    </row>
    <row r="585" ht="15" spans="1:10">
      <c r="A585" s="11" t="s">
        <v>9191</v>
      </c>
      <c r="B585" s="11" t="s">
        <v>9192</v>
      </c>
      <c r="C585" s="11" t="s">
        <v>9193</v>
      </c>
      <c r="D585" s="1">
        <v>0.746836166</v>
      </c>
      <c r="E585" s="1">
        <v>30.17712789</v>
      </c>
      <c r="F585" s="1">
        <v>2.494081055</v>
      </c>
      <c r="G585" s="1">
        <v>0.026885415</v>
      </c>
      <c r="H585" s="1">
        <v>0.182938238</v>
      </c>
      <c r="I585" s="1">
        <v>-3.853197666</v>
      </c>
      <c r="J585" s="11" t="s">
        <v>11404</v>
      </c>
    </row>
    <row r="586" ht="15" spans="1:10">
      <c r="A586" s="11" t="s">
        <v>10342</v>
      </c>
      <c r="B586" s="11" t="s">
        <v>10343</v>
      </c>
      <c r="C586" s="11" t="s">
        <v>10344</v>
      </c>
      <c r="D586" s="1">
        <v>-2.547319986</v>
      </c>
      <c r="E586" s="1">
        <v>24.50138535</v>
      </c>
      <c r="F586" s="1">
        <v>-2.493664805</v>
      </c>
      <c r="G586" s="1">
        <v>0.026906519</v>
      </c>
      <c r="H586" s="1">
        <v>0.182938238</v>
      </c>
      <c r="I586" s="1">
        <v>-3.853930268</v>
      </c>
      <c r="J586" s="11" t="s">
        <v>11405</v>
      </c>
    </row>
    <row r="587" ht="15" spans="1:10">
      <c r="A587" s="11" t="s">
        <v>4780</v>
      </c>
      <c r="B587" s="11" t="s">
        <v>4781</v>
      </c>
      <c r="C587" s="11" t="s">
        <v>4782</v>
      </c>
      <c r="D587" s="1">
        <v>-0.687242076</v>
      </c>
      <c r="E587" s="1">
        <v>29.15729658</v>
      </c>
      <c r="F587" s="1">
        <v>-2.493531131</v>
      </c>
      <c r="G587" s="1">
        <v>0.026913299</v>
      </c>
      <c r="H587" s="1">
        <v>0.182938238</v>
      </c>
      <c r="I587" s="1">
        <v>-3.854165526</v>
      </c>
      <c r="J587" s="11" t="s">
        <v>11405</v>
      </c>
    </row>
    <row r="588" ht="15" spans="1:10">
      <c r="A588" s="11" t="s">
        <v>8940</v>
      </c>
      <c r="B588" s="11" t="s">
        <v>8941</v>
      </c>
      <c r="C588" s="11" t="s">
        <v>8942</v>
      </c>
      <c r="D588" s="1">
        <v>2.184517247</v>
      </c>
      <c r="E588" s="1">
        <v>24.94659256</v>
      </c>
      <c r="F588" s="1">
        <v>2.488253825</v>
      </c>
      <c r="G588" s="1">
        <v>0.027182312</v>
      </c>
      <c r="H588" s="1">
        <v>0.184491854</v>
      </c>
      <c r="I588" s="1">
        <v>-3.863449915</v>
      </c>
      <c r="J588" s="11" t="s">
        <v>11404</v>
      </c>
    </row>
    <row r="589" ht="15" spans="1:10">
      <c r="A589" s="11" t="s">
        <v>9686</v>
      </c>
      <c r="B589" s="11" t="s">
        <v>9687</v>
      </c>
      <c r="C589" s="11" t="s">
        <v>9688</v>
      </c>
      <c r="D589" s="1">
        <v>-1.605767524</v>
      </c>
      <c r="E589" s="1">
        <v>22.11611628</v>
      </c>
      <c r="F589" s="1">
        <v>-2.484313338</v>
      </c>
      <c r="G589" s="1">
        <v>0.027384868</v>
      </c>
      <c r="H589" s="1">
        <v>0.185289038</v>
      </c>
      <c r="I589" s="1">
        <v>-3.87037814</v>
      </c>
      <c r="J589" s="11" t="s">
        <v>11405</v>
      </c>
    </row>
    <row r="590" ht="15" spans="1:10">
      <c r="A590" s="11" t="s">
        <v>7651</v>
      </c>
      <c r="B590" s="11" t="s">
        <v>7652</v>
      </c>
      <c r="C590" s="11" t="s">
        <v>7653</v>
      </c>
      <c r="D590" s="1">
        <v>0.911400837</v>
      </c>
      <c r="E590" s="1">
        <v>29.44363662</v>
      </c>
      <c r="F590" s="1">
        <v>2.483600983</v>
      </c>
      <c r="G590" s="1">
        <v>0.02742164</v>
      </c>
      <c r="H590" s="1">
        <v>0.185289038</v>
      </c>
      <c r="I590" s="1">
        <v>-3.87163022</v>
      </c>
      <c r="J590" s="11" t="s">
        <v>11404</v>
      </c>
    </row>
    <row r="591" ht="15" spans="1:10">
      <c r="A591" s="11" t="s">
        <v>3981</v>
      </c>
      <c r="B591" s="11" t="s">
        <v>3982</v>
      </c>
      <c r="C591" s="11" t="s">
        <v>3983</v>
      </c>
      <c r="D591" s="1">
        <v>-1.53882123</v>
      </c>
      <c r="E591" s="1">
        <v>32.70117456</v>
      </c>
      <c r="F591" s="1">
        <v>-2.481545879</v>
      </c>
      <c r="G591" s="1">
        <v>0.027527993</v>
      </c>
      <c r="H591" s="1">
        <v>0.185732511</v>
      </c>
      <c r="I591" s="1">
        <v>-3.875241722</v>
      </c>
      <c r="J591" s="11" t="s">
        <v>11405</v>
      </c>
    </row>
    <row r="592" ht="15" spans="1:10">
      <c r="A592" s="11" t="s">
        <v>11328</v>
      </c>
      <c r="B592" s="11" t="s">
        <v>11329</v>
      </c>
      <c r="C592" s="11" t="s">
        <v>11330</v>
      </c>
      <c r="D592" s="1">
        <v>1.749947803</v>
      </c>
      <c r="E592" s="1">
        <v>24.64103209</v>
      </c>
      <c r="F592" s="1">
        <v>2.47908512</v>
      </c>
      <c r="G592" s="1">
        <v>0.027655862</v>
      </c>
      <c r="H592" s="1">
        <v>0.186044817</v>
      </c>
      <c r="I592" s="1">
        <v>-3.879564768</v>
      </c>
      <c r="J592" s="11" t="s">
        <v>11404</v>
      </c>
    </row>
    <row r="593" ht="15" spans="1:10">
      <c r="A593" s="11" t="s">
        <v>10076</v>
      </c>
      <c r="B593" s="11" t="s">
        <v>10077</v>
      </c>
      <c r="C593" s="11" t="s">
        <v>10078</v>
      </c>
      <c r="D593" s="1">
        <v>1.616842147</v>
      </c>
      <c r="E593" s="1">
        <v>22.8280533</v>
      </c>
      <c r="F593" s="1">
        <v>2.476312298</v>
      </c>
      <c r="G593" s="1">
        <v>0.027800631</v>
      </c>
      <c r="H593" s="1">
        <v>0.186743269</v>
      </c>
      <c r="I593" s="1">
        <v>-3.884434306</v>
      </c>
      <c r="J593" s="11" t="s">
        <v>11404</v>
      </c>
    </row>
    <row r="594" ht="15" spans="1:10">
      <c r="A594" s="11" t="s">
        <v>2328</v>
      </c>
      <c r="B594" s="11" t="s">
        <v>2329</v>
      </c>
      <c r="C594" s="11" t="s">
        <v>2330</v>
      </c>
      <c r="D594" s="1">
        <v>-0.604452431</v>
      </c>
      <c r="E594" s="1">
        <v>27.07025426</v>
      </c>
      <c r="F594" s="1">
        <v>-2.470994775</v>
      </c>
      <c r="G594" s="1">
        <v>0.028080303</v>
      </c>
      <c r="H594" s="1">
        <v>0.187725554</v>
      </c>
      <c r="I594" s="1">
        <v>-3.893767584</v>
      </c>
      <c r="J594" s="11" t="s">
        <v>11405</v>
      </c>
    </row>
    <row r="595" ht="15" spans="1:10">
      <c r="A595" s="11" t="s">
        <v>8868</v>
      </c>
      <c r="B595" s="11" t="s">
        <v>8869</v>
      </c>
      <c r="C595" s="11" t="s">
        <v>8870</v>
      </c>
      <c r="D595" s="1">
        <v>1.371427517</v>
      </c>
      <c r="E595" s="1">
        <v>21.99894627</v>
      </c>
      <c r="F595" s="1">
        <v>2.469954252</v>
      </c>
      <c r="G595" s="1">
        <v>0.028135345</v>
      </c>
      <c r="H595" s="1">
        <v>0.187725554</v>
      </c>
      <c r="I595" s="1">
        <v>-3.895593102</v>
      </c>
      <c r="J595" s="11" t="s">
        <v>11404</v>
      </c>
    </row>
    <row r="596" ht="15" spans="1:10">
      <c r="A596" s="11" t="s">
        <v>2442</v>
      </c>
      <c r="B596" s="11" t="s">
        <v>2443</v>
      </c>
      <c r="C596" s="11" t="s">
        <v>2444</v>
      </c>
      <c r="D596" s="1">
        <v>1.203252946</v>
      </c>
      <c r="E596" s="1">
        <v>27.80368906</v>
      </c>
      <c r="F596" s="1">
        <v>2.469642723</v>
      </c>
      <c r="G596" s="1">
        <v>0.028151844</v>
      </c>
      <c r="H596" s="1">
        <v>0.187725554</v>
      </c>
      <c r="I596" s="1">
        <v>-3.896139607</v>
      </c>
      <c r="J596" s="11" t="s">
        <v>11404</v>
      </c>
    </row>
    <row r="597" ht="15" spans="1:10">
      <c r="A597" s="11" t="s">
        <v>1821</v>
      </c>
      <c r="B597" s="11" t="s">
        <v>1822</v>
      </c>
      <c r="C597" s="11" t="s">
        <v>1823</v>
      </c>
      <c r="D597" s="1">
        <v>1.592457897</v>
      </c>
      <c r="E597" s="1">
        <v>25.2690874</v>
      </c>
      <c r="F597" s="1">
        <v>2.469317135</v>
      </c>
      <c r="G597" s="1">
        <v>0.028169098</v>
      </c>
      <c r="H597" s="1">
        <v>0.187725554</v>
      </c>
      <c r="I597" s="1">
        <v>-3.896710747</v>
      </c>
      <c r="J597" s="11" t="s">
        <v>11404</v>
      </c>
    </row>
    <row r="598" ht="15" spans="1:10">
      <c r="A598" s="11" t="s">
        <v>2785</v>
      </c>
      <c r="B598" s="11" t="s">
        <v>2786</v>
      </c>
      <c r="C598" s="11" t="s">
        <v>2787</v>
      </c>
      <c r="D598" s="1">
        <v>0.849177262</v>
      </c>
      <c r="E598" s="1">
        <v>27.01693654</v>
      </c>
      <c r="F598" s="1">
        <v>2.468850992</v>
      </c>
      <c r="G598" s="1">
        <v>0.028193818</v>
      </c>
      <c r="H598" s="1">
        <v>0.187725554</v>
      </c>
      <c r="I598" s="1">
        <v>-3.897528402</v>
      </c>
      <c r="J598" s="11" t="s">
        <v>11404</v>
      </c>
    </row>
    <row r="599" ht="15" spans="1:10">
      <c r="A599" s="11" t="s">
        <v>10252</v>
      </c>
      <c r="B599" s="11" t="s">
        <v>10253</v>
      </c>
      <c r="C599" s="11" t="s">
        <v>10254</v>
      </c>
      <c r="D599" s="1">
        <v>0.972108082</v>
      </c>
      <c r="E599" s="1">
        <v>26.97445274</v>
      </c>
      <c r="F599" s="1">
        <v>2.465345014</v>
      </c>
      <c r="G599" s="1">
        <v>0.028380414</v>
      </c>
      <c r="H599" s="1">
        <v>0.188692521</v>
      </c>
      <c r="I599" s="1">
        <v>-3.903676501</v>
      </c>
      <c r="J599" s="11" t="s">
        <v>11404</v>
      </c>
    </row>
    <row r="600" ht="15" spans="1:10">
      <c r="A600" s="11" t="s">
        <v>4849</v>
      </c>
      <c r="B600" s="11" t="s">
        <v>4850</v>
      </c>
      <c r="C600" s="11" t="s">
        <v>4851</v>
      </c>
      <c r="D600" s="1">
        <v>-0.963968996</v>
      </c>
      <c r="E600" s="1">
        <v>27.49585647</v>
      </c>
      <c r="F600" s="1">
        <v>-2.458508742</v>
      </c>
      <c r="G600" s="1">
        <v>0.028747677</v>
      </c>
      <c r="H600" s="1">
        <v>0.190578714</v>
      </c>
      <c r="I600" s="1">
        <v>-3.915655977</v>
      </c>
      <c r="J600" s="11" t="s">
        <v>11405</v>
      </c>
    </row>
    <row r="601" ht="15" spans="1:10">
      <c r="A601" s="11" t="s">
        <v>3323</v>
      </c>
      <c r="B601" s="11" t="s">
        <v>3324</v>
      </c>
      <c r="C601" s="11" t="s">
        <v>3325</v>
      </c>
      <c r="D601" s="1">
        <v>1.392461832</v>
      </c>
      <c r="E601" s="1">
        <v>23.77019481</v>
      </c>
      <c r="F601" s="1">
        <v>2.455853084</v>
      </c>
      <c r="G601" s="1">
        <v>0.028891575</v>
      </c>
      <c r="H601" s="1">
        <v>0.1907134</v>
      </c>
      <c r="I601" s="1">
        <v>-3.920306496</v>
      </c>
      <c r="J601" s="11" t="s">
        <v>11404</v>
      </c>
    </row>
    <row r="602" ht="15" spans="1:10">
      <c r="A602" s="11" t="s">
        <v>1761</v>
      </c>
      <c r="B602" s="11" t="s">
        <v>1762</v>
      </c>
      <c r="C602" s="11" t="s">
        <v>1763</v>
      </c>
      <c r="D602" s="1">
        <v>1.057853577</v>
      </c>
      <c r="E602" s="1">
        <v>31.54582181</v>
      </c>
      <c r="F602" s="1">
        <v>2.454940464</v>
      </c>
      <c r="G602" s="1">
        <v>0.028941185</v>
      </c>
      <c r="H602" s="1">
        <v>0.1907134</v>
      </c>
      <c r="I602" s="1">
        <v>-3.921904249</v>
      </c>
      <c r="J602" s="11" t="s">
        <v>11404</v>
      </c>
    </row>
    <row r="603" ht="15" spans="1:10">
      <c r="A603" s="11" t="s">
        <v>2857</v>
      </c>
      <c r="B603" s="11" t="s">
        <v>2858</v>
      </c>
      <c r="C603" s="11" t="s">
        <v>2859</v>
      </c>
      <c r="D603" s="1">
        <v>0.350299674</v>
      </c>
      <c r="E603" s="1">
        <v>33.42047335</v>
      </c>
      <c r="F603" s="1">
        <v>2.453710258</v>
      </c>
      <c r="G603" s="1">
        <v>0.029008189</v>
      </c>
      <c r="H603" s="1">
        <v>0.1907134</v>
      </c>
      <c r="I603" s="1">
        <v>-3.924057685</v>
      </c>
      <c r="J603" s="11" t="s">
        <v>11404</v>
      </c>
    </row>
    <row r="604" ht="15" spans="1:10">
      <c r="A604" s="11" t="s">
        <v>2899</v>
      </c>
      <c r="B604" s="11" t="s">
        <v>2900</v>
      </c>
      <c r="C604" s="11" t="s">
        <v>2901</v>
      </c>
      <c r="D604" s="1">
        <v>-0.778251254</v>
      </c>
      <c r="E604" s="1">
        <v>29.97035905</v>
      </c>
      <c r="F604" s="1">
        <v>-2.453667958</v>
      </c>
      <c r="G604" s="1">
        <v>0.029010495</v>
      </c>
      <c r="H604" s="1">
        <v>0.1907134</v>
      </c>
      <c r="I604" s="1">
        <v>-3.924131724</v>
      </c>
      <c r="J604" s="11" t="s">
        <v>11405</v>
      </c>
    </row>
    <row r="605" ht="15" spans="1:10">
      <c r="A605" s="11" t="s">
        <v>1800</v>
      </c>
      <c r="B605" s="11" t="s">
        <v>1801</v>
      </c>
      <c r="C605" s="11" t="s">
        <v>1802</v>
      </c>
      <c r="D605" s="1">
        <v>2.089608444</v>
      </c>
      <c r="E605" s="1">
        <v>25.72165279</v>
      </c>
      <c r="F605" s="1">
        <v>2.453215101</v>
      </c>
      <c r="G605" s="1">
        <v>0.0290352</v>
      </c>
      <c r="H605" s="1">
        <v>0.1907134</v>
      </c>
      <c r="I605" s="1">
        <v>-3.924924336</v>
      </c>
      <c r="J605" s="11" t="s">
        <v>11404</v>
      </c>
    </row>
    <row r="606" ht="15" spans="1:10">
      <c r="A606" s="11" t="s">
        <v>3704</v>
      </c>
      <c r="B606" s="11" t="s">
        <v>3705</v>
      </c>
      <c r="C606" s="11" t="s">
        <v>483</v>
      </c>
      <c r="D606" s="1">
        <v>2.153886072</v>
      </c>
      <c r="E606" s="1">
        <v>24.57656017</v>
      </c>
      <c r="F606" s="1">
        <v>2.450972337</v>
      </c>
      <c r="G606" s="1">
        <v>0.029157846</v>
      </c>
      <c r="H606" s="1">
        <v>0.1907134</v>
      </c>
      <c r="I606" s="1">
        <v>-3.928848983</v>
      </c>
      <c r="J606" s="11" t="s">
        <v>11404</v>
      </c>
    </row>
    <row r="607" ht="15" spans="1:10">
      <c r="A607" s="11" t="s">
        <v>3704</v>
      </c>
      <c r="B607" s="11" t="s">
        <v>3705</v>
      </c>
      <c r="C607" s="11" t="s">
        <v>446</v>
      </c>
      <c r="D607" s="1">
        <v>2.153886072</v>
      </c>
      <c r="E607" s="1">
        <v>24.57656017</v>
      </c>
      <c r="F607" s="1">
        <v>2.450972337</v>
      </c>
      <c r="G607" s="1">
        <v>0.029157846</v>
      </c>
      <c r="H607" s="1">
        <v>0.1907134</v>
      </c>
      <c r="I607" s="1">
        <v>-3.928848983</v>
      </c>
      <c r="J607" s="11" t="s">
        <v>11404</v>
      </c>
    </row>
    <row r="608" ht="15" spans="1:10">
      <c r="A608" s="11" t="s">
        <v>8358</v>
      </c>
      <c r="B608" s="11" t="s">
        <v>8359</v>
      </c>
      <c r="C608" s="11" t="s">
        <v>8360</v>
      </c>
      <c r="D608" s="1">
        <v>-0.775394167</v>
      </c>
      <c r="E608" s="1">
        <v>33.12092159</v>
      </c>
      <c r="F608" s="1">
        <v>-2.44948219</v>
      </c>
      <c r="G608" s="1">
        <v>0.029239611</v>
      </c>
      <c r="H608" s="1">
        <v>0.1907134</v>
      </c>
      <c r="I608" s="1">
        <v>-3.93145592</v>
      </c>
      <c r="J608" s="11" t="s">
        <v>11405</v>
      </c>
    </row>
    <row r="609" ht="15" spans="1:10">
      <c r="A609" s="11" t="s">
        <v>4539</v>
      </c>
      <c r="B609" s="11" t="s">
        <v>4540</v>
      </c>
      <c r="C609" s="11" t="s">
        <v>4541</v>
      </c>
      <c r="D609" s="1">
        <v>1.366913561</v>
      </c>
      <c r="E609" s="1">
        <v>30.57075013</v>
      </c>
      <c r="F609" s="1">
        <v>2.448980317</v>
      </c>
      <c r="G609" s="1">
        <v>0.029267198</v>
      </c>
      <c r="H609" s="1">
        <v>0.1907134</v>
      </c>
      <c r="I609" s="1">
        <v>-3.932333798</v>
      </c>
      <c r="J609" s="11" t="s">
        <v>11404</v>
      </c>
    </row>
    <row r="610" ht="15" spans="1:10">
      <c r="A610" s="11" t="s">
        <v>8556</v>
      </c>
      <c r="B610" s="11" t="s">
        <v>8557</v>
      </c>
      <c r="C610" s="11" t="s">
        <v>8558</v>
      </c>
      <c r="D610" s="1">
        <v>0.834933454</v>
      </c>
      <c r="E610" s="1">
        <v>29.17964417</v>
      </c>
      <c r="F610" s="1">
        <v>2.448855656</v>
      </c>
      <c r="G610" s="1">
        <v>0.029274054</v>
      </c>
      <c r="H610" s="1">
        <v>0.1907134</v>
      </c>
      <c r="I610" s="1">
        <v>-3.932551846</v>
      </c>
      <c r="J610" s="11" t="s">
        <v>11404</v>
      </c>
    </row>
    <row r="611" ht="15" spans="1:10">
      <c r="A611" s="11" t="s">
        <v>4260</v>
      </c>
      <c r="B611" s="11" t="s">
        <v>4261</v>
      </c>
      <c r="C611" s="11" t="s">
        <v>4262</v>
      </c>
      <c r="D611" s="1">
        <v>0.54850143</v>
      </c>
      <c r="E611" s="1">
        <v>29.37830603</v>
      </c>
      <c r="F611" s="1">
        <v>2.44817396</v>
      </c>
      <c r="G611" s="1">
        <v>0.029311575</v>
      </c>
      <c r="H611" s="1">
        <v>0.1907134</v>
      </c>
      <c r="I611" s="1">
        <v>-3.933744148</v>
      </c>
      <c r="J611" s="11" t="s">
        <v>11404</v>
      </c>
    </row>
    <row r="612" ht="15" spans="1:10">
      <c r="A612" s="11" t="s">
        <v>5737</v>
      </c>
      <c r="B612" s="11" t="s">
        <v>5738</v>
      </c>
      <c r="C612" s="11" t="s">
        <v>5739</v>
      </c>
      <c r="D612" s="1">
        <v>-2.026742438</v>
      </c>
      <c r="E612" s="1">
        <v>24.68772101</v>
      </c>
      <c r="F612" s="1">
        <v>-2.445070191</v>
      </c>
      <c r="G612" s="1">
        <v>0.029482991</v>
      </c>
      <c r="H612" s="1">
        <v>0.191392079</v>
      </c>
      <c r="I612" s="1">
        <v>-3.939171246</v>
      </c>
      <c r="J612" s="11" t="s">
        <v>11405</v>
      </c>
    </row>
    <row r="613" ht="15" spans="1:10">
      <c r="A613" s="11" t="s">
        <v>4474</v>
      </c>
      <c r="B613" s="11" t="s">
        <v>4475</v>
      </c>
      <c r="C613" s="11" t="s">
        <v>4476</v>
      </c>
      <c r="D613" s="1">
        <v>-2.663293366</v>
      </c>
      <c r="E613" s="1">
        <v>23.23476257</v>
      </c>
      <c r="F613" s="1">
        <v>-2.444455025</v>
      </c>
      <c r="G613" s="1">
        <v>0.029517079</v>
      </c>
      <c r="H613" s="1">
        <v>0.191392079</v>
      </c>
      <c r="I613" s="1">
        <v>-3.940246607</v>
      </c>
      <c r="J613" s="11" t="s">
        <v>11405</v>
      </c>
    </row>
    <row r="614" ht="15" spans="1:10">
      <c r="A614" s="11" t="s">
        <v>10212</v>
      </c>
      <c r="B614" s="11" t="s">
        <v>10213</v>
      </c>
      <c r="C614" s="11" t="s">
        <v>10214</v>
      </c>
      <c r="D614" s="1">
        <v>2.280509312</v>
      </c>
      <c r="E614" s="1">
        <v>23.65135709</v>
      </c>
      <c r="F614" s="1">
        <v>2.444009839</v>
      </c>
      <c r="G614" s="1">
        <v>0.029541772</v>
      </c>
      <c r="H614" s="1">
        <v>0.191392079</v>
      </c>
      <c r="I614" s="1">
        <v>-3.941024772</v>
      </c>
      <c r="J614" s="11" t="s">
        <v>11404</v>
      </c>
    </row>
    <row r="615" ht="15" spans="1:10">
      <c r="A615" s="11" t="s">
        <v>9138</v>
      </c>
      <c r="B615" s="11" t="s">
        <v>9139</v>
      </c>
      <c r="C615" s="11" t="s">
        <v>9140</v>
      </c>
      <c r="D615" s="1">
        <v>-1.923676722</v>
      </c>
      <c r="E615" s="1">
        <v>22.27507088</v>
      </c>
      <c r="F615" s="1">
        <v>-2.442174216</v>
      </c>
      <c r="G615" s="1">
        <v>0.029643798</v>
      </c>
      <c r="H615" s="1">
        <v>0.191509013</v>
      </c>
      <c r="I615" s="1">
        <v>-3.944232826</v>
      </c>
      <c r="J615" s="11" t="s">
        <v>11405</v>
      </c>
    </row>
    <row r="616" ht="15" spans="1:10">
      <c r="A616" s="11" t="s">
        <v>7407</v>
      </c>
      <c r="B616" s="11" t="s">
        <v>7408</v>
      </c>
      <c r="C616" s="11" t="s">
        <v>7409</v>
      </c>
      <c r="D616" s="1">
        <v>1.772473746</v>
      </c>
      <c r="E616" s="1">
        <v>28.87134362</v>
      </c>
      <c r="F616" s="1">
        <v>2.440227005</v>
      </c>
      <c r="G616" s="1">
        <v>0.029752396</v>
      </c>
      <c r="H616" s="1">
        <v>0.191667622</v>
      </c>
      <c r="I616" s="1">
        <v>-3.947634973</v>
      </c>
      <c r="J616" s="11" t="s">
        <v>11404</v>
      </c>
    </row>
    <row r="617" ht="15" spans="1:10">
      <c r="A617" s="11" t="s">
        <v>7593</v>
      </c>
      <c r="B617" s="11" t="s">
        <v>7594</v>
      </c>
      <c r="C617" s="11" t="s">
        <v>7595</v>
      </c>
      <c r="D617" s="1">
        <v>-0.523878804</v>
      </c>
      <c r="E617" s="1">
        <v>30.91004477</v>
      </c>
      <c r="F617" s="1">
        <v>-2.439469046</v>
      </c>
      <c r="G617" s="1">
        <v>0.029794771</v>
      </c>
      <c r="H617" s="1">
        <v>0.191669887</v>
      </c>
      <c r="I617" s="1">
        <v>-3.948959013</v>
      </c>
      <c r="J617" s="11" t="s">
        <v>11405</v>
      </c>
    </row>
    <row r="618" ht="15" spans="1:10">
      <c r="A618" s="11" t="s">
        <v>3305</v>
      </c>
      <c r="B618" s="11" t="s">
        <v>3306</v>
      </c>
      <c r="C618" s="11" t="s">
        <v>3307</v>
      </c>
      <c r="D618" s="1">
        <v>0.693493122</v>
      </c>
      <c r="E618" s="1">
        <v>32.85429433</v>
      </c>
      <c r="F618" s="1">
        <v>2.436020879</v>
      </c>
      <c r="G618" s="1">
        <v>0.02998828</v>
      </c>
      <c r="H618" s="1">
        <v>0.192306765</v>
      </c>
      <c r="I618" s="1">
        <v>-3.954980605</v>
      </c>
      <c r="J618" s="11" t="s">
        <v>11404</v>
      </c>
    </row>
    <row r="619" ht="15" spans="1:10">
      <c r="A619" s="11" t="s">
        <v>9188</v>
      </c>
      <c r="B619" s="11" t="s">
        <v>9189</v>
      </c>
      <c r="C619" s="11" t="s">
        <v>9190</v>
      </c>
      <c r="D619" s="1">
        <v>-1.727772192</v>
      </c>
      <c r="E619" s="1">
        <v>23.05402664</v>
      </c>
      <c r="F619" s="1">
        <v>-2.435611506</v>
      </c>
      <c r="G619" s="1">
        <v>0.030011333</v>
      </c>
      <c r="H619" s="1">
        <v>0.192306765</v>
      </c>
      <c r="I619" s="1">
        <v>-3.955695299</v>
      </c>
      <c r="J619" s="11" t="s">
        <v>11405</v>
      </c>
    </row>
    <row r="620" ht="15" spans="1:10">
      <c r="A620" s="11" t="s">
        <v>9839</v>
      </c>
      <c r="B620" s="11" t="s">
        <v>9840</v>
      </c>
      <c r="C620" s="11" t="s">
        <v>9841</v>
      </c>
      <c r="D620" s="1">
        <v>1.845524231</v>
      </c>
      <c r="E620" s="1">
        <v>22.64942134</v>
      </c>
      <c r="F620" s="1">
        <v>2.435453028</v>
      </c>
      <c r="G620" s="1">
        <v>0.030020262</v>
      </c>
      <c r="H620" s="1">
        <v>0.192306765</v>
      </c>
      <c r="I620" s="1">
        <v>-3.955971964</v>
      </c>
      <c r="J620" s="11" t="s">
        <v>11404</v>
      </c>
    </row>
    <row r="621" ht="15" spans="1:10">
      <c r="A621" s="11" t="s">
        <v>3793</v>
      </c>
      <c r="B621" s="11" t="s">
        <v>3794</v>
      </c>
      <c r="C621" s="11" t="s">
        <v>3795</v>
      </c>
      <c r="D621" s="1">
        <v>1.611104599</v>
      </c>
      <c r="E621" s="1">
        <v>29.56922307</v>
      </c>
      <c r="F621" s="1">
        <v>2.432288036</v>
      </c>
      <c r="G621" s="1">
        <v>0.030199123</v>
      </c>
      <c r="H621" s="1">
        <v>0.193181208</v>
      </c>
      <c r="I621" s="1">
        <v>-3.96149593</v>
      </c>
      <c r="J621" s="11" t="s">
        <v>11404</v>
      </c>
    </row>
    <row r="622" ht="15" spans="1:10">
      <c r="A622" s="11" t="s">
        <v>9812</v>
      </c>
      <c r="B622" s="11" t="s">
        <v>9813</v>
      </c>
      <c r="C622" s="11" t="s">
        <v>9814</v>
      </c>
      <c r="D622" s="1">
        <v>0.586992743</v>
      </c>
      <c r="E622" s="1">
        <v>31.01358701</v>
      </c>
      <c r="F622" s="1">
        <v>2.429967571</v>
      </c>
      <c r="G622" s="1">
        <v>0.030330907</v>
      </c>
      <c r="H622" s="1">
        <v>0.193752475</v>
      </c>
      <c r="I622" s="1">
        <v>-3.965544295</v>
      </c>
      <c r="J622" s="11" t="s">
        <v>11404</v>
      </c>
    </row>
    <row r="623" ht="15" spans="1:10">
      <c r="A623" s="11" t="s">
        <v>5707</v>
      </c>
      <c r="B623" s="11" t="s">
        <v>5708</v>
      </c>
      <c r="C623" s="11" t="s">
        <v>5709</v>
      </c>
      <c r="D623" s="1">
        <v>-1.362040159</v>
      </c>
      <c r="E623" s="1">
        <v>27.26458829</v>
      </c>
      <c r="F623" s="1">
        <v>-2.427894609</v>
      </c>
      <c r="G623" s="1">
        <v>0.030449101</v>
      </c>
      <c r="H623" s="1">
        <v>0.194235455</v>
      </c>
      <c r="I623" s="1">
        <v>-3.969159693</v>
      </c>
      <c r="J623" s="11" t="s">
        <v>11405</v>
      </c>
    </row>
    <row r="624" ht="15" spans="1:10">
      <c r="A624" s="11" t="s">
        <v>7113</v>
      </c>
      <c r="B624" s="11" t="s">
        <v>7114</v>
      </c>
      <c r="C624" s="11" t="s">
        <v>7115</v>
      </c>
      <c r="D624" s="1">
        <v>-3.125015281</v>
      </c>
      <c r="E624" s="1">
        <v>24.24096249</v>
      </c>
      <c r="F624" s="1">
        <v>-2.419597513</v>
      </c>
      <c r="G624" s="1">
        <v>0.030926612</v>
      </c>
      <c r="H624" s="1">
        <v>0.196308771</v>
      </c>
      <c r="I624" s="1">
        <v>-3.983619376</v>
      </c>
      <c r="J624" s="11" t="s">
        <v>11405</v>
      </c>
    </row>
    <row r="625" ht="15" spans="1:10">
      <c r="A625" s="11" t="s">
        <v>9572</v>
      </c>
      <c r="B625" s="11" t="s">
        <v>9573</v>
      </c>
      <c r="C625" s="11" t="s">
        <v>9574</v>
      </c>
      <c r="D625" s="1">
        <v>3.990142263</v>
      </c>
      <c r="E625" s="1">
        <v>23.99169194</v>
      </c>
      <c r="F625" s="1">
        <v>2.41943025</v>
      </c>
      <c r="G625" s="1">
        <v>0.030936312</v>
      </c>
      <c r="H625" s="1">
        <v>0.196308771</v>
      </c>
      <c r="I625" s="1">
        <v>-3.983910688</v>
      </c>
      <c r="J625" s="11" t="s">
        <v>11404</v>
      </c>
    </row>
    <row r="626" ht="15" spans="1:10">
      <c r="A626" s="11" t="s">
        <v>8478</v>
      </c>
      <c r="B626" s="11" t="s">
        <v>8479</v>
      </c>
      <c r="C626" s="11" t="s">
        <v>8480</v>
      </c>
      <c r="D626" s="1">
        <v>-2.300055023</v>
      </c>
      <c r="E626" s="1">
        <v>23.24194666</v>
      </c>
      <c r="F626" s="1">
        <v>-2.419229311</v>
      </c>
      <c r="G626" s="1">
        <v>0.030947968</v>
      </c>
      <c r="H626" s="1">
        <v>0.196308771</v>
      </c>
      <c r="I626" s="1">
        <v>-3.984260643</v>
      </c>
      <c r="J626" s="11" t="s">
        <v>11405</v>
      </c>
    </row>
    <row r="627" ht="15" spans="1:10">
      <c r="A627" s="11" t="s">
        <v>10986</v>
      </c>
      <c r="B627" s="11" t="s">
        <v>10987</v>
      </c>
      <c r="C627" s="11" t="s">
        <v>10988</v>
      </c>
      <c r="D627" s="1">
        <v>2.579896948</v>
      </c>
      <c r="E627" s="1">
        <v>25.1027607</v>
      </c>
      <c r="F627" s="1">
        <v>2.418028248</v>
      </c>
      <c r="G627" s="1">
        <v>0.031017729</v>
      </c>
      <c r="H627" s="1">
        <v>0.196308771</v>
      </c>
      <c r="I627" s="1">
        <v>-3.986352197</v>
      </c>
      <c r="J627" s="11" t="s">
        <v>11404</v>
      </c>
    </row>
    <row r="628" ht="15" spans="1:10">
      <c r="A628" s="11" t="s">
        <v>6016</v>
      </c>
      <c r="B628" s="11" t="s">
        <v>6017</v>
      </c>
      <c r="C628" s="11" t="s">
        <v>6018</v>
      </c>
      <c r="D628" s="1">
        <v>2.074197257</v>
      </c>
      <c r="E628" s="1">
        <v>25.67094654</v>
      </c>
      <c r="F628" s="1">
        <v>2.417776571</v>
      </c>
      <c r="G628" s="1">
        <v>0.031032367</v>
      </c>
      <c r="H628" s="1">
        <v>0.196308771</v>
      </c>
      <c r="I628" s="1">
        <v>-3.986790424</v>
      </c>
      <c r="J628" s="11" t="s">
        <v>11404</v>
      </c>
    </row>
    <row r="629" ht="15" spans="1:10">
      <c r="A629" s="11" t="s">
        <v>6122</v>
      </c>
      <c r="B629" s="11" t="s">
        <v>6123</v>
      </c>
      <c r="C629" s="11" t="s">
        <v>6124</v>
      </c>
      <c r="D629" s="1">
        <v>2.21127602</v>
      </c>
      <c r="E629" s="1">
        <v>27.91613023</v>
      </c>
      <c r="F629" s="1">
        <v>2.41519149</v>
      </c>
      <c r="G629" s="1">
        <v>0.031183095</v>
      </c>
      <c r="H629" s="1">
        <v>0.196989053</v>
      </c>
      <c r="I629" s="1">
        <v>-3.991290688</v>
      </c>
      <c r="J629" s="11" t="s">
        <v>11404</v>
      </c>
    </row>
    <row r="630" ht="15" spans="1:10">
      <c r="A630" s="11" t="s">
        <v>4317</v>
      </c>
      <c r="B630" s="11" t="s">
        <v>4318</v>
      </c>
      <c r="C630" s="11" t="s">
        <v>4319</v>
      </c>
      <c r="D630" s="1">
        <v>0.387230953</v>
      </c>
      <c r="E630" s="1">
        <v>35.71771896</v>
      </c>
      <c r="F630" s="1">
        <v>2.414385461</v>
      </c>
      <c r="G630" s="1">
        <v>0.031230235</v>
      </c>
      <c r="H630" s="1">
        <v>0.197013975</v>
      </c>
      <c r="I630" s="1">
        <v>-3.992693517</v>
      </c>
      <c r="J630" s="11" t="s">
        <v>11404</v>
      </c>
    </row>
    <row r="631" ht="15" spans="1:10">
      <c r="A631" s="11" t="s">
        <v>4915</v>
      </c>
      <c r="B631" s="11" t="s">
        <v>4916</v>
      </c>
      <c r="C631" s="11" t="s">
        <v>4917</v>
      </c>
      <c r="D631" s="1">
        <v>-1.98528023</v>
      </c>
      <c r="E631" s="1">
        <v>23.56862244</v>
      </c>
      <c r="F631" s="1">
        <v>-2.413562878</v>
      </c>
      <c r="G631" s="1">
        <v>0.031278414</v>
      </c>
      <c r="H631" s="1">
        <v>0.19704537</v>
      </c>
      <c r="I631" s="1">
        <v>-3.994124982</v>
      </c>
      <c r="J631" s="11" t="s">
        <v>11405</v>
      </c>
    </row>
    <row r="632" ht="15" spans="1:10">
      <c r="A632" s="11" t="s">
        <v>5686</v>
      </c>
      <c r="B632" s="11" t="s">
        <v>5687</v>
      </c>
      <c r="C632" s="11" t="s">
        <v>5688</v>
      </c>
      <c r="D632" s="1">
        <v>-0.499355566</v>
      </c>
      <c r="E632" s="1">
        <v>30.01413753</v>
      </c>
      <c r="F632" s="1">
        <v>-2.411198015</v>
      </c>
      <c r="G632" s="1">
        <v>0.031417322</v>
      </c>
      <c r="H632" s="1">
        <v>0.197647456</v>
      </c>
      <c r="I632" s="1">
        <v>-3.998239346</v>
      </c>
      <c r="J632" s="11" t="s">
        <v>11405</v>
      </c>
    </row>
    <row r="633" ht="15" spans="1:10">
      <c r="A633" s="11" t="s">
        <v>9413</v>
      </c>
      <c r="B633" s="11" t="s">
        <v>9414</v>
      </c>
      <c r="C633" s="11" t="s">
        <v>9415</v>
      </c>
      <c r="D633" s="1">
        <v>1.149410399</v>
      </c>
      <c r="E633" s="1">
        <v>24.41122641</v>
      </c>
      <c r="F633" s="1">
        <v>2.40830198</v>
      </c>
      <c r="G633" s="1">
        <v>0.031588235</v>
      </c>
      <c r="H633" s="1">
        <v>0.198175981</v>
      </c>
      <c r="I633" s="1">
        <v>-4.003275842</v>
      </c>
      <c r="J633" s="11" t="s">
        <v>11404</v>
      </c>
    </row>
    <row r="634" ht="15" spans="1:10">
      <c r="A634" s="11" t="s">
        <v>4924</v>
      </c>
      <c r="B634" s="11" t="s">
        <v>4925</v>
      </c>
      <c r="C634" s="11" t="s">
        <v>4926</v>
      </c>
      <c r="D634" s="1">
        <v>0.305917922</v>
      </c>
      <c r="E634" s="1">
        <v>31.68128947</v>
      </c>
      <c r="F634" s="1">
        <v>2.405406037</v>
      </c>
      <c r="G634" s="1">
        <v>0.031760032</v>
      </c>
      <c r="H634" s="1">
        <v>0.198980088</v>
      </c>
      <c r="I634" s="1">
        <v>-4.008309973</v>
      </c>
      <c r="J634" s="11" t="s">
        <v>11404</v>
      </c>
    </row>
    <row r="635" ht="15" spans="1:10">
      <c r="A635" s="11" t="s">
        <v>3212</v>
      </c>
      <c r="B635" s="11" t="s">
        <v>3213</v>
      </c>
      <c r="C635" s="11" t="s">
        <v>3214</v>
      </c>
      <c r="D635" s="1">
        <v>0.841055817</v>
      </c>
      <c r="E635" s="1">
        <v>21.97212624</v>
      </c>
      <c r="F635" s="1">
        <v>2.401594933</v>
      </c>
      <c r="G635" s="1">
        <v>0.031987483</v>
      </c>
      <c r="H635" s="1">
        <v>0.200130189</v>
      </c>
      <c r="I635" s="1">
        <v>-4.01493159</v>
      </c>
      <c r="J635" s="11" t="s">
        <v>11404</v>
      </c>
    </row>
    <row r="636" ht="15" spans="1:10">
      <c r="A636" s="11" t="s">
        <v>6912</v>
      </c>
      <c r="B636" s="11" t="s">
        <v>6913</v>
      </c>
      <c r="C636" s="11" t="s">
        <v>6914</v>
      </c>
      <c r="D636" s="1">
        <v>1.665159318</v>
      </c>
      <c r="E636" s="1">
        <v>22.5513936</v>
      </c>
      <c r="F636" s="1">
        <v>2.398899693</v>
      </c>
      <c r="G636" s="1">
        <v>0.032149278</v>
      </c>
      <c r="H636" s="1">
        <v>0.200866925</v>
      </c>
      <c r="I636" s="1">
        <v>-4.019612121</v>
      </c>
      <c r="J636" s="11" t="s">
        <v>11404</v>
      </c>
    </row>
    <row r="637" ht="15" spans="1:10">
      <c r="A637" s="11" t="s">
        <v>6930</v>
      </c>
      <c r="B637" s="11" t="s">
        <v>6931</v>
      </c>
      <c r="C637" s="11" t="s">
        <v>6932</v>
      </c>
      <c r="D637" s="1">
        <v>0.713522218</v>
      </c>
      <c r="E637" s="1">
        <v>30.2406624</v>
      </c>
      <c r="F637" s="1">
        <v>2.397826096</v>
      </c>
      <c r="G637" s="1">
        <v>0.032213943</v>
      </c>
      <c r="H637" s="1">
        <v>0.200995617</v>
      </c>
      <c r="I637" s="1">
        <v>-4.021475983</v>
      </c>
      <c r="J637" s="11" t="s">
        <v>11404</v>
      </c>
    </row>
    <row r="638" ht="15" spans="1:10">
      <c r="A638" s="11" t="s">
        <v>8205</v>
      </c>
      <c r="B638" s="11" t="s">
        <v>8206</v>
      </c>
      <c r="C638" s="11" t="s">
        <v>8207</v>
      </c>
      <c r="D638" s="1">
        <v>0.580758602</v>
      </c>
      <c r="E638" s="1">
        <v>32.12199267</v>
      </c>
      <c r="F638" s="1">
        <v>2.396284234</v>
      </c>
      <c r="G638" s="1">
        <v>0.032307032</v>
      </c>
      <c r="H638" s="1">
        <v>0.201301054</v>
      </c>
      <c r="I638" s="1">
        <v>-4.024152257</v>
      </c>
      <c r="J638" s="11" t="s">
        <v>11404</v>
      </c>
    </row>
    <row r="639" ht="15" spans="1:10">
      <c r="A639" s="11" t="s">
        <v>5222</v>
      </c>
      <c r="B639" s="11" t="s">
        <v>5223</v>
      </c>
      <c r="C639" s="11" t="s">
        <v>5224</v>
      </c>
      <c r="D639" s="1">
        <v>-1.966789874</v>
      </c>
      <c r="E639" s="1">
        <v>26.42675635</v>
      </c>
      <c r="F639" s="1">
        <v>-2.393677079</v>
      </c>
      <c r="G639" s="1">
        <v>0.032465022</v>
      </c>
      <c r="H639" s="1">
        <v>0.201649795</v>
      </c>
      <c r="I639" s="1">
        <v>-4.028676161</v>
      </c>
      <c r="J639" s="11" t="s">
        <v>11405</v>
      </c>
    </row>
    <row r="640" ht="15" spans="1:10">
      <c r="A640" s="11" t="s">
        <v>3778</v>
      </c>
      <c r="B640" s="11" t="s">
        <v>3779</v>
      </c>
      <c r="C640" s="11" t="s">
        <v>3780</v>
      </c>
      <c r="D640" s="1">
        <v>2.028759365</v>
      </c>
      <c r="E640" s="1">
        <v>26.47317329</v>
      </c>
      <c r="F640" s="1">
        <v>2.393359264</v>
      </c>
      <c r="G640" s="1">
        <v>0.032484331</v>
      </c>
      <c r="H640" s="1">
        <v>0.201649795</v>
      </c>
      <c r="I640" s="1">
        <v>-4.029227504</v>
      </c>
      <c r="J640" s="11" t="s">
        <v>11404</v>
      </c>
    </row>
    <row r="641" ht="15" spans="1:10">
      <c r="A641" s="11" t="s">
        <v>9662</v>
      </c>
      <c r="B641" s="11" t="s">
        <v>9663</v>
      </c>
      <c r="C641" s="11" t="s">
        <v>9664</v>
      </c>
      <c r="D641" s="1">
        <v>1.103567945</v>
      </c>
      <c r="E641" s="1">
        <v>27.12940796</v>
      </c>
      <c r="F641" s="1">
        <v>2.393173274</v>
      </c>
      <c r="G641" s="1">
        <v>0.032495637</v>
      </c>
      <c r="H641" s="1">
        <v>0.201649795</v>
      </c>
      <c r="I641" s="1">
        <v>-4.029550146</v>
      </c>
      <c r="J641" s="11" t="s">
        <v>11404</v>
      </c>
    </row>
    <row r="642" ht="15" spans="1:10">
      <c r="A642" s="11" t="s">
        <v>2949</v>
      </c>
      <c r="B642" s="11" t="s">
        <v>2950</v>
      </c>
      <c r="C642" s="11" t="s">
        <v>2951</v>
      </c>
      <c r="D642" s="1">
        <v>-1.062693398</v>
      </c>
      <c r="E642" s="1">
        <v>21.84457921</v>
      </c>
      <c r="F642" s="1">
        <v>-2.388870048</v>
      </c>
      <c r="G642" s="1">
        <v>0.03275826</v>
      </c>
      <c r="H642" s="1">
        <v>0.202014671</v>
      </c>
      <c r="I642" s="1">
        <v>-4.037012483</v>
      </c>
      <c r="J642" s="11" t="s">
        <v>11405</v>
      </c>
    </row>
    <row r="643" ht="15" spans="1:10">
      <c r="A643" s="11" t="s">
        <v>9773</v>
      </c>
      <c r="B643" s="11" t="s">
        <v>9774</v>
      </c>
      <c r="C643" s="11" t="s">
        <v>9775</v>
      </c>
      <c r="D643" s="1">
        <v>2.911334066</v>
      </c>
      <c r="E643" s="1">
        <v>27.54352902</v>
      </c>
      <c r="F643" s="1">
        <v>2.388284071</v>
      </c>
      <c r="G643" s="1">
        <v>0.032794179</v>
      </c>
      <c r="H643" s="1">
        <v>0.202014671</v>
      </c>
      <c r="I643" s="1">
        <v>-4.038028256</v>
      </c>
      <c r="J643" s="11" t="s">
        <v>11404</v>
      </c>
    </row>
    <row r="644" ht="15" spans="1:10">
      <c r="A644" s="11" t="s">
        <v>9359</v>
      </c>
      <c r="B644" s="11" t="s">
        <v>9360</v>
      </c>
      <c r="C644" s="11" t="s">
        <v>9361</v>
      </c>
      <c r="D644" s="1">
        <v>-0.770641185</v>
      </c>
      <c r="E644" s="1">
        <v>27.84687712</v>
      </c>
      <c r="F644" s="1">
        <v>-2.38786016</v>
      </c>
      <c r="G644" s="1">
        <v>0.032820187</v>
      </c>
      <c r="H644" s="1">
        <v>0.202014671</v>
      </c>
      <c r="I644" s="1">
        <v>-4.038763033</v>
      </c>
      <c r="J644" s="11" t="s">
        <v>11405</v>
      </c>
    </row>
    <row r="645" ht="15" spans="1:10">
      <c r="A645" s="11" t="s">
        <v>4354</v>
      </c>
      <c r="B645" s="11" t="s">
        <v>4355</v>
      </c>
      <c r="C645" s="11" t="s">
        <v>4356</v>
      </c>
      <c r="D645" s="1">
        <v>0.337437302</v>
      </c>
      <c r="E645" s="1">
        <v>33.29302842</v>
      </c>
      <c r="F645" s="1">
        <v>2.385095856</v>
      </c>
      <c r="G645" s="1">
        <v>0.032990266</v>
      </c>
      <c r="H645" s="1">
        <v>0.202787877</v>
      </c>
      <c r="I645" s="1">
        <v>-4.0435533</v>
      </c>
      <c r="J645" s="11" t="s">
        <v>11404</v>
      </c>
    </row>
    <row r="646" ht="15" spans="1:10">
      <c r="A646" s="11" t="s">
        <v>2052</v>
      </c>
      <c r="B646" s="11" t="s">
        <v>2053</v>
      </c>
      <c r="C646" s="11" t="s">
        <v>2054</v>
      </c>
      <c r="D646" s="1">
        <v>0.927477276</v>
      </c>
      <c r="E646" s="1">
        <v>29.66745278</v>
      </c>
      <c r="F646" s="1">
        <v>2.382696272</v>
      </c>
      <c r="G646" s="1">
        <v>0.033138589</v>
      </c>
      <c r="H646" s="1">
        <v>0.203425441</v>
      </c>
      <c r="I646" s="1">
        <v>-4.047709865</v>
      </c>
      <c r="J646" s="11" t="s">
        <v>11404</v>
      </c>
    </row>
    <row r="647" ht="15" spans="1:10">
      <c r="A647" s="11" t="s">
        <v>2355</v>
      </c>
      <c r="B647" s="11" t="s">
        <v>2356</v>
      </c>
      <c r="C647" s="11" t="s">
        <v>2357</v>
      </c>
      <c r="D647" s="1">
        <v>-1.134135626</v>
      </c>
      <c r="E647" s="1">
        <v>26.19586092</v>
      </c>
      <c r="F647" s="1">
        <v>-2.380464581</v>
      </c>
      <c r="G647" s="1">
        <v>0.033277105</v>
      </c>
      <c r="H647" s="1">
        <v>0.204001176</v>
      </c>
      <c r="I647" s="1">
        <v>-4.051574203</v>
      </c>
      <c r="J647" s="11" t="s">
        <v>11405</v>
      </c>
    </row>
    <row r="648" ht="15" spans="1:10">
      <c r="A648" s="11" t="s">
        <v>10546</v>
      </c>
      <c r="B648" s="11" t="s">
        <v>10547</v>
      </c>
      <c r="C648" s="11" t="s">
        <v>10548</v>
      </c>
      <c r="D648" s="1">
        <v>0.738771305</v>
      </c>
      <c r="E648" s="1">
        <v>26.46910955</v>
      </c>
      <c r="F648" s="1">
        <v>2.376726469</v>
      </c>
      <c r="G648" s="1">
        <v>0.033510361</v>
      </c>
      <c r="H648" s="1">
        <v>0.20515538</v>
      </c>
      <c r="I648" s="1">
        <v>-4.058043978</v>
      </c>
      <c r="J648" s="11" t="s">
        <v>11404</v>
      </c>
    </row>
    <row r="649" ht="15" spans="1:10">
      <c r="A649" s="11" t="s">
        <v>6780</v>
      </c>
      <c r="B649" s="11" t="s">
        <v>6781</v>
      </c>
      <c r="C649" s="11" t="s">
        <v>6782</v>
      </c>
      <c r="D649" s="1">
        <v>2.227959648</v>
      </c>
      <c r="E649" s="1">
        <v>23.19094025</v>
      </c>
      <c r="F649" s="1">
        <v>2.3755342</v>
      </c>
      <c r="G649" s="1">
        <v>0.033585086</v>
      </c>
      <c r="H649" s="1">
        <v>0.205270815</v>
      </c>
      <c r="I649" s="1">
        <v>-4.060106705</v>
      </c>
      <c r="J649" s="11" t="s">
        <v>11404</v>
      </c>
    </row>
    <row r="650" ht="15" spans="1:10">
      <c r="A650" s="11" t="s">
        <v>8913</v>
      </c>
      <c r="B650" s="11" t="s">
        <v>8914</v>
      </c>
      <c r="C650" s="11" t="s">
        <v>8915</v>
      </c>
      <c r="D650" s="1">
        <v>1.921574082</v>
      </c>
      <c r="E650" s="1">
        <v>26.59816346</v>
      </c>
      <c r="F650" s="1">
        <v>2.374785852</v>
      </c>
      <c r="G650" s="1">
        <v>0.03363207</v>
      </c>
      <c r="H650" s="1">
        <v>0.205270815</v>
      </c>
      <c r="I650" s="1">
        <v>-4.061401214</v>
      </c>
      <c r="J650" s="11" t="s">
        <v>11404</v>
      </c>
    </row>
    <row r="651" ht="15" spans="1:10">
      <c r="A651" s="11" t="s">
        <v>3999</v>
      </c>
      <c r="B651" s="11" t="s">
        <v>4000</v>
      </c>
      <c r="C651" s="11" t="s">
        <v>4001</v>
      </c>
      <c r="D651" s="1">
        <v>1.639930267</v>
      </c>
      <c r="E651" s="1">
        <v>24.19014439</v>
      </c>
      <c r="F651" s="1">
        <v>2.373676347</v>
      </c>
      <c r="G651" s="1">
        <v>0.033701843</v>
      </c>
      <c r="H651" s="1">
        <v>0.205270815</v>
      </c>
      <c r="I651" s="1">
        <v>-4.063320174</v>
      </c>
      <c r="J651" s="11" t="s">
        <v>11404</v>
      </c>
    </row>
    <row r="652" ht="15" spans="1:10">
      <c r="A652" s="11" t="s">
        <v>7428</v>
      </c>
      <c r="B652" s="11" t="s">
        <v>7429</v>
      </c>
      <c r="C652" s="11" t="s">
        <v>7430</v>
      </c>
      <c r="D652" s="1">
        <v>-3.038963889</v>
      </c>
      <c r="E652" s="1">
        <v>23.6688665</v>
      </c>
      <c r="F652" s="1">
        <v>-2.373558873</v>
      </c>
      <c r="G652" s="1">
        <v>0.033709239</v>
      </c>
      <c r="H652" s="1">
        <v>0.205270815</v>
      </c>
      <c r="I652" s="1">
        <v>-4.063523334</v>
      </c>
      <c r="J652" s="11" t="s">
        <v>11405</v>
      </c>
    </row>
    <row r="653" ht="15" spans="1:10">
      <c r="A653" s="11" t="s">
        <v>7599</v>
      </c>
      <c r="B653" s="11" t="s">
        <v>7600</v>
      </c>
      <c r="C653" s="11" t="s">
        <v>7601</v>
      </c>
      <c r="D653" s="1">
        <v>1.699939234</v>
      </c>
      <c r="E653" s="1">
        <v>28.89580071</v>
      </c>
      <c r="F653" s="1">
        <v>2.367303299</v>
      </c>
      <c r="G653" s="1">
        <v>0.034105311</v>
      </c>
      <c r="H653" s="1">
        <v>0.20710778</v>
      </c>
      <c r="I653" s="1">
        <v>-4.074336215</v>
      </c>
      <c r="J653" s="11" t="s">
        <v>11404</v>
      </c>
    </row>
    <row r="654" ht="15" spans="1:10">
      <c r="A654" s="11" t="s">
        <v>7137</v>
      </c>
      <c r="B654" s="11" t="s">
        <v>7138</v>
      </c>
      <c r="C654" s="11" t="s">
        <v>7139</v>
      </c>
      <c r="D654" s="1">
        <v>-1.752050468</v>
      </c>
      <c r="E654" s="1">
        <v>23.05677438</v>
      </c>
      <c r="F654" s="1">
        <v>-2.366262383</v>
      </c>
      <c r="G654" s="1">
        <v>0.034171646</v>
      </c>
      <c r="H654" s="1">
        <v>0.20710778</v>
      </c>
      <c r="I654" s="1">
        <v>-4.076134408</v>
      </c>
      <c r="J654" s="11" t="s">
        <v>11405</v>
      </c>
    </row>
    <row r="655" ht="15" spans="1:10">
      <c r="A655" s="11" t="s">
        <v>4825</v>
      </c>
      <c r="B655" s="11" t="s">
        <v>4826</v>
      </c>
      <c r="C655" s="11" t="s">
        <v>4827</v>
      </c>
      <c r="D655" s="1">
        <v>1.482806109</v>
      </c>
      <c r="E655" s="1">
        <v>27.17073569</v>
      </c>
      <c r="F655" s="1">
        <v>2.36284751</v>
      </c>
      <c r="G655" s="1">
        <v>0.034390134</v>
      </c>
      <c r="H655" s="1">
        <v>0.207478043</v>
      </c>
      <c r="I655" s="1">
        <v>-4.082031529</v>
      </c>
      <c r="J655" s="11" t="s">
        <v>11404</v>
      </c>
    </row>
    <row r="656" ht="15" spans="1:10">
      <c r="A656" s="11" t="s">
        <v>7431</v>
      </c>
      <c r="B656" s="11" t="s">
        <v>7432</v>
      </c>
      <c r="C656" s="11" t="s">
        <v>7433</v>
      </c>
      <c r="D656" s="1">
        <v>-1.829846588</v>
      </c>
      <c r="E656" s="1">
        <v>23.06889186</v>
      </c>
      <c r="F656" s="1">
        <v>-2.361398215</v>
      </c>
      <c r="G656" s="1">
        <v>0.034483264</v>
      </c>
      <c r="H656" s="1">
        <v>0.20776508</v>
      </c>
      <c r="I656" s="1">
        <v>-4.084533326</v>
      </c>
      <c r="J656" s="11" t="s">
        <v>11405</v>
      </c>
    </row>
    <row r="657" ht="15" spans="1:10">
      <c r="A657" s="11" t="s">
        <v>9842</v>
      </c>
      <c r="B657" s="11" t="s">
        <v>9843</v>
      </c>
      <c r="C657" s="11" t="s">
        <v>9844</v>
      </c>
      <c r="D657" s="1">
        <v>0.474090734</v>
      </c>
      <c r="E657" s="1">
        <v>30.39748722</v>
      </c>
      <c r="F657" s="1">
        <v>2.358333641</v>
      </c>
      <c r="G657" s="1">
        <v>0.034680982</v>
      </c>
      <c r="H657" s="1">
        <v>0.208680684</v>
      </c>
      <c r="I657" s="1">
        <v>-4.089821514</v>
      </c>
      <c r="J657" s="11" t="s">
        <v>11404</v>
      </c>
    </row>
    <row r="658" ht="15" spans="1:10">
      <c r="A658" s="11" t="s">
        <v>11373</v>
      </c>
      <c r="B658" s="11" t="s">
        <v>11374</v>
      </c>
      <c r="C658" s="11" t="s">
        <v>11375</v>
      </c>
      <c r="D658" s="1">
        <v>-0.91713466</v>
      </c>
      <c r="E658" s="1">
        <v>21.92578604</v>
      </c>
      <c r="F658" s="1">
        <v>-2.356589162</v>
      </c>
      <c r="G658" s="1">
        <v>0.034794013</v>
      </c>
      <c r="H658" s="1">
        <v>0.209084974</v>
      </c>
      <c r="I658" s="1">
        <v>-4.09283059</v>
      </c>
      <c r="J658" s="11" t="s">
        <v>11405</v>
      </c>
    </row>
    <row r="659" ht="15" spans="1:10">
      <c r="A659" s="11" t="s">
        <v>11162</v>
      </c>
      <c r="B659" s="11" t="s">
        <v>11163</v>
      </c>
      <c r="C659" s="11" t="s">
        <v>11164</v>
      </c>
      <c r="D659" s="1">
        <v>0.614436336</v>
      </c>
      <c r="E659" s="1">
        <v>31.07809599</v>
      </c>
      <c r="F659" s="1">
        <v>2.355430507</v>
      </c>
      <c r="G659" s="1">
        <v>0.034869281</v>
      </c>
      <c r="H659" s="1">
        <v>0.209261568</v>
      </c>
      <c r="I659" s="1">
        <v>-4.094828698</v>
      </c>
      <c r="J659" s="11" t="s">
        <v>11404</v>
      </c>
    </row>
    <row r="660" ht="15" spans="1:10">
      <c r="A660" s="11" t="s">
        <v>7335</v>
      </c>
      <c r="B660" s="11" t="s">
        <v>7336</v>
      </c>
      <c r="C660" s="11" t="s">
        <v>7337</v>
      </c>
      <c r="D660" s="1">
        <v>1.759018076</v>
      </c>
      <c r="E660" s="1">
        <v>24.88888604</v>
      </c>
      <c r="F660" s="1">
        <v>2.350643683</v>
      </c>
      <c r="G660" s="1">
        <v>0.035181888</v>
      </c>
      <c r="H660" s="1">
        <v>0.210860173</v>
      </c>
      <c r="I660" s="1">
        <v>-4.103079604</v>
      </c>
      <c r="J660" s="11" t="s">
        <v>11404</v>
      </c>
    </row>
    <row r="661" ht="15" spans="1:10">
      <c r="A661" s="11" t="s">
        <v>5404</v>
      </c>
      <c r="B661" s="11" t="s">
        <v>5405</v>
      </c>
      <c r="C661" s="11" t="s">
        <v>5406</v>
      </c>
      <c r="D661" s="1">
        <v>1.37078491</v>
      </c>
      <c r="E661" s="1">
        <v>25.83549199</v>
      </c>
      <c r="F661" s="1">
        <v>2.348932763</v>
      </c>
      <c r="G661" s="1">
        <v>0.035294268</v>
      </c>
      <c r="H661" s="1">
        <v>0.211256108</v>
      </c>
      <c r="I661" s="1">
        <v>-4.106027099</v>
      </c>
      <c r="J661" s="11" t="s">
        <v>11404</v>
      </c>
    </row>
    <row r="662" ht="15" spans="1:10">
      <c r="A662" s="11" t="s">
        <v>3203</v>
      </c>
      <c r="B662" s="11" t="s">
        <v>3204</v>
      </c>
      <c r="C662" s="11" t="s">
        <v>3205</v>
      </c>
      <c r="D662" s="1">
        <v>0.656153085</v>
      </c>
      <c r="E662" s="1">
        <v>32.91055187</v>
      </c>
      <c r="F662" s="1">
        <v>2.344899341</v>
      </c>
      <c r="G662" s="1">
        <v>0.035560552</v>
      </c>
      <c r="H662" s="1">
        <v>0.211766683</v>
      </c>
      <c r="I662" s="1">
        <v>-4.112972405</v>
      </c>
      <c r="J662" s="11" t="s">
        <v>11404</v>
      </c>
    </row>
    <row r="663" ht="15" spans="1:10">
      <c r="A663" s="11" t="s">
        <v>9668</v>
      </c>
      <c r="B663" s="11" t="s">
        <v>9669</v>
      </c>
      <c r="C663" s="11" t="s">
        <v>9670</v>
      </c>
      <c r="D663" s="1">
        <v>-2.471295278</v>
      </c>
      <c r="E663" s="1">
        <v>26.18018427</v>
      </c>
      <c r="F663" s="1">
        <v>-2.344827867</v>
      </c>
      <c r="G663" s="1">
        <v>0.035565288</v>
      </c>
      <c r="H663" s="1">
        <v>0.211766683</v>
      </c>
      <c r="I663" s="1">
        <v>-4.113095438</v>
      </c>
      <c r="J663" s="11" t="s">
        <v>11405</v>
      </c>
    </row>
    <row r="664" ht="15" spans="1:10">
      <c r="A664" s="11" t="s">
        <v>11234</v>
      </c>
      <c r="B664" s="11" t="s">
        <v>11235</v>
      </c>
      <c r="C664" s="11" t="s">
        <v>11236</v>
      </c>
      <c r="D664" s="1">
        <v>0.463373177</v>
      </c>
      <c r="E664" s="1">
        <v>32.63720957</v>
      </c>
      <c r="F664" s="1">
        <v>2.343124447</v>
      </c>
      <c r="G664" s="1">
        <v>0.035678335</v>
      </c>
      <c r="H664" s="1">
        <v>0.212053967</v>
      </c>
      <c r="I664" s="1">
        <v>-4.116027199</v>
      </c>
      <c r="J664" s="11" t="s">
        <v>11404</v>
      </c>
    </row>
    <row r="665" ht="15" spans="1:10">
      <c r="A665" s="11" t="s">
        <v>2887</v>
      </c>
      <c r="B665" s="11" t="s">
        <v>2888</v>
      </c>
      <c r="C665" s="11" t="s">
        <v>2889</v>
      </c>
      <c r="D665" s="1">
        <v>1.428690018</v>
      </c>
      <c r="E665" s="1">
        <v>33.23587589</v>
      </c>
      <c r="F665" s="1">
        <v>2.335834508</v>
      </c>
      <c r="G665" s="1">
        <v>0.036166008</v>
      </c>
      <c r="H665" s="1">
        <v>0.21352471</v>
      </c>
      <c r="I665" s="1">
        <v>-4.128564565</v>
      </c>
      <c r="J665" s="11" t="s">
        <v>11404</v>
      </c>
    </row>
    <row r="666" ht="15" spans="1:10">
      <c r="A666" s="11" t="s">
        <v>6663</v>
      </c>
      <c r="B666" s="11" t="s">
        <v>6664</v>
      </c>
      <c r="C666" s="11" t="s">
        <v>6665</v>
      </c>
      <c r="D666" s="1">
        <v>-1.471218273</v>
      </c>
      <c r="E666" s="1">
        <v>22.22979572</v>
      </c>
      <c r="F666" s="1">
        <v>-2.335798916</v>
      </c>
      <c r="G666" s="1">
        <v>0.036168404</v>
      </c>
      <c r="H666" s="1">
        <v>0.21352471</v>
      </c>
      <c r="I666" s="1">
        <v>-4.128625739</v>
      </c>
      <c r="J666" s="11" t="s">
        <v>11405</v>
      </c>
    </row>
    <row r="667" ht="15" spans="1:10">
      <c r="A667" s="11" t="s">
        <v>2931</v>
      </c>
      <c r="B667" s="11" t="s">
        <v>2932</v>
      </c>
      <c r="C667" s="11" t="s">
        <v>2933</v>
      </c>
      <c r="D667" s="1">
        <v>2.484244977</v>
      </c>
      <c r="E667" s="1">
        <v>29.02796557</v>
      </c>
      <c r="F667" s="1">
        <v>2.335290322</v>
      </c>
      <c r="G667" s="1">
        <v>0.036202666</v>
      </c>
      <c r="H667" s="1">
        <v>0.21352471</v>
      </c>
      <c r="I667" s="1">
        <v>-4.129499854</v>
      </c>
      <c r="J667" s="11" t="s">
        <v>11404</v>
      </c>
    </row>
    <row r="668" ht="15" spans="1:10">
      <c r="A668" s="11" t="s">
        <v>3933</v>
      </c>
      <c r="B668" s="11" t="s">
        <v>3934</v>
      </c>
      <c r="C668" s="11" t="s">
        <v>3935</v>
      </c>
      <c r="D668" s="1">
        <v>-1.523490188</v>
      </c>
      <c r="E668" s="1">
        <v>24.76682763</v>
      </c>
      <c r="F668" s="1">
        <v>-2.33339555</v>
      </c>
      <c r="G668" s="1">
        <v>0.036330578</v>
      </c>
      <c r="H668" s="1">
        <v>0.21352471</v>
      </c>
      <c r="I668" s="1">
        <v>-4.13275572</v>
      </c>
      <c r="J668" s="11" t="s">
        <v>11405</v>
      </c>
    </row>
    <row r="669" ht="15" spans="1:10">
      <c r="A669" s="11" t="s">
        <v>10836</v>
      </c>
      <c r="B669" s="11" t="s">
        <v>10837</v>
      </c>
      <c r="C669" s="11" t="s">
        <v>10838</v>
      </c>
      <c r="D669" s="1">
        <v>-1.97826084</v>
      </c>
      <c r="E669" s="1">
        <v>24.4433161</v>
      </c>
      <c r="F669" s="1">
        <v>-2.332987712</v>
      </c>
      <c r="G669" s="1">
        <v>0.036358166</v>
      </c>
      <c r="H669" s="1">
        <v>0.21352471</v>
      </c>
      <c r="I669" s="1">
        <v>-4.133456391</v>
      </c>
      <c r="J669" s="11" t="s">
        <v>11405</v>
      </c>
    </row>
    <row r="670" ht="15" spans="1:10">
      <c r="A670" s="11" t="s">
        <v>7251</v>
      </c>
      <c r="B670" s="11" t="s">
        <v>7252</v>
      </c>
      <c r="C670" s="11" t="s">
        <v>7253</v>
      </c>
      <c r="D670" s="1">
        <v>0.95287284</v>
      </c>
      <c r="E670" s="1">
        <v>23.90215096</v>
      </c>
      <c r="F670" s="1">
        <v>2.332206604</v>
      </c>
      <c r="G670" s="1">
        <v>0.036411061</v>
      </c>
      <c r="H670" s="1">
        <v>0.21352471</v>
      </c>
      <c r="I670" s="1">
        <v>-4.134798207</v>
      </c>
      <c r="J670" s="11" t="s">
        <v>11404</v>
      </c>
    </row>
    <row r="671" ht="15" spans="1:10">
      <c r="A671" s="11" t="s">
        <v>3413</v>
      </c>
      <c r="B671" s="11" t="s">
        <v>3414</v>
      </c>
      <c r="C671" s="11" t="s">
        <v>3415</v>
      </c>
      <c r="D671" s="1">
        <v>-2.891581852</v>
      </c>
      <c r="E671" s="1">
        <v>25.18134552</v>
      </c>
      <c r="F671" s="1">
        <v>-2.329334055</v>
      </c>
      <c r="G671" s="1">
        <v>0.036606212</v>
      </c>
      <c r="H671" s="1">
        <v>0.21352471</v>
      </c>
      <c r="I671" s="1">
        <v>-4.139731266</v>
      </c>
      <c r="J671" s="11" t="s">
        <v>11405</v>
      </c>
    </row>
    <row r="672" ht="15" spans="1:10">
      <c r="A672" s="11" t="s">
        <v>2483</v>
      </c>
      <c r="B672" s="11" t="s">
        <v>2484</v>
      </c>
      <c r="C672" s="11" t="s">
        <v>2485</v>
      </c>
      <c r="D672" s="1">
        <v>-1.818867506</v>
      </c>
      <c r="E672" s="1">
        <v>26.36851786</v>
      </c>
      <c r="F672" s="1">
        <v>-2.32928451</v>
      </c>
      <c r="G672" s="1">
        <v>0.036609586</v>
      </c>
      <c r="H672" s="1">
        <v>0.21352471</v>
      </c>
      <c r="I672" s="1">
        <v>-4.139816328</v>
      </c>
      <c r="J672" s="11" t="s">
        <v>11405</v>
      </c>
    </row>
    <row r="673" ht="15" spans="1:10">
      <c r="A673" s="11" t="s">
        <v>10438</v>
      </c>
      <c r="B673" s="11" t="s">
        <v>10439</v>
      </c>
      <c r="C673" s="11" t="s">
        <v>10440</v>
      </c>
      <c r="D673" s="1">
        <v>1.220128045</v>
      </c>
      <c r="E673" s="1">
        <v>23.51619705</v>
      </c>
      <c r="F673" s="1">
        <v>2.327868441</v>
      </c>
      <c r="G673" s="1">
        <v>0.036706163</v>
      </c>
      <c r="H673" s="1">
        <v>0.213814573</v>
      </c>
      <c r="I673" s="1">
        <v>-4.142247258</v>
      </c>
      <c r="J673" s="11" t="s">
        <v>11404</v>
      </c>
    </row>
    <row r="674" ht="15" spans="1:10">
      <c r="A674" s="11" t="s">
        <v>7518</v>
      </c>
      <c r="B674" s="11" t="s">
        <v>7519</v>
      </c>
      <c r="C674" s="11" t="s">
        <v>7520</v>
      </c>
      <c r="D674" s="1">
        <v>1.088765691</v>
      </c>
      <c r="E674" s="1">
        <v>28.03495049</v>
      </c>
      <c r="F674" s="1">
        <v>2.326713125</v>
      </c>
      <c r="G674" s="1">
        <v>0.036785136</v>
      </c>
      <c r="H674" s="1">
        <v>0.214001283</v>
      </c>
      <c r="I674" s="1">
        <v>-4.144230126</v>
      </c>
      <c r="J674" s="11" t="s">
        <v>11404</v>
      </c>
    </row>
    <row r="675" ht="15" spans="1:10">
      <c r="A675" s="11" t="s">
        <v>9132</v>
      </c>
      <c r="B675" s="11" t="s">
        <v>9133</v>
      </c>
      <c r="C675" s="11" t="s">
        <v>9134</v>
      </c>
      <c r="D675" s="1">
        <v>1.340227909</v>
      </c>
      <c r="E675" s="1">
        <v>29.61508554</v>
      </c>
      <c r="F675" s="1">
        <v>2.325803183</v>
      </c>
      <c r="G675" s="1">
        <v>0.03684745</v>
      </c>
      <c r="H675" s="1">
        <v>0.214090726</v>
      </c>
      <c r="I675" s="1">
        <v>-4.145791588</v>
      </c>
      <c r="J675" s="11" t="s">
        <v>11404</v>
      </c>
    </row>
    <row r="676" ht="15" spans="1:10">
      <c r="A676" s="11" t="s">
        <v>11297</v>
      </c>
      <c r="B676" s="11" t="s">
        <v>11298</v>
      </c>
      <c r="C676" s="11" t="s">
        <v>11299</v>
      </c>
      <c r="D676" s="1">
        <v>-0.650658587</v>
      </c>
      <c r="E676" s="1">
        <v>30.5568888</v>
      </c>
      <c r="F676" s="1">
        <v>-2.324875994</v>
      </c>
      <c r="G676" s="1">
        <v>0.036911048</v>
      </c>
      <c r="H676" s="1">
        <v>0.214187393</v>
      </c>
      <c r="I676" s="1">
        <v>-4.147382396</v>
      </c>
      <c r="J676" s="11" t="s">
        <v>11405</v>
      </c>
    </row>
    <row r="677" ht="15" spans="1:10">
      <c r="A677" s="11" t="s">
        <v>10920</v>
      </c>
      <c r="B677" s="11" t="s">
        <v>10921</v>
      </c>
      <c r="C677" s="11" t="s">
        <v>10922</v>
      </c>
      <c r="D677" s="1">
        <v>-3.276941575</v>
      </c>
      <c r="E677" s="1">
        <v>25.76718292</v>
      </c>
      <c r="F677" s="1">
        <v>-2.323942824</v>
      </c>
      <c r="G677" s="1">
        <v>0.036975162</v>
      </c>
      <c r="H677" s="1">
        <v>0.214286803</v>
      </c>
      <c r="I677" s="1">
        <v>-4.148983214</v>
      </c>
      <c r="J677" s="11" t="s">
        <v>11405</v>
      </c>
    </row>
    <row r="678" ht="15" spans="1:10">
      <c r="A678" s="11" t="s">
        <v>10788</v>
      </c>
      <c r="B678" s="11" t="s">
        <v>10789</v>
      </c>
      <c r="C678" s="11" t="s">
        <v>10790</v>
      </c>
      <c r="D678" s="1">
        <v>-2.784804653</v>
      </c>
      <c r="E678" s="1">
        <v>22.70563484</v>
      </c>
      <c r="F678" s="1">
        <v>-2.311347235</v>
      </c>
      <c r="G678" s="1">
        <v>0.03785097</v>
      </c>
      <c r="H678" s="1">
        <v>0.218253192</v>
      </c>
      <c r="I678" s="1">
        <v>-4.170565474</v>
      </c>
      <c r="J678" s="11" t="s">
        <v>11405</v>
      </c>
    </row>
    <row r="679" ht="15" spans="1:10">
      <c r="A679" s="11" t="s">
        <v>10339</v>
      </c>
      <c r="B679" s="11" t="s">
        <v>10340</v>
      </c>
      <c r="C679" s="11" t="s">
        <v>10341</v>
      </c>
      <c r="D679" s="1">
        <v>0.479326574</v>
      </c>
      <c r="E679" s="1">
        <v>34.26847076</v>
      </c>
      <c r="F679" s="1">
        <v>2.30860772</v>
      </c>
      <c r="G679" s="1">
        <v>0.038044049</v>
      </c>
      <c r="H679" s="1">
        <v>0.218561957</v>
      </c>
      <c r="I679" s="1">
        <v>-4.17525337</v>
      </c>
      <c r="J679" s="11" t="s">
        <v>11404</v>
      </c>
    </row>
    <row r="680" ht="15" spans="1:10">
      <c r="A680" s="11" t="s">
        <v>11067</v>
      </c>
      <c r="B680" s="11" t="s">
        <v>11068</v>
      </c>
      <c r="C680" s="11" t="s">
        <v>11069</v>
      </c>
      <c r="D680" s="1">
        <v>1.539989077</v>
      </c>
      <c r="E680" s="1">
        <v>26.35540844</v>
      </c>
      <c r="F680" s="1">
        <v>2.308547864</v>
      </c>
      <c r="G680" s="1">
        <v>0.038048278</v>
      </c>
      <c r="H680" s="1">
        <v>0.218561957</v>
      </c>
      <c r="I680" s="1">
        <v>-4.175355772</v>
      </c>
      <c r="J680" s="11" t="s">
        <v>11404</v>
      </c>
    </row>
    <row r="681" ht="15" spans="1:10">
      <c r="A681" s="11" t="s">
        <v>7784</v>
      </c>
      <c r="B681" s="11" t="s">
        <v>7785</v>
      </c>
      <c r="C681" s="11" t="s">
        <v>7786</v>
      </c>
      <c r="D681" s="1">
        <v>-0.692533793</v>
      </c>
      <c r="E681" s="1">
        <v>27.84323565</v>
      </c>
      <c r="F681" s="1">
        <v>-2.305003702</v>
      </c>
      <c r="G681" s="1">
        <v>0.038299481</v>
      </c>
      <c r="H681" s="1">
        <v>0.219728218</v>
      </c>
      <c r="I681" s="1">
        <v>-4.181417219</v>
      </c>
      <c r="J681" s="11" t="s">
        <v>11405</v>
      </c>
    </row>
    <row r="682" ht="15" spans="1:10">
      <c r="A682" s="11" t="s">
        <v>11370</v>
      </c>
      <c r="B682" s="11" t="s">
        <v>11371</v>
      </c>
      <c r="C682" s="11" t="s">
        <v>11372</v>
      </c>
      <c r="D682" s="1">
        <v>1.006319769</v>
      </c>
      <c r="E682" s="1">
        <v>32.10596985</v>
      </c>
      <c r="F682" s="1">
        <v>2.302090316</v>
      </c>
      <c r="G682" s="1">
        <v>0.038507155</v>
      </c>
      <c r="H682" s="1">
        <v>0.220642126</v>
      </c>
      <c r="I682" s="1">
        <v>-4.186397064</v>
      </c>
      <c r="J682" s="11" t="s">
        <v>11404</v>
      </c>
    </row>
    <row r="683" ht="15" spans="1:10">
      <c r="A683" s="11" t="s">
        <v>7733</v>
      </c>
      <c r="B683" s="11" t="s">
        <v>7734</v>
      </c>
      <c r="C683" s="11" t="s">
        <v>7735</v>
      </c>
      <c r="D683" s="1">
        <v>-1.401171572</v>
      </c>
      <c r="E683" s="1">
        <v>22.67804492</v>
      </c>
      <c r="F683" s="1">
        <v>-2.29807088</v>
      </c>
      <c r="G683" s="1">
        <v>0.038795425</v>
      </c>
      <c r="H683" s="1">
        <v>0.221519691</v>
      </c>
      <c r="I683" s="1">
        <v>-4.193263302</v>
      </c>
      <c r="J683" s="11" t="s">
        <v>11405</v>
      </c>
    </row>
    <row r="684" ht="15" spans="1:10">
      <c r="A684" s="11" t="s">
        <v>6714</v>
      </c>
      <c r="B684" s="11" t="s">
        <v>6715</v>
      </c>
      <c r="C684" s="11" t="s">
        <v>6716</v>
      </c>
      <c r="D684" s="1">
        <v>1.292303601</v>
      </c>
      <c r="E684" s="1">
        <v>26.97869956</v>
      </c>
      <c r="F684" s="1">
        <v>2.297339395</v>
      </c>
      <c r="G684" s="1">
        <v>0.038848106</v>
      </c>
      <c r="H684" s="1">
        <v>0.221519691</v>
      </c>
      <c r="I684" s="1">
        <v>-4.194512347</v>
      </c>
      <c r="J684" s="11" t="s">
        <v>11404</v>
      </c>
    </row>
    <row r="685" ht="15" spans="1:10">
      <c r="A685" s="11" t="s">
        <v>2943</v>
      </c>
      <c r="B685" s="11" t="s">
        <v>2944</v>
      </c>
      <c r="C685" s="11" t="s">
        <v>2945</v>
      </c>
      <c r="D685" s="1">
        <v>0.442725495</v>
      </c>
      <c r="E685" s="1">
        <v>29.96781187</v>
      </c>
      <c r="F685" s="1">
        <v>2.295336874</v>
      </c>
      <c r="G685" s="1">
        <v>0.038992674</v>
      </c>
      <c r="H685" s="1">
        <v>0.221519691</v>
      </c>
      <c r="I685" s="1">
        <v>-4.197930916</v>
      </c>
      <c r="J685" s="11" t="s">
        <v>11404</v>
      </c>
    </row>
    <row r="686" ht="15" spans="1:10">
      <c r="A686" s="11" t="s">
        <v>10089</v>
      </c>
      <c r="B686" s="11" t="s">
        <v>10090</v>
      </c>
      <c r="C686" s="11" t="s">
        <v>10091</v>
      </c>
      <c r="D686" s="1">
        <v>1.39334068</v>
      </c>
      <c r="E686" s="1">
        <v>30.00012332</v>
      </c>
      <c r="F686" s="1">
        <v>2.29387334</v>
      </c>
      <c r="G686" s="1">
        <v>0.039098653</v>
      </c>
      <c r="H686" s="1">
        <v>0.221802187</v>
      </c>
      <c r="I686" s="1">
        <v>-4.200428598</v>
      </c>
      <c r="J686" s="11" t="s">
        <v>11404</v>
      </c>
    </row>
    <row r="687" ht="15" spans="1:10">
      <c r="A687" s="11" t="s">
        <v>8313</v>
      </c>
      <c r="B687" s="11" t="s">
        <v>8314</v>
      </c>
      <c r="C687" s="11" t="s">
        <v>8315</v>
      </c>
      <c r="D687" s="1">
        <v>-0.519531454</v>
      </c>
      <c r="E687" s="1">
        <v>33.03578913</v>
      </c>
      <c r="F687" s="1">
        <v>-2.290860704</v>
      </c>
      <c r="G687" s="1">
        <v>0.039317669</v>
      </c>
      <c r="H687" s="1">
        <v>0.222767562</v>
      </c>
      <c r="I687" s="1">
        <v>-4.205567951</v>
      </c>
      <c r="J687" s="11" t="s">
        <v>11405</v>
      </c>
    </row>
    <row r="688" ht="15" spans="1:10">
      <c r="A688" s="11" t="s">
        <v>8511</v>
      </c>
      <c r="B688" s="11" t="s">
        <v>8512</v>
      </c>
      <c r="C688" s="11" t="s">
        <v>8513</v>
      </c>
      <c r="D688" s="1">
        <v>1.540119512</v>
      </c>
      <c r="E688" s="1">
        <v>22.8265655</v>
      </c>
      <c r="F688" s="1">
        <v>2.289735072</v>
      </c>
      <c r="G688" s="1">
        <v>0.039399799</v>
      </c>
      <c r="H688" s="1">
        <v>0.222955935</v>
      </c>
      <c r="I688" s="1">
        <v>-4.207487496</v>
      </c>
      <c r="J688" s="11" t="s">
        <v>11404</v>
      </c>
    </row>
    <row r="689" ht="15" spans="1:10">
      <c r="A689" s="11" t="s">
        <v>11052</v>
      </c>
      <c r="B689" s="11" t="s">
        <v>11053</v>
      </c>
      <c r="C689" s="11" t="s">
        <v>11054</v>
      </c>
      <c r="D689" s="1">
        <v>0.420111621</v>
      </c>
      <c r="E689" s="1">
        <v>33.19722023</v>
      </c>
      <c r="F689" s="1">
        <v>2.286836482</v>
      </c>
      <c r="G689" s="1">
        <v>0.03961204</v>
      </c>
      <c r="H689" s="1">
        <v>0.223622979</v>
      </c>
      <c r="I689" s="1">
        <v>-4.212428701</v>
      </c>
      <c r="J689" s="11" t="s">
        <v>11404</v>
      </c>
    </row>
    <row r="690" ht="15" spans="1:10">
      <c r="A690" s="11" t="s">
        <v>11322</v>
      </c>
      <c r="B690" s="11" t="s">
        <v>11323</v>
      </c>
      <c r="C690" s="11" t="s">
        <v>11324</v>
      </c>
      <c r="D690" s="1">
        <v>-1.545087912</v>
      </c>
      <c r="E690" s="1">
        <v>22.40809566</v>
      </c>
      <c r="F690" s="1">
        <v>-2.283911228</v>
      </c>
      <c r="G690" s="1">
        <v>0.039827332</v>
      </c>
      <c r="H690" s="1">
        <v>0.224539509</v>
      </c>
      <c r="I690" s="1">
        <v>-4.217412761</v>
      </c>
      <c r="J690" s="11" t="s">
        <v>11405</v>
      </c>
    </row>
    <row r="691" ht="15" spans="1:10">
      <c r="A691" s="11" t="s">
        <v>6284</v>
      </c>
      <c r="B691" s="11" t="s">
        <v>6285</v>
      </c>
      <c r="C691" s="11" t="s">
        <v>6286</v>
      </c>
      <c r="D691" s="1">
        <v>0.947410162</v>
      </c>
      <c r="E691" s="1">
        <v>31.19948356</v>
      </c>
      <c r="F691" s="1">
        <v>2.277962994</v>
      </c>
      <c r="G691" s="1">
        <v>0.040268532</v>
      </c>
      <c r="H691" s="1">
        <v>0.226467047</v>
      </c>
      <c r="I691" s="1">
        <v>-4.2275393</v>
      </c>
      <c r="J691" s="11" t="s">
        <v>11404</v>
      </c>
    </row>
    <row r="692" ht="15" spans="1:10">
      <c r="A692" s="11" t="s">
        <v>4129</v>
      </c>
      <c r="B692" s="11" t="s">
        <v>4130</v>
      </c>
      <c r="C692" s="11" t="s">
        <v>4131</v>
      </c>
      <c r="D692" s="1">
        <v>-0.376759917</v>
      </c>
      <c r="E692" s="1">
        <v>31.05079631</v>
      </c>
      <c r="F692" s="1">
        <v>-2.275690949</v>
      </c>
      <c r="G692" s="1">
        <v>0.040438276</v>
      </c>
      <c r="H692" s="1">
        <v>0.227141595</v>
      </c>
      <c r="I692" s="1">
        <v>-4.231404458</v>
      </c>
      <c r="J692" s="11" t="s">
        <v>11405</v>
      </c>
    </row>
    <row r="693" ht="15" spans="1:10">
      <c r="A693" s="11" t="s">
        <v>8889</v>
      </c>
      <c r="B693" s="11" t="s">
        <v>8890</v>
      </c>
      <c r="C693" s="11" t="s">
        <v>8891</v>
      </c>
      <c r="D693" s="1">
        <v>-2.131279434</v>
      </c>
      <c r="E693" s="1">
        <v>22.65302085</v>
      </c>
      <c r="F693" s="1">
        <v>-2.273513055</v>
      </c>
      <c r="G693" s="1">
        <v>0.040601621</v>
      </c>
      <c r="H693" s="1">
        <v>0.227507601</v>
      </c>
      <c r="I693" s="1">
        <v>-4.235107949</v>
      </c>
      <c r="J693" s="11" t="s">
        <v>11405</v>
      </c>
    </row>
    <row r="694" ht="15" spans="1:10">
      <c r="A694" s="11" t="s">
        <v>5845</v>
      </c>
      <c r="B694" s="11" t="s">
        <v>5846</v>
      </c>
      <c r="C694" s="11" t="s">
        <v>5849</v>
      </c>
      <c r="D694" s="1">
        <v>1.127005644</v>
      </c>
      <c r="E694" s="1">
        <v>33.69960956</v>
      </c>
      <c r="F694" s="1">
        <v>2.273381353</v>
      </c>
      <c r="G694" s="1">
        <v>0.040611519</v>
      </c>
      <c r="H694" s="1">
        <v>0.227507601</v>
      </c>
      <c r="I694" s="1">
        <v>-4.235331861</v>
      </c>
      <c r="J694" s="11" t="s">
        <v>11404</v>
      </c>
    </row>
    <row r="695" ht="15" spans="1:10">
      <c r="A695" s="11" t="s">
        <v>5845</v>
      </c>
      <c r="B695" s="11" t="s">
        <v>5846</v>
      </c>
      <c r="C695" s="11" t="s">
        <v>5850</v>
      </c>
      <c r="D695" s="1">
        <v>1.127005644</v>
      </c>
      <c r="E695" s="1">
        <v>33.69960956</v>
      </c>
      <c r="F695" s="1">
        <v>2.273381353</v>
      </c>
      <c r="G695" s="1">
        <v>0.040611519</v>
      </c>
      <c r="H695" s="1">
        <v>0.227507601</v>
      </c>
      <c r="I695" s="1">
        <v>-4.235331861</v>
      </c>
      <c r="J695" s="11" t="s">
        <v>11404</v>
      </c>
    </row>
    <row r="696" ht="15" spans="1:10">
      <c r="A696" s="11" t="s">
        <v>5845</v>
      </c>
      <c r="B696" s="11" t="s">
        <v>5846</v>
      </c>
      <c r="C696" s="11" t="s">
        <v>5847</v>
      </c>
      <c r="D696" s="1">
        <v>1.127005644</v>
      </c>
      <c r="E696" s="1">
        <v>33.69960956</v>
      </c>
      <c r="F696" s="1">
        <v>2.273381353</v>
      </c>
      <c r="G696" s="1">
        <v>0.040611519</v>
      </c>
      <c r="H696" s="1">
        <v>0.227507601</v>
      </c>
      <c r="I696" s="1">
        <v>-4.235331861</v>
      </c>
      <c r="J696" s="11" t="s">
        <v>11404</v>
      </c>
    </row>
    <row r="697" ht="15" spans="1:10">
      <c r="A697" s="11" t="s">
        <v>5845</v>
      </c>
      <c r="B697" s="11" t="s">
        <v>5846</v>
      </c>
      <c r="C697" s="11" t="s">
        <v>5848</v>
      </c>
      <c r="D697" s="1">
        <v>1.127005644</v>
      </c>
      <c r="E697" s="1">
        <v>33.69960956</v>
      </c>
      <c r="F697" s="1">
        <v>2.273381353</v>
      </c>
      <c r="G697" s="1">
        <v>0.040611519</v>
      </c>
      <c r="H697" s="1">
        <v>0.227507601</v>
      </c>
      <c r="I697" s="1">
        <v>-4.235331861</v>
      </c>
      <c r="J697" s="11" t="s">
        <v>11404</v>
      </c>
    </row>
    <row r="698" ht="15" spans="1:10">
      <c r="A698" s="11" t="s">
        <v>2680</v>
      </c>
      <c r="B698" s="11" t="s">
        <v>2681</v>
      </c>
      <c r="C698" s="11" t="s">
        <v>2682</v>
      </c>
      <c r="D698" s="1">
        <v>0.320226121</v>
      </c>
      <c r="E698" s="1">
        <v>33.11199003</v>
      </c>
      <c r="F698" s="1">
        <v>2.27245067</v>
      </c>
      <c r="G698" s="1">
        <v>0.040681528</v>
      </c>
      <c r="H698" s="1">
        <v>0.227507601</v>
      </c>
      <c r="I698" s="1">
        <v>-4.236913993</v>
      </c>
      <c r="J698" s="11" t="s">
        <v>11404</v>
      </c>
    </row>
    <row r="699" ht="15" spans="1:10">
      <c r="A699" s="11" t="s">
        <v>6302</v>
      </c>
      <c r="B699" s="11" t="s">
        <v>6303</v>
      </c>
      <c r="C699" s="11" t="s">
        <v>6304</v>
      </c>
      <c r="D699" s="1">
        <v>-2.244972012</v>
      </c>
      <c r="E699" s="1">
        <v>24.23756531</v>
      </c>
      <c r="F699" s="1">
        <v>-2.272166053</v>
      </c>
      <c r="G699" s="1">
        <v>0.04070296</v>
      </c>
      <c r="H699" s="1">
        <v>0.227507601</v>
      </c>
      <c r="I699" s="1">
        <v>-4.237397781</v>
      </c>
      <c r="J699" s="11" t="s">
        <v>11405</v>
      </c>
    </row>
    <row r="700" ht="15" spans="1:10">
      <c r="A700" s="11" t="s">
        <v>7272</v>
      </c>
      <c r="B700" s="11" t="s">
        <v>7273</v>
      </c>
      <c r="C700" s="11" t="s">
        <v>7274</v>
      </c>
      <c r="D700" s="1">
        <v>-0.931630049</v>
      </c>
      <c r="E700" s="1">
        <v>26.42843725</v>
      </c>
      <c r="F700" s="1">
        <v>-2.267608001</v>
      </c>
      <c r="G700" s="1">
        <v>0.041047656</v>
      </c>
      <c r="H700" s="1">
        <v>0.228818878</v>
      </c>
      <c r="I700" s="1">
        <v>-4.245142044</v>
      </c>
      <c r="J700" s="11" t="s">
        <v>11405</v>
      </c>
    </row>
    <row r="701" ht="15" spans="1:10">
      <c r="A701" s="11" t="s">
        <v>5728</v>
      </c>
      <c r="B701" s="11" t="s">
        <v>5729</v>
      </c>
      <c r="C701" s="11" t="s">
        <v>5730</v>
      </c>
      <c r="D701" s="1">
        <v>-2.919836037</v>
      </c>
      <c r="E701" s="1">
        <v>23.64159098</v>
      </c>
      <c r="F701" s="1">
        <v>-2.267076043</v>
      </c>
      <c r="G701" s="1">
        <v>0.041088064</v>
      </c>
      <c r="H701" s="1">
        <v>0.228818878</v>
      </c>
      <c r="I701" s="1">
        <v>-4.246045435</v>
      </c>
      <c r="J701" s="11" t="s">
        <v>11405</v>
      </c>
    </row>
    <row r="702" ht="15" spans="1:10">
      <c r="A702" s="11" t="s">
        <v>4053</v>
      </c>
      <c r="B702" s="11" t="s">
        <v>4054</v>
      </c>
      <c r="C702" s="11" t="s">
        <v>4055</v>
      </c>
      <c r="D702" s="1">
        <v>-0.893410703</v>
      </c>
      <c r="E702" s="1">
        <v>26.2286469</v>
      </c>
      <c r="F702" s="1">
        <v>-2.264895219</v>
      </c>
      <c r="G702" s="1">
        <v>0.041254115</v>
      </c>
      <c r="H702" s="1">
        <v>0.228962496</v>
      </c>
      <c r="I702" s="1">
        <v>-4.249748067</v>
      </c>
      <c r="J702" s="11" t="s">
        <v>11405</v>
      </c>
    </row>
    <row r="703" ht="15" spans="1:10">
      <c r="A703" s="11" t="s">
        <v>4828</v>
      </c>
      <c r="B703" s="11" t="s">
        <v>4829</v>
      </c>
      <c r="C703" s="11" t="s">
        <v>4830</v>
      </c>
      <c r="D703" s="1">
        <v>1.703199759</v>
      </c>
      <c r="E703" s="1">
        <v>24.12715334</v>
      </c>
      <c r="F703" s="1">
        <v>2.264072853</v>
      </c>
      <c r="G703" s="1">
        <v>0.041316896</v>
      </c>
      <c r="H703" s="1">
        <v>0.228962496</v>
      </c>
      <c r="I703" s="1">
        <v>-4.251143905</v>
      </c>
      <c r="J703" s="11" t="s">
        <v>11404</v>
      </c>
    </row>
    <row r="704" ht="15" spans="1:10">
      <c r="A704" s="11" t="s">
        <v>10267</v>
      </c>
      <c r="B704" s="11" t="s">
        <v>10268</v>
      </c>
      <c r="C704" s="11" t="s">
        <v>10269</v>
      </c>
      <c r="D704" s="1">
        <v>0.50392244</v>
      </c>
      <c r="E704" s="1">
        <v>32.00138849</v>
      </c>
      <c r="F704" s="1">
        <v>2.263134908</v>
      </c>
      <c r="G704" s="1">
        <v>0.041388611</v>
      </c>
      <c r="H704" s="1">
        <v>0.228962496</v>
      </c>
      <c r="I704" s="1">
        <v>-4.25273566</v>
      </c>
      <c r="J704" s="11" t="s">
        <v>11404</v>
      </c>
    </row>
    <row r="705" ht="15" spans="1:10">
      <c r="A705" s="11" t="s">
        <v>10752</v>
      </c>
      <c r="B705" s="11" t="s">
        <v>10753</v>
      </c>
      <c r="C705" s="11" t="s">
        <v>10754</v>
      </c>
      <c r="D705" s="1">
        <v>1.358454108</v>
      </c>
      <c r="E705" s="1">
        <v>21.99245957</v>
      </c>
      <c r="F705" s="1">
        <v>2.262617186</v>
      </c>
      <c r="G705" s="1">
        <v>0.041428246</v>
      </c>
      <c r="H705" s="1">
        <v>0.228962496</v>
      </c>
      <c r="I705" s="1">
        <v>-4.253614152</v>
      </c>
      <c r="J705" s="11" t="s">
        <v>11404</v>
      </c>
    </row>
    <row r="706" ht="15" spans="1:10">
      <c r="A706" s="11" t="s">
        <v>11240</v>
      </c>
      <c r="B706" s="11" t="s">
        <v>11241</v>
      </c>
      <c r="C706" s="11" t="s">
        <v>11242</v>
      </c>
      <c r="D706" s="1">
        <v>1.797195373</v>
      </c>
      <c r="E706" s="1">
        <v>25.16871166</v>
      </c>
      <c r="F706" s="1">
        <v>2.261561128</v>
      </c>
      <c r="G706" s="1">
        <v>0.041509205</v>
      </c>
      <c r="H706" s="1">
        <v>0.228962496</v>
      </c>
      <c r="I706" s="1">
        <v>-4.255405852</v>
      </c>
      <c r="J706" s="11" t="s">
        <v>11404</v>
      </c>
    </row>
    <row r="707" ht="15" spans="1:10">
      <c r="A707" s="11" t="s">
        <v>10070</v>
      </c>
      <c r="B707" s="11" t="s">
        <v>10071</v>
      </c>
      <c r="C707" s="11" t="s">
        <v>10072</v>
      </c>
      <c r="D707" s="1">
        <v>-1.707071562</v>
      </c>
      <c r="E707" s="1">
        <v>22.42495279</v>
      </c>
      <c r="F707" s="1">
        <v>-2.261479705</v>
      </c>
      <c r="G707" s="1">
        <v>0.041515454</v>
      </c>
      <c r="H707" s="1">
        <v>0.228962496</v>
      </c>
      <c r="I707" s="1">
        <v>-4.25554398</v>
      </c>
      <c r="J707" s="11" t="s">
        <v>11405</v>
      </c>
    </row>
    <row r="708" ht="15" spans="1:10">
      <c r="A708" s="11" t="s">
        <v>2489</v>
      </c>
      <c r="B708" s="11" t="s">
        <v>2490</v>
      </c>
      <c r="C708" s="11" t="s">
        <v>2491</v>
      </c>
      <c r="D708" s="1">
        <v>1.03618747</v>
      </c>
      <c r="E708" s="1">
        <v>22.75215037</v>
      </c>
      <c r="F708" s="1">
        <v>2.257722715</v>
      </c>
      <c r="G708" s="1">
        <v>0.041804728</v>
      </c>
      <c r="H708" s="1">
        <v>0.230163359</v>
      </c>
      <c r="I708" s="1">
        <v>-4.261915123</v>
      </c>
      <c r="J708" s="11" t="s">
        <v>11404</v>
      </c>
    </row>
    <row r="709" ht="15" spans="1:10">
      <c r="A709" s="11" t="s">
        <v>9995</v>
      </c>
      <c r="B709" s="11" t="s">
        <v>9996</v>
      </c>
      <c r="C709" s="11" t="s">
        <v>9997</v>
      </c>
      <c r="D709" s="1">
        <v>2.291999741</v>
      </c>
      <c r="E709" s="1">
        <v>25.85723069</v>
      </c>
      <c r="F709" s="1">
        <v>2.257342345</v>
      </c>
      <c r="G709" s="1">
        <v>0.041834121</v>
      </c>
      <c r="H709" s="1">
        <v>0.230163359</v>
      </c>
      <c r="I709" s="1">
        <v>-4.26255991</v>
      </c>
      <c r="J709" s="11" t="s">
        <v>11404</v>
      </c>
    </row>
    <row r="710" ht="15" spans="1:10">
      <c r="A710" s="11" t="s">
        <v>7356</v>
      </c>
      <c r="B710" s="11" t="s">
        <v>7357</v>
      </c>
      <c r="C710" s="11" t="s">
        <v>7358</v>
      </c>
      <c r="D710" s="1">
        <v>2.25787329</v>
      </c>
      <c r="E710" s="1">
        <v>29.72577603</v>
      </c>
      <c r="F710" s="1">
        <v>2.255358291</v>
      </c>
      <c r="G710" s="1">
        <v>0.041987755</v>
      </c>
      <c r="H710" s="1">
        <v>0.23027238</v>
      </c>
      <c r="I710" s="1">
        <v>-4.265922455</v>
      </c>
      <c r="J710" s="11" t="s">
        <v>11404</v>
      </c>
    </row>
    <row r="711" ht="15" spans="1:10">
      <c r="A711" s="11" t="s">
        <v>10803</v>
      </c>
      <c r="B711" s="11" t="s">
        <v>10804</v>
      </c>
      <c r="C711" s="11" t="s">
        <v>10805</v>
      </c>
      <c r="D711" s="1">
        <v>1.040493179</v>
      </c>
      <c r="E711" s="1">
        <v>33.23369339</v>
      </c>
      <c r="F711" s="1">
        <v>2.255154131</v>
      </c>
      <c r="G711" s="1">
        <v>0.042003594</v>
      </c>
      <c r="H711" s="1">
        <v>0.23027238</v>
      </c>
      <c r="I711" s="1">
        <v>-4.266268393</v>
      </c>
      <c r="J711" s="11" t="s">
        <v>11404</v>
      </c>
    </row>
    <row r="712" ht="15" spans="1:10">
      <c r="A712" s="11" t="s">
        <v>3026</v>
      </c>
      <c r="B712" s="11" t="s">
        <v>3027</v>
      </c>
      <c r="C712" s="11" t="s">
        <v>3028</v>
      </c>
      <c r="D712" s="1">
        <v>-0.480714966</v>
      </c>
      <c r="E712" s="1">
        <v>31.51885276</v>
      </c>
      <c r="F712" s="1">
        <v>-2.254924133</v>
      </c>
      <c r="G712" s="1">
        <v>0.042021445</v>
      </c>
      <c r="H712" s="1">
        <v>0.23027238</v>
      </c>
      <c r="I712" s="1">
        <v>-4.266658094</v>
      </c>
      <c r="J712" s="11" t="s">
        <v>11405</v>
      </c>
    </row>
    <row r="713" ht="15" spans="1:10">
      <c r="A713" s="11" t="s">
        <v>10447</v>
      </c>
      <c r="B713" s="11" t="s">
        <v>10448</v>
      </c>
      <c r="C713" s="11" t="s">
        <v>10449</v>
      </c>
      <c r="D713" s="1">
        <v>-1.354483393</v>
      </c>
      <c r="E713" s="1">
        <v>28.69186245</v>
      </c>
      <c r="F713" s="1">
        <v>-2.253999788</v>
      </c>
      <c r="G713" s="1">
        <v>0.042093258</v>
      </c>
      <c r="H713" s="1">
        <v>0.23027238</v>
      </c>
      <c r="I713" s="1">
        <v>-4.26822411</v>
      </c>
      <c r="J713" s="11" t="s">
        <v>11405</v>
      </c>
    </row>
    <row r="714" ht="15" spans="1:10">
      <c r="A714" s="11" t="s">
        <v>7374</v>
      </c>
      <c r="B714" s="11" t="s">
        <v>7375</v>
      </c>
      <c r="C714" s="11" t="s">
        <v>7376</v>
      </c>
      <c r="D714" s="1">
        <v>0.993266065</v>
      </c>
      <c r="E714" s="1">
        <v>27.97245643</v>
      </c>
      <c r="F714" s="1">
        <v>2.253831136</v>
      </c>
      <c r="G714" s="1">
        <v>0.042106373</v>
      </c>
      <c r="H714" s="1">
        <v>0.23027238</v>
      </c>
      <c r="I714" s="1">
        <v>-4.268509807</v>
      </c>
      <c r="J714" s="11" t="s">
        <v>11404</v>
      </c>
    </row>
    <row r="715" ht="15" spans="1:10">
      <c r="A715" s="11" t="s">
        <v>5075</v>
      </c>
      <c r="B715" s="11" t="s">
        <v>5076</v>
      </c>
      <c r="C715" s="11" t="s">
        <v>5077</v>
      </c>
      <c r="D715" s="1">
        <v>1.744697578</v>
      </c>
      <c r="E715" s="1">
        <v>24.75855988</v>
      </c>
      <c r="F715" s="1">
        <v>2.253104395</v>
      </c>
      <c r="G715" s="1">
        <v>0.042162931</v>
      </c>
      <c r="H715" s="1">
        <v>0.230305545</v>
      </c>
      <c r="I715" s="1">
        <v>-4.269740815</v>
      </c>
      <c r="J715" s="11" t="s">
        <v>11404</v>
      </c>
    </row>
    <row r="716" ht="15" spans="1:10">
      <c r="A716" s="11" t="s">
        <v>4819</v>
      </c>
      <c r="B716" s="11" t="s">
        <v>4820</v>
      </c>
      <c r="C716" s="11" t="s">
        <v>4821</v>
      </c>
      <c r="D716" s="1">
        <v>2.033286501</v>
      </c>
      <c r="E716" s="1">
        <v>26.64222416</v>
      </c>
      <c r="F716" s="1">
        <v>2.252261706</v>
      </c>
      <c r="G716" s="1">
        <v>0.042228604</v>
      </c>
      <c r="H716" s="1">
        <v>0.230315656</v>
      </c>
      <c r="I716" s="1">
        <v>-4.271168014</v>
      </c>
      <c r="J716" s="11" t="s">
        <v>11404</v>
      </c>
    </row>
    <row r="717" ht="15" spans="1:10">
      <c r="A717" s="11" t="s">
        <v>4996</v>
      </c>
      <c r="B717" s="11" t="s">
        <v>4997</v>
      </c>
      <c r="C717" s="11" t="s">
        <v>4998</v>
      </c>
      <c r="D717" s="1">
        <v>-1.618158928</v>
      </c>
      <c r="E717" s="1">
        <v>23.10506705</v>
      </c>
      <c r="F717" s="1">
        <v>-2.251318697</v>
      </c>
      <c r="G717" s="1">
        <v>0.042302209</v>
      </c>
      <c r="H717" s="1">
        <v>0.230315656</v>
      </c>
      <c r="I717" s="1">
        <v>-4.272764849</v>
      </c>
      <c r="J717" s="11" t="s">
        <v>11405</v>
      </c>
    </row>
    <row r="718" ht="15" spans="1:10">
      <c r="A718" s="11" t="s">
        <v>9689</v>
      </c>
      <c r="B718" s="11" t="s">
        <v>9690</v>
      </c>
      <c r="C718" s="11" t="s">
        <v>9691</v>
      </c>
      <c r="D718" s="1">
        <v>1.275046502</v>
      </c>
      <c r="E718" s="1">
        <v>24.52177122</v>
      </c>
      <c r="F718" s="1">
        <v>2.251138688</v>
      </c>
      <c r="G718" s="1">
        <v>0.042316273</v>
      </c>
      <c r="H718" s="1">
        <v>0.230315656</v>
      </c>
      <c r="I718" s="1">
        <v>-4.273069633</v>
      </c>
      <c r="J718" s="11" t="s">
        <v>11404</v>
      </c>
    </row>
    <row r="719" ht="15" spans="1:10">
      <c r="A719" s="11" t="s">
        <v>5959</v>
      </c>
      <c r="B719" s="11" t="s">
        <v>5960</v>
      </c>
      <c r="C719" s="11" t="s">
        <v>5961</v>
      </c>
      <c r="D719" s="1">
        <v>-1.21460828</v>
      </c>
      <c r="E719" s="1">
        <v>30.5280678</v>
      </c>
      <c r="F719" s="1">
        <v>-2.250485588</v>
      </c>
      <c r="G719" s="1">
        <v>0.042367336</v>
      </c>
      <c r="H719" s="1">
        <v>0.230318738</v>
      </c>
      <c r="I719" s="1">
        <v>-4.274175351</v>
      </c>
      <c r="J719" s="11" t="s">
        <v>11405</v>
      </c>
    </row>
    <row r="720" ht="15" spans="1:10">
      <c r="A720" s="11" t="s">
        <v>11388</v>
      </c>
      <c r="B720" s="11" t="s">
        <v>11389</v>
      </c>
      <c r="C720" s="11" t="s">
        <v>11390</v>
      </c>
      <c r="D720" s="1">
        <v>1.036731895</v>
      </c>
      <c r="E720" s="1">
        <v>31.18517638</v>
      </c>
      <c r="F720" s="1">
        <v>2.249441894</v>
      </c>
      <c r="G720" s="1">
        <v>0.04244906</v>
      </c>
      <c r="H720" s="1">
        <v>0.23039615</v>
      </c>
      <c r="I720" s="1">
        <v>-4.275942074</v>
      </c>
      <c r="J720" s="11" t="s">
        <v>11404</v>
      </c>
    </row>
    <row r="721" ht="15" spans="1:10">
      <c r="A721" s="11" t="s">
        <v>3311</v>
      </c>
      <c r="B721" s="11" t="s">
        <v>3312</v>
      </c>
      <c r="C721" s="11" t="s">
        <v>3313</v>
      </c>
      <c r="D721" s="1">
        <v>0.676294543</v>
      </c>
      <c r="E721" s="1">
        <v>35.44094216</v>
      </c>
      <c r="F721" s="1">
        <v>2.248708152</v>
      </c>
      <c r="G721" s="1">
        <v>0.042506603</v>
      </c>
      <c r="H721" s="1">
        <v>0.23039615</v>
      </c>
      <c r="I721" s="1">
        <v>-4.277183916</v>
      </c>
      <c r="J721" s="11" t="s">
        <v>11404</v>
      </c>
    </row>
    <row r="722" ht="15" spans="1:10">
      <c r="A722" s="11" t="s">
        <v>6437</v>
      </c>
      <c r="B722" s="11" t="s">
        <v>6438</v>
      </c>
      <c r="C722" s="11" t="s">
        <v>6439</v>
      </c>
      <c r="D722" s="1">
        <v>1.086743769</v>
      </c>
      <c r="E722" s="1">
        <v>26.87378095</v>
      </c>
      <c r="F722" s="1">
        <v>2.248370348</v>
      </c>
      <c r="G722" s="1">
        <v>0.042533119</v>
      </c>
      <c r="H722" s="1">
        <v>0.23039615</v>
      </c>
      <c r="I722" s="1">
        <v>-4.277755584</v>
      </c>
      <c r="J722" s="11" t="s">
        <v>11404</v>
      </c>
    </row>
    <row r="723" ht="15" spans="1:10">
      <c r="A723" s="11" t="s">
        <v>5632</v>
      </c>
      <c r="B723" s="11" t="s">
        <v>5633</v>
      </c>
      <c r="C723" s="11" t="s">
        <v>5634</v>
      </c>
      <c r="D723" s="1">
        <v>-1.635802246</v>
      </c>
      <c r="E723" s="1">
        <v>23.61681399</v>
      </c>
      <c r="F723" s="1">
        <v>-2.246148332</v>
      </c>
      <c r="G723" s="1">
        <v>0.042707931</v>
      </c>
      <c r="H723" s="1">
        <v>0.230794873</v>
      </c>
      <c r="I723" s="1">
        <v>-4.281515008</v>
      </c>
      <c r="J723" s="11" t="s">
        <v>11405</v>
      </c>
    </row>
    <row r="724" ht="15" spans="1:10">
      <c r="A724" s="11" t="s">
        <v>7629</v>
      </c>
      <c r="B724" s="11" t="s">
        <v>7630</v>
      </c>
      <c r="C724" s="11" t="s">
        <v>7631</v>
      </c>
      <c r="D724" s="1">
        <v>-1.921591096</v>
      </c>
      <c r="E724" s="1">
        <v>22.27402806</v>
      </c>
      <c r="F724" s="1">
        <v>-2.243733697</v>
      </c>
      <c r="G724" s="1">
        <v>0.042898665</v>
      </c>
      <c r="H724" s="1">
        <v>0.231403901</v>
      </c>
      <c r="I724" s="1">
        <v>-4.285598535</v>
      </c>
      <c r="J724" s="11" t="s">
        <v>11405</v>
      </c>
    </row>
    <row r="725" ht="15" spans="1:10">
      <c r="A725" s="11" t="s">
        <v>1905</v>
      </c>
      <c r="B725" s="11" t="s">
        <v>1906</v>
      </c>
      <c r="C725" s="11" t="s">
        <v>1907</v>
      </c>
      <c r="D725" s="1">
        <v>-2.005365751</v>
      </c>
      <c r="E725" s="1">
        <v>24.47448299</v>
      </c>
      <c r="F725" s="1">
        <v>-2.243289724</v>
      </c>
      <c r="G725" s="1">
        <v>0.042933823</v>
      </c>
      <c r="H725" s="1">
        <v>0.231403901</v>
      </c>
      <c r="I725" s="1">
        <v>-4.286349161</v>
      </c>
      <c r="J725" s="11" t="s">
        <v>11405</v>
      </c>
    </row>
    <row r="726" ht="15" spans="1:10">
      <c r="A726" s="11" t="s">
        <v>6560</v>
      </c>
      <c r="B726" s="11" t="s">
        <v>6561</v>
      </c>
      <c r="C726" s="11" t="s">
        <v>6562</v>
      </c>
      <c r="D726" s="1">
        <v>2.13456572</v>
      </c>
      <c r="E726" s="1">
        <v>24.32412529</v>
      </c>
      <c r="F726" s="1">
        <v>2.242797459</v>
      </c>
      <c r="G726" s="1">
        <v>0.042972836</v>
      </c>
      <c r="H726" s="1">
        <v>0.231403901</v>
      </c>
      <c r="I726" s="1">
        <v>-4.287181358</v>
      </c>
      <c r="J726" s="11" t="s">
        <v>11404</v>
      </c>
    </row>
    <row r="727" ht="15" spans="1:10">
      <c r="A727" s="11" t="s">
        <v>3683</v>
      </c>
      <c r="B727" s="11" t="s">
        <v>3684</v>
      </c>
      <c r="C727" s="11" t="s">
        <v>3685</v>
      </c>
      <c r="D727" s="1">
        <v>-2.739703686</v>
      </c>
      <c r="E727" s="1">
        <v>22.68308436</v>
      </c>
      <c r="F727" s="1">
        <v>-2.238305241</v>
      </c>
      <c r="G727" s="1">
        <v>0.043330404</v>
      </c>
      <c r="H727" s="1">
        <v>0.233054214</v>
      </c>
      <c r="I727" s="1">
        <v>-4.294772074</v>
      </c>
      <c r="J727" s="11" t="s">
        <v>11405</v>
      </c>
    </row>
    <row r="728" ht="15" spans="1:10">
      <c r="A728" s="11" t="s">
        <v>6185</v>
      </c>
      <c r="B728" s="11" t="s">
        <v>6186</v>
      </c>
      <c r="C728" s="11" t="s">
        <v>6187</v>
      </c>
      <c r="D728" s="1">
        <v>-3.427983485</v>
      </c>
      <c r="E728" s="1">
        <v>23.57067567</v>
      </c>
      <c r="F728" s="1">
        <v>-2.236424732</v>
      </c>
      <c r="G728" s="1">
        <v>0.04348092</v>
      </c>
      <c r="H728" s="1">
        <v>0.233588309</v>
      </c>
      <c r="I728" s="1">
        <v>-4.29794773</v>
      </c>
      <c r="J728" s="11" t="s">
        <v>11405</v>
      </c>
    </row>
    <row r="729" ht="15" spans="1:10">
      <c r="A729" s="11" t="s">
        <v>3053</v>
      </c>
      <c r="B729" s="11" t="s">
        <v>3054</v>
      </c>
      <c r="C729" s="11" t="s">
        <v>3055</v>
      </c>
      <c r="D729" s="1">
        <v>-2.642929029</v>
      </c>
      <c r="E729" s="1">
        <v>25.70432823</v>
      </c>
      <c r="F729" s="1">
        <v>-2.235015976</v>
      </c>
      <c r="G729" s="1">
        <v>0.043593999</v>
      </c>
      <c r="H729" s="1">
        <v>0.23392027</v>
      </c>
      <c r="I729" s="1">
        <v>-4.300325978</v>
      </c>
      <c r="J729" s="11" t="s">
        <v>11405</v>
      </c>
    </row>
    <row r="730" ht="15" spans="1:10">
      <c r="A730" s="11" t="s">
        <v>1923</v>
      </c>
      <c r="B730" s="11" t="s">
        <v>1924</v>
      </c>
      <c r="C730" s="11" t="s">
        <v>1925</v>
      </c>
      <c r="D730" s="1">
        <v>-0.814032182</v>
      </c>
      <c r="E730" s="1">
        <v>29.73570714</v>
      </c>
      <c r="F730" s="1">
        <v>-2.233684449</v>
      </c>
      <c r="G730" s="1">
        <v>0.043701134</v>
      </c>
      <c r="H730" s="1">
        <v>0.234219592</v>
      </c>
      <c r="I730" s="1">
        <v>-4.302573257</v>
      </c>
      <c r="J730" s="11" t="s">
        <v>11405</v>
      </c>
    </row>
    <row r="731" ht="15" spans="1:10">
      <c r="A731" s="11" t="s">
        <v>10617</v>
      </c>
      <c r="B731" s="11" t="s">
        <v>10618</v>
      </c>
      <c r="C731" s="11" t="s">
        <v>10619</v>
      </c>
      <c r="D731" s="1">
        <v>0.970033471</v>
      </c>
      <c r="E731" s="1">
        <v>26.35619612</v>
      </c>
      <c r="F731" s="1">
        <v>2.231423008</v>
      </c>
      <c r="G731" s="1">
        <v>0.04388366</v>
      </c>
      <c r="H731" s="1">
        <v>0.234667475</v>
      </c>
      <c r="I731" s="1">
        <v>-4.30638868</v>
      </c>
      <c r="J731" s="11" t="s">
        <v>11404</v>
      </c>
    </row>
    <row r="732" ht="15" spans="1:10">
      <c r="A732" s="11" t="s">
        <v>2731</v>
      </c>
      <c r="B732" s="11" t="s">
        <v>2732</v>
      </c>
      <c r="C732" s="11" t="s">
        <v>2733</v>
      </c>
      <c r="D732" s="1">
        <v>0.839638222</v>
      </c>
      <c r="E732" s="1">
        <v>30.8837656</v>
      </c>
      <c r="F732" s="1">
        <v>2.231374255</v>
      </c>
      <c r="G732" s="1">
        <v>0.043887603</v>
      </c>
      <c r="H732" s="1">
        <v>0.234667475</v>
      </c>
      <c r="I732" s="1">
        <v>-4.306470916</v>
      </c>
      <c r="J732" s="11" t="s">
        <v>11404</v>
      </c>
    </row>
    <row r="733" ht="15" spans="1:10">
      <c r="A733" s="11" t="s">
        <v>8685</v>
      </c>
      <c r="B733" s="11" t="s">
        <v>8686</v>
      </c>
      <c r="C733" s="11" t="s">
        <v>8687</v>
      </c>
      <c r="D733" s="1">
        <v>1.043632917</v>
      </c>
      <c r="E733" s="1">
        <v>30.6525201</v>
      </c>
      <c r="F733" s="1">
        <v>2.230031763</v>
      </c>
      <c r="G733" s="1">
        <v>0.043996307</v>
      </c>
      <c r="H733" s="1">
        <v>0.234915506</v>
      </c>
      <c r="I733" s="1">
        <v>-4.308735112</v>
      </c>
      <c r="J733" s="11" t="s">
        <v>11404</v>
      </c>
    </row>
    <row r="734" ht="15" spans="1:10">
      <c r="A734" s="11" t="s">
        <v>8352</v>
      </c>
      <c r="B734" s="11" t="s">
        <v>8353</v>
      </c>
      <c r="C734" s="11" t="s">
        <v>8354</v>
      </c>
      <c r="D734" s="1">
        <v>0.645081599</v>
      </c>
      <c r="E734" s="1">
        <v>31.91090164</v>
      </c>
      <c r="F734" s="1">
        <v>2.22841334</v>
      </c>
      <c r="G734" s="1">
        <v>0.044127692</v>
      </c>
      <c r="H734" s="1">
        <v>0.234915506</v>
      </c>
      <c r="I734" s="1">
        <v>-4.311463903</v>
      </c>
      <c r="J734" s="11" t="s">
        <v>11404</v>
      </c>
    </row>
    <row r="735" ht="15" spans="1:10">
      <c r="A735" s="11" t="s">
        <v>8943</v>
      </c>
      <c r="B735" s="11" t="s">
        <v>8944</v>
      </c>
      <c r="C735" s="11" t="s">
        <v>8945</v>
      </c>
      <c r="D735" s="1">
        <v>2.31815315</v>
      </c>
      <c r="E735" s="1">
        <v>26.55274981</v>
      </c>
      <c r="F735" s="1">
        <v>2.228307256</v>
      </c>
      <c r="G735" s="1">
        <v>0.044136317</v>
      </c>
      <c r="H735" s="1">
        <v>0.234915506</v>
      </c>
      <c r="I735" s="1">
        <v>-4.31164274</v>
      </c>
      <c r="J735" s="11" t="s">
        <v>11404</v>
      </c>
    </row>
    <row r="736" ht="15" spans="1:10">
      <c r="A736" s="11" t="s">
        <v>3240</v>
      </c>
      <c r="B736" s="11" t="s">
        <v>3241</v>
      </c>
      <c r="C736" s="11" t="s">
        <v>3242</v>
      </c>
      <c r="D736" s="1">
        <v>1.231212799</v>
      </c>
      <c r="E736" s="1">
        <v>31.24528613</v>
      </c>
      <c r="F736" s="1">
        <v>2.227360181</v>
      </c>
      <c r="G736" s="1">
        <v>0.044213386</v>
      </c>
      <c r="H736" s="1">
        <v>0.234915506</v>
      </c>
      <c r="I736" s="1">
        <v>-4.313239156</v>
      </c>
      <c r="J736" s="11" t="s">
        <v>11404</v>
      </c>
    </row>
    <row r="737" ht="15" spans="1:10">
      <c r="A737" s="11" t="s">
        <v>9833</v>
      </c>
      <c r="B737" s="11" t="s">
        <v>9834</v>
      </c>
      <c r="C737" s="11" t="s">
        <v>9835</v>
      </c>
      <c r="D737" s="1">
        <v>1.300798427</v>
      </c>
      <c r="E737" s="1">
        <v>28.36054693</v>
      </c>
      <c r="F737" s="1">
        <v>2.227031025</v>
      </c>
      <c r="G737" s="1">
        <v>0.044240202</v>
      </c>
      <c r="H737" s="1">
        <v>0.234915506</v>
      </c>
      <c r="I737" s="1">
        <v>-4.31379392</v>
      </c>
      <c r="J737" s="11" t="s">
        <v>11404</v>
      </c>
    </row>
    <row r="738" ht="15" spans="1:10">
      <c r="A738" s="11" t="s">
        <v>10767</v>
      </c>
      <c r="B738" s="11" t="s">
        <v>10768</v>
      </c>
      <c r="C738" s="11" t="s">
        <v>10769</v>
      </c>
      <c r="D738" s="1">
        <v>-1.521869367</v>
      </c>
      <c r="E738" s="1">
        <v>26.93980091</v>
      </c>
      <c r="F738" s="1">
        <v>-2.226796386</v>
      </c>
      <c r="G738" s="1">
        <v>0.044259326</v>
      </c>
      <c r="H738" s="1">
        <v>0.234915506</v>
      </c>
      <c r="I738" s="1">
        <v>-4.314189366</v>
      </c>
      <c r="J738" s="11" t="s">
        <v>11405</v>
      </c>
    </row>
    <row r="739" ht="15" spans="1:10">
      <c r="A739" s="11" t="s">
        <v>5057</v>
      </c>
      <c r="B739" s="11" t="s">
        <v>5058</v>
      </c>
      <c r="C739" s="11" t="s">
        <v>5059</v>
      </c>
      <c r="D739" s="1">
        <v>1.036515071</v>
      </c>
      <c r="E739" s="1">
        <v>29.87515614</v>
      </c>
      <c r="F739" s="1">
        <v>2.226364766</v>
      </c>
      <c r="G739" s="1">
        <v>0.044294527</v>
      </c>
      <c r="H739" s="1">
        <v>0.234915506</v>
      </c>
      <c r="I739" s="1">
        <v>-4.314916738</v>
      </c>
      <c r="J739" s="11" t="s">
        <v>11404</v>
      </c>
    </row>
    <row r="740" ht="15" spans="1:10">
      <c r="A740" s="11" t="s">
        <v>10134</v>
      </c>
      <c r="B740" s="11" t="s">
        <v>10135</v>
      </c>
      <c r="C740" s="11" t="s">
        <v>10136</v>
      </c>
      <c r="D740" s="1">
        <v>-3.168660757</v>
      </c>
      <c r="E740" s="1">
        <v>23.85077887</v>
      </c>
      <c r="F740" s="1">
        <v>-2.224925955</v>
      </c>
      <c r="G740" s="1">
        <v>0.044412058</v>
      </c>
      <c r="H740" s="1">
        <v>0.234963884</v>
      </c>
      <c r="I740" s="1">
        <v>-4.31734101</v>
      </c>
      <c r="J740" s="11" t="s">
        <v>11405</v>
      </c>
    </row>
    <row r="741" ht="15" spans="1:10">
      <c r="A741" s="11" t="s">
        <v>9096</v>
      </c>
      <c r="B741" s="11" t="s">
        <v>9097</v>
      </c>
      <c r="C741" s="11" t="s">
        <v>9098</v>
      </c>
      <c r="D741" s="1">
        <v>0.671156447</v>
      </c>
      <c r="E741" s="1">
        <v>30.50924241</v>
      </c>
      <c r="F741" s="1">
        <v>2.224837098</v>
      </c>
      <c r="G741" s="1">
        <v>0.044419326</v>
      </c>
      <c r="H741" s="1">
        <v>0.234963884</v>
      </c>
      <c r="I741" s="1">
        <v>-4.317490703</v>
      </c>
      <c r="J741" s="11" t="s">
        <v>11404</v>
      </c>
    </row>
    <row r="742" ht="15" spans="1:10">
      <c r="A742" s="11" t="s">
        <v>6987</v>
      </c>
      <c r="B742" s="11" t="s">
        <v>6988</v>
      </c>
      <c r="C742" s="11" t="s">
        <v>6989</v>
      </c>
      <c r="D742" s="1">
        <v>1.596706167</v>
      </c>
      <c r="E742" s="1">
        <v>23.7647226</v>
      </c>
      <c r="F742" s="1">
        <v>2.224362113</v>
      </c>
      <c r="G742" s="1">
        <v>0.044458196</v>
      </c>
      <c r="H742" s="1">
        <v>0.234963884</v>
      </c>
      <c r="I742" s="1">
        <v>-4.318290849</v>
      </c>
      <c r="J742" s="11" t="s">
        <v>11404</v>
      </c>
    </row>
    <row r="743" ht="15" spans="1:10">
      <c r="A743" s="11" t="s">
        <v>8202</v>
      </c>
      <c r="B743" s="11" t="s">
        <v>8203</v>
      </c>
      <c r="C743" s="11" t="s">
        <v>8204</v>
      </c>
      <c r="D743" s="1">
        <v>2.004562296</v>
      </c>
      <c r="E743" s="1">
        <v>25.74033638</v>
      </c>
      <c r="F743" s="1">
        <v>2.220627306</v>
      </c>
      <c r="G743" s="1">
        <v>0.044764952</v>
      </c>
      <c r="H743" s="1">
        <v>0.235765524</v>
      </c>
      <c r="I743" s="1">
        <v>-4.324579816</v>
      </c>
      <c r="J743" s="11" t="s">
        <v>11404</v>
      </c>
    </row>
    <row r="744" ht="15" spans="1:10">
      <c r="A744" s="11" t="s">
        <v>3566</v>
      </c>
      <c r="B744" s="11" t="s">
        <v>3567</v>
      </c>
      <c r="C744" s="11" t="s">
        <v>3568</v>
      </c>
      <c r="D744" s="1">
        <v>-0.76509572</v>
      </c>
      <c r="E744" s="1">
        <v>30.42342432</v>
      </c>
      <c r="F744" s="1">
        <v>-2.21862441</v>
      </c>
      <c r="G744" s="1">
        <v>0.044930278</v>
      </c>
      <c r="H744" s="1">
        <v>0.236363319</v>
      </c>
      <c r="I744" s="1">
        <v>-4.327950562</v>
      </c>
      <c r="J744" s="11" t="s">
        <v>11405</v>
      </c>
    </row>
    <row r="745" ht="15" spans="1:10">
      <c r="A745" s="11" t="s">
        <v>2758</v>
      </c>
      <c r="B745" s="11" t="s">
        <v>2759</v>
      </c>
      <c r="C745" s="11" t="s">
        <v>2760</v>
      </c>
      <c r="D745" s="1">
        <v>-0.928720339</v>
      </c>
      <c r="E745" s="1">
        <v>27.6466414</v>
      </c>
      <c r="F745" s="1">
        <v>-2.214677812</v>
      </c>
      <c r="G745" s="1">
        <v>0.045257729</v>
      </c>
      <c r="H745" s="1">
        <v>0.237811638</v>
      </c>
      <c r="I745" s="1">
        <v>-4.334588564</v>
      </c>
      <c r="J745" s="11" t="s">
        <v>11405</v>
      </c>
    </row>
    <row r="746" ht="15" spans="1:10">
      <c r="A746" s="11" t="s">
        <v>8121</v>
      </c>
      <c r="B746" s="11" t="s">
        <v>8122</v>
      </c>
      <c r="C746" s="11" t="s">
        <v>8123</v>
      </c>
      <c r="D746" s="1">
        <v>-1.85121951</v>
      </c>
      <c r="E746" s="1">
        <v>22.45883484</v>
      </c>
      <c r="F746" s="1">
        <v>-2.213010872</v>
      </c>
      <c r="G746" s="1">
        <v>0.04539671</v>
      </c>
      <c r="H746" s="1">
        <v>0.238056954</v>
      </c>
      <c r="I746" s="1">
        <v>-4.337390734</v>
      </c>
      <c r="J746" s="11" t="s">
        <v>11405</v>
      </c>
    </row>
    <row r="747" ht="15" spans="1:10">
      <c r="A747" s="11" t="s">
        <v>2973</v>
      </c>
      <c r="B747" s="11" t="s">
        <v>2974</v>
      </c>
      <c r="C747" s="11" t="s">
        <v>2975</v>
      </c>
      <c r="D747" s="1">
        <v>-0.483546145</v>
      </c>
      <c r="E747" s="1">
        <v>33.69818276</v>
      </c>
      <c r="F747" s="1">
        <v>-2.212866051</v>
      </c>
      <c r="G747" s="1">
        <v>0.045408803</v>
      </c>
      <c r="H747" s="1">
        <v>0.238056954</v>
      </c>
      <c r="I747" s="1">
        <v>-4.33763414</v>
      </c>
      <c r="J747" s="11" t="s">
        <v>11405</v>
      </c>
    </row>
    <row r="748" ht="15" spans="1:10">
      <c r="A748" s="11" t="s">
        <v>4930</v>
      </c>
      <c r="B748" s="11" t="s">
        <v>4931</v>
      </c>
      <c r="C748" s="11" t="s">
        <v>4932</v>
      </c>
      <c r="D748" s="1">
        <v>1.160706355</v>
      </c>
      <c r="E748" s="1">
        <v>29.36321346</v>
      </c>
      <c r="F748" s="1">
        <v>2.211793652</v>
      </c>
      <c r="G748" s="1">
        <v>0.045498449</v>
      </c>
      <c r="H748" s="1">
        <v>0.238066182</v>
      </c>
      <c r="I748" s="1">
        <v>-4.339436332</v>
      </c>
      <c r="J748" s="11" t="s">
        <v>11404</v>
      </c>
    </row>
    <row r="749" ht="15" spans="1:10">
      <c r="A749" s="11" t="s">
        <v>9620</v>
      </c>
      <c r="B749" s="11" t="s">
        <v>9621</v>
      </c>
      <c r="C749" s="11" t="s">
        <v>9622</v>
      </c>
      <c r="D749" s="1">
        <v>1.913862453</v>
      </c>
      <c r="E749" s="1">
        <v>24.16809741</v>
      </c>
      <c r="F749" s="1">
        <v>2.21086048</v>
      </c>
      <c r="G749" s="1">
        <v>0.045576591</v>
      </c>
      <c r="H749" s="1">
        <v>0.238066182</v>
      </c>
      <c r="I749" s="1">
        <v>-4.341004239</v>
      </c>
      <c r="J749" s="11" t="s">
        <v>11404</v>
      </c>
    </row>
    <row r="750" ht="15" spans="1:10">
      <c r="A750" s="11" t="s">
        <v>6329</v>
      </c>
      <c r="B750" s="11" t="s">
        <v>6330</v>
      </c>
      <c r="C750" s="11" t="s">
        <v>6331</v>
      </c>
      <c r="D750" s="1">
        <v>1.34707891</v>
      </c>
      <c r="E750" s="1">
        <v>26.43815181</v>
      </c>
      <c r="F750" s="1">
        <v>2.210592709</v>
      </c>
      <c r="G750" s="1">
        <v>0.045599037</v>
      </c>
      <c r="H750" s="1">
        <v>0.238066182</v>
      </c>
      <c r="I750" s="1">
        <v>-4.341454091</v>
      </c>
      <c r="J750" s="11" t="s">
        <v>11404</v>
      </c>
    </row>
    <row r="751" ht="15" spans="1:10">
      <c r="A751" s="11" t="s">
        <v>9599</v>
      </c>
      <c r="B751" s="11" t="s">
        <v>9600</v>
      </c>
      <c r="C751" s="11" t="s">
        <v>9601</v>
      </c>
      <c r="D751" s="1">
        <v>0.406924637</v>
      </c>
      <c r="E751" s="1">
        <v>31.27845329</v>
      </c>
      <c r="F751" s="1">
        <v>2.210350525</v>
      </c>
      <c r="G751" s="1">
        <v>0.045619347</v>
      </c>
      <c r="H751" s="1">
        <v>0.238066182</v>
      </c>
      <c r="I751" s="1">
        <v>-4.341860937</v>
      </c>
      <c r="J751" s="11" t="s">
        <v>11404</v>
      </c>
    </row>
    <row r="752" ht="15" spans="1:10">
      <c r="A752" s="11" t="s">
        <v>4506</v>
      </c>
      <c r="B752" s="11" t="s">
        <v>4507</v>
      </c>
      <c r="C752" s="11" t="s">
        <v>4508</v>
      </c>
      <c r="D752" s="1">
        <v>2.094693329</v>
      </c>
      <c r="E752" s="1">
        <v>27.08347021</v>
      </c>
      <c r="F752" s="1">
        <v>2.2077606</v>
      </c>
      <c r="G752" s="1">
        <v>0.045837079</v>
      </c>
      <c r="H752" s="1">
        <v>0.238929046</v>
      </c>
      <c r="I752" s="1">
        <v>-4.346210549</v>
      </c>
      <c r="J752" s="11" t="s">
        <v>11404</v>
      </c>
    </row>
    <row r="753" ht="15" spans="1:10">
      <c r="A753" s="11" t="s">
        <v>5117</v>
      </c>
      <c r="B753" s="11" t="s">
        <v>5118</v>
      </c>
      <c r="C753" s="11" t="s">
        <v>5119</v>
      </c>
      <c r="D753" s="1">
        <v>0.584703296</v>
      </c>
      <c r="E753" s="1">
        <v>32.84472472</v>
      </c>
      <c r="F753" s="1">
        <v>2.206883035</v>
      </c>
      <c r="G753" s="1">
        <v>0.045911076</v>
      </c>
      <c r="H753" s="1">
        <v>0.239041571</v>
      </c>
      <c r="I753" s="1">
        <v>-4.347683855</v>
      </c>
      <c r="J753" s="11" t="s">
        <v>11404</v>
      </c>
    </row>
    <row r="754" ht="15" spans="1:10">
      <c r="A754" s="11" t="s">
        <v>4447</v>
      </c>
      <c r="B754" s="11" t="s">
        <v>4448</v>
      </c>
      <c r="C754" s="11" t="s">
        <v>4449</v>
      </c>
      <c r="D754" s="1">
        <v>1.801874773</v>
      </c>
      <c r="E754" s="1">
        <v>26.03928353</v>
      </c>
      <c r="F754" s="1">
        <v>2.203740692</v>
      </c>
      <c r="G754" s="1">
        <v>0.046176963</v>
      </c>
      <c r="H754" s="1">
        <v>0.23987828</v>
      </c>
      <c r="I754" s="1">
        <v>-4.352957286</v>
      </c>
      <c r="J754" s="11" t="s">
        <v>11404</v>
      </c>
    </row>
    <row r="755" ht="15" spans="1:10">
      <c r="A755" s="11" t="s">
        <v>5903</v>
      </c>
      <c r="B755" s="11" t="s">
        <v>5904</v>
      </c>
      <c r="C755" s="11" t="s">
        <v>5905</v>
      </c>
      <c r="D755" s="1">
        <v>-2.31381814</v>
      </c>
      <c r="E755" s="1">
        <v>22.47014159</v>
      </c>
      <c r="F755" s="1">
        <v>-2.201462933</v>
      </c>
      <c r="G755" s="1">
        <v>0.046370599</v>
      </c>
      <c r="H755" s="1">
        <v>0.240437491</v>
      </c>
      <c r="I755" s="1">
        <v>-4.356777718</v>
      </c>
      <c r="J755" s="11" t="s">
        <v>11405</v>
      </c>
    </row>
    <row r="756" ht="15" spans="1:10">
      <c r="A756" s="11" t="s">
        <v>10761</v>
      </c>
      <c r="B756" s="11" t="s">
        <v>10762</v>
      </c>
      <c r="C756" s="11" t="s">
        <v>10763</v>
      </c>
      <c r="D756" s="1">
        <v>1.478033701</v>
      </c>
      <c r="E756" s="1">
        <v>24.3095741</v>
      </c>
      <c r="F756" s="1">
        <v>2.199726191</v>
      </c>
      <c r="G756" s="1">
        <v>0.046518755</v>
      </c>
      <c r="H756" s="1">
        <v>0.240830922</v>
      </c>
      <c r="I756" s="1">
        <v>-4.359689545</v>
      </c>
      <c r="J756" s="11" t="s">
        <v>11404</v>
      </c>
    </row>
    <row r="757" ht="15" spans="1:10">
      <c r="A757" s="11" t="s">
        <v>4372</v>
      </c>
      <c r="B757" s="11" t="s">
        <v>4373</v>
      </c>
      <c r="C757" s="11" t="s">
        <v>4374</v>
      </c>
      <c r="D757" s="1">
        <v>-0.792865479</v>
      </c>
      <c r="E757" s="1">
        <v>33.81416878</v>
      </c>
      <c r="F757" s="1">
        <v>-2.199056937</v>
      </c>
      <c r="G757" s="1">
        <v>0.046575966</v>
      </c>
      <c r="H757" s="1">
        <v>0.240853719</v>
      </c>
      <c r="I757" s="1">
        <v>-4.360811346</v>
      </c>
      <c r="J757" s="11" t="s">
        <v>11405</v>
      </c>
    </row>
    <row r="758" ht="15" spans="1:10">
      <c r="A758" s="11" t="s">
        <v>11085</v>
      </c>
      <c r="B758" s="11" t="s">
        <v>11086</v>
      </c>
      <c r="C758" s="11" t="s">
        <v>11087</v>
      </c>
      <c r="D758" s="1">
        <v>-2.696448248</v>
      </c>
      <c r="E758" s="1">
        <v>22.66145664</v>
      </c>
      <c r="F758" s="1">
        <v>-2.198073678</v>
      </c>
      <c r="G758" s="1">
        <v>0.046660139</v>
      </c>
      <c r="H758" s="1">
        <v>0.241015734</v>
      </c>
      <c r="I758" s="1">
        <v>-4.362459208</v>
      </c>
      <c r="J758" s="11" t="s">
        <v>11405</v>
      </c>
    </row>
    <row r="759" ht="15" spans="1:10">
      <c r="A759" s="11" t="s">
        <v>8796</v>
      </c>
      <c r="B759" s="11" t="s">
        <v>8797</v>
      </c>
      <c r="C759" s="11" t="s">
        <v>8798</v>
      </c>
      <c r="D759" s="1">
        <v>1.52631094</v>
      </c>
      <c r="E759" s="1">
        <v>22.07638799</v>
      </c>
      <c r="F759" s="1">
        <v>2.195546138</v>
      </c>
      <c r="G759" s="1">
        <v>0.046877168</v>
      </c>
      <c r="H759" s="1">
        <v>0.241480889</v>
      </c>
      <c r="I759" s="1">
        <v>-4.366693664</v>
      </c>
      <c r="J759" s="11" t="s">
        <v>11404</v>
      </c>
    </row>
    <row r="760" ht="15" spans="1:10">
      <c r="A760" s="11" t="s">
        <v>10176</v>
      </c>
      <c r="B760" s="11" t="s">
        <v>10177</v>
      </c>
      <c r="C760" s="11" t="s">
        <v>10178</v>
      </c>
      <c r="D760" s="1">
        <v>-1.181439211</v>
      </c>
      <c r="E760" s="1">
        <v>30.12238045</v>
      </c>
      <c r="F760" s="1">
        <v>-2.194870421</v>
      </c>
      <c r="G760" s="1">
        <v>0.04693535</v>
      </c>
      <c r="H760" s="1">
        <v>0.241480889</v>
      </c>
      <c r="I760" s="1">
        <v>-4.367825345</v>
      </c>
      <c r="J760" s="11" t="s">
        <v>11405</v>
      </c>
    </row>
    <row r="761" ht="15" spans="1:10">
      <c r="A761" s="11" t="s">
        <v>10695</v>
      </c>
      <c r="B761" s="11" t="s">
        <v>10696</v>
      </c>
      <c r="C761" s="11" t="s">
        <v>10697</v>
      </c>
      <c r="D761" s="1">
        <v>1.645118312</v>
      </c>
      <c r="E761" s="1">
        <v>25.45058334</v>
      </c>
      <c r="F761" s="1">
        <v>2.193026275</v>
      </c>
      <c r="G761" s="1">
        <v>0.047094483</v>
      </c>
      <c r="H761" s="1">
        <v>0.241480889</v>
      </c>
      <c r="I761" s="1">
        <v>-4.370913106</v>
      </c>
      <c r="J761" s="11" t="s">
        <v>11404</v>
      </c>
    </row>
    <row r="762" ht="15" spans="1:10">
      <c r="A762" s="11" t="s">
        <v>3527</v>
      </c>
      <c r="B762" s="11" t="s">
        <v>3528</v>
      </c>
      <c r="C762" s="11" t="s">
        <v>3529</v>
      </c>
      <c r="D762" s="1">
        <v>-1.356380948</v>
      </c>
      <c r="E762" s="1">
        <v>29.94246937</v>
      </c>
      <c r="F762" s="1">
        <v>-2.191675193</v>
      </c>
      <c r="G762" s="1">
        <v>0.04721139</v>
      </c>
      <c r="H762" s="1">
        <v>0.241480889</v>
      </c>
      <c r="I762" s="1">
        <v>-4.373174569</v>
      </c>
      <c r="J762" s="11" t="s">
        <v>11405</v>
      </c>
    </row>
    <row r="763" ht="15" spans="1:10">
      <c r="A763" s="11" t="s">
        <v>3128</v>
      </c>
      <c r="B763" s="11" t="s">
        <v>3129</v>
      </c>
      <c r="C763" s="11" t="s">
        <v>3130</v>
      </c>
      <c r="D763" s="1">
        <v>-2.710907731</v>
      </c>
      <c r="E763" s="1">
        <v>23.66803295</v>
      </c>
      <c r="F763" s="1">
        <v>-2.191177855</v>
      </c>
      <c r="G763" s="1">
        <v>0.047254493</v>
      </c>
      <c r="H763" s="1">
        <v>0.241480889</v>
      </c>
      <c r="I763" s="1">
        <v>-4.374006867</v>
      </c>
      <c r="J763" s="11" t="s">
        <v>11405</v>
      </c>
    </row>
    <row r="764" ht="15" spans="1:10">
      <c r="A764" s="11" t="s">
        <v>2734</v>
      </c>
      <c r="B764" s="11" t="s">
        <v>2735</v>
      </c>
      <c r="C764" s="11" t="s">
        <v>2736</v>
      </c>
      <c r="D764" s="1">
        <v>0.910689786</v>
      </c>
      <c r="E764" s="1">
        <v>31.1149364</v>
      </c>
      <c r="F764" s="1">
        <v>2.191082854</v>
      </c>
      <c r="G764" s="1">
        <v>0.04726273</v>
      </c>
      <c r="H764" s="1">
        <v>0.241480889</v>
      </c>
      <c r="I764" s="1">
        <v>-4.37416584</v>
      </c>
      <c r="J764" s="11" t="s">
        <v>11404</v>
      </c>
    </row>
    <row r="765" ht="15" spans="1:10">
      <c r="A765" s="11" t="s">
        <v>10577</v>
      </c>
      <c r="B765" s="11" t="s">
        <v>10578</v>
      </c>
      <c r="C765" s="11" t="s">
        <v>10579</v>
      </c>
      <c r="D765" s="1">
        <v>1.363182383</v>
      </c>
      <c r="E765" s="1">
        <v>21.99482371</v>
      </c>
      <c r="F765" s="1">
        <v>2.190887899</v>
      </c>
      <c r="G765" s="1">
        <v>0.047279639</v>
      </c>
      <c r="H765" s="1">
        <v>0.241480889</v>
      </c>
      <c r="I765" s="1">
        <v>-4.37449207</v>
      </c>
      <c r="J765" s="11" t="s">
        <v>11404</v>
      </c>
    </row>
    <row r="766" ht="15" spans="1:10">
      <c r="A766" s="11" t="s">
        <v>7347</v>
      </c>
      <c r="B766" s="11" t="s">
        <v>7348</v>
      </c>
      <c r="C766" s="11" t="s">
        <v>7349</v>
      </c>
      <c r="D766" s="1">
        <v>1.800272749</v>
      </c>
      <c r="E766" s="1">
        <v>22.50919514</v>
      </c>
      <c r="F766" s="1">
        <v>2.189760222</v>
      </c>
      <c r="G766" s="1">
        <v>0.047377557</v>
      </c>
      <c r="H766" s="1">
        <v>0.241507147</v>
      </c>
      <c r="I766" s="1">
        <v>-4.376378818</v>
      </c>
      <c r="J766" s="11" t="s">
        <v>11404</v>
      </c>
    </row>
    <row r="767" ht="15" spans="1:10">
      <c r="A767" s="11" t="s">
        <v>7059</v>
      </c>
      <c r="B767" s="11" t="s">
        <v>7060</v>
      </c>
      <c r="C767" s="11" t="s">
        <v>7061</v>
      </c>
      <c r="D767" s="1">
        <v>-1.348984589</v>
      </c>
      <c r="E767" s="1">
        <v>21.98772481</v>
      </c>
      <c r="F767" s="1">
        <v>-2.18907951</v>
      </c>
      <c r="G767" s="1">
        <v>0.047436756</v>
      </c>
      <c r="H767" s="1">
        <v>0.241507147</v>
      </c>
      <c r="I767" s="1">
        <v>-4.377517527</v>
      </c>
      <c r="J767" s="11" t="s">
        <v>11405</v>
      </c>
    </row>
    <row r="768" ht="15" spans="1:10">
      <c r="A768" s="11" t="s">
        <v>3901</v>
      </c>
      <c r="B768" s="11" t="s">
        <v>3902</v>
      </c>
      <c r="C768" s="11" t="s">
        <v>3903</v>
      </c>
      <c r="D768" s="1">
        <v>-1.41090249</v>
      </c>
      <c r="E768" s="1">
        <v>22.27759079</v>
      </c>
      <c r="F768" s="1">
        <v>-2.189000507</v>
      </c>
      <c r="G768" s="1">
        <v>0.047443632</v>
      </c>
      <c r="H768" s="1">
        <v>0.241507147</v>
      </c>
      <c r="I768" s="1">
        <v>-4.377649675</v>
      </c>
      <c r="J768" s="11" t="s">
        <v>11405</v>
      </c>
    </row>
    <row r="769" ht="15" spans="1:10">
      <c r="A769" s="11" t="s">
        <v>9716</v>
      </c>
      <c r="B769" s="11" t="s">
        <v>9717</v>
      </c>
      <c r="C769" s="11" t="s">
        <v>9718</v>
      </c>
      <c r="D769" s="1">
        <v>-1.323980158</v>
      </c>
      <c r="E769" s="1">
        <v>21.97522259</v>
      </c>
      <c r="F769" s="1">
        <v>-2.186841387</v>
      </c>
      <c r="G769" s="1">
        <v>0.047631889</v>
      </c>
      <c r="H769" s="1">
        <v>0.241989337</v>
      </c>
      <c r="I769" s="1">
        <v>-4.381260392</v>
      </c>
      <c r="J769" s="11" t="s">
        <v>11405</v>
      </c>
    </row>
    <row r="770" ht="15" spans="1:10">
      <c r="A770" s="11" t="s">
        <v>10119</v>
      </c>
      <c r="B770" s="11" t="s">
        <v>10120</v>
      </c>
      <c r="C770" s="11" t="s">
        <v>10121</v>
      </c>
      <c r="D770" s="1">
        <v>0.975535392</v>
      </c>
      <c r="E770" s="1">
        <v>33.58697575</v>
      </c>
      <c r="F770" s="1">
        <v>2.18537313</v>
      </c>
      <c r="G770" s="1">
        <v>0.047760309</v>
      </c>
      <c r="H770" s="1">
        <v>0.241989337</v>
      </c>
      <c r="I770" s="1">
        <v>-4.383714862</v>
      </c>
      <c r="J770" s="11" t="s">
        <v>11404</v>
      </c>
    </row>
    <row r="771" ht="15" spans="1:10">
      <c r="A771" s="11" t="s">
        <v>5008</v>
      </c>
      <c r="B771" s="11" t="s">
        <v>5009</v>
      </c>
      <c r="C771" s="11" t="s">
        <v>5010</v>
      </c>
      <c r="D771" s="1">
        <v>1.37236735</v>
      </c>
      <c r="E771" s="1">
        <v>21.99941619</v>
      </c>
      <c r="F771" s="1">
        <v>2.184942876</v>
      </c>
      <c r="G771" s="1">
        <v>0.047798002</v>
      </c>
      <c r="H771" s="1">
        <v>0.241989337</v>
      </c>
      <c r="I771" s="1">
        <v>-4.384433974</v>
      </c>
      <c r="J771" s="11" t="s">
        <v>11404</v>
      </c>
    </row>
    <row r="772" ht="15" spans="1:10">
      <c r="A772" s="11" t="s">
        <v>2504</v>
      </c>
      <c r="B772" s="11" t="s">
        <v>2505</v>
      </c>
      <c r="C772" s="11" t="s">
        <v>2506</v>
      </c>
      <c r="D772" s="1">
        <v>1.273885986</v>
      </c>
      <c r="E772" s="1">
        <v>26.71108609</v>
      </c>
      <c r="F772" s="1">
        <v>2.184533188</v>
      </c>
      <c r="G772" s="1">
        <v>0.04783392</v>
      </c>
      <c r="H772" s="1">
        <v>0.241989337</v>
      </c>
      <c r="I772" s="1">
        <v>-4.385118654</v>
      </c>
      <c r="J772" s="11" t="s">
        <v>11404</v>
      </c>
    </row>
    <row r="773" ht="15" spans="1:10">
      <c r="A773" s="11" t="s">
        <v>4798</v>
      </c>
      <c r="B773" s="11" t="s">
        <v>4799</v>
      </c>
      <c r="C773" s="11" t="s">
        <v>4800</v>
      </c>
      <c r="D773" s="1">
        <v>-1.676294385</v>
      </c>
      <c r="E773" s="1">
        <v>25.98944773</v>
      </c>
      <c r="F773" s="1">
        <v>-2.184413657</v>
      </c>
      <c r="G773" s="1">
        <v>0.047844404</v>
      </c>
      <c r="H773" s="1">
        <v>0.241989337</v>
      </c>
      <c r="I773" s="1">
        <v>-4.385318407</v>
      </c>
      <c r="J773" s="11" t="s">
        <v>11405</v>
      </c>
    </row>
    <row r="774" ht="15" spans="1:10">
      <c r="A774" s="11" t="s">
        <v>7934</v>
      </c>
      <c r="B774" s="11" t="s">
        <v>7935</v>
      </c>
      <c r="C774" s="11" t="s">
        <v>7936</v>
      </c>
      <c r="D774" s="1">
        <v>-0.799891909</v>
      </c>
      <c r="E774" s="1">
        <v>27.43061734</v>
      </c>
      <c r="F774" s="1">
        <v>-2.18340658</v>
      </c>
      <c r="G774" s="1">
        <v>0.047932821</v>
      </c>
      <c r="H774" s="1">
        <v>0.241989337</v>
      </c>
      <c r="I774" s="1">
        <v>-4.38700117</v>
      </c>
      <c r="J774" s="11" t="s">
        <v>11405</v>
      </c>
    </row>
    <row r="775" ht="15" spans="1:10">
      <c r="A775" s="11" t="s">
        <v>5476</v>
      </c>
      <c r="B775" s="11" t="s">
        <v>5477</v>
      </c>
      <c r="C775" s="11" t="s">
        <v>5479</v>
      </c>
      <c r="D775" s="1">
        <v>0.760858041</v>
      </c>
      <c r="E775" s="1">
        <v>29.24935998</v>
      </c>
      <c r="F775" s="1">
        <v>2.180119577</v>
      </c>
      <c r="G775" s="1">
        <v>0.048222474</v>
      </c>
      <c r="H775" s="1">
        <v>0.241989337</v>
      </c>
      <c r="I775" s="1">
        <v>-4.392491131</v>
      </c>
      <c r="J775" s="11" t="s">
        <v>11404</v>
      </c>
    </row>
    <row r="776" ht="15" spans="1:10">
      <c r="A776" s="11" t="s">
        <v>5476</v>
      </c>
      <c r="B776" s="11" t="s">
        <v>5477</v>
      </c>
      <c r="C776" s="11" t="s">
        <v>5478</v>
      </c>
      <c r="D776" s="1">
        <v>0.760858041</v>
      </c>
      <c r="E776" s="1">
        <v>29.24935998</v>
      </c>
      <c r="F776" s="1">
        <v>2.180119577</v>
      </c>
      <c r="G776" s="1">
        <v>0.048222474</v>
      </c>
      <c r="H776" s="1">
        <v>0.241989337</v>
      </c>
      <c r="I776" s="1">
        <v>-4.392491131</v>
      </c>
      <c r="J776" s="11" t="s">
        <v>11404</v>
      </c>
    </row>
    <row r="777" ht="15" spans="1:10">
      <c r="A777" s="11" t="s">
        <v>9722</v>
      </c>
      <c r="B777" s="11" t="s">
        <v>9723</v>
      </c>
      <c r="C777" s="11" t="s">
        <v>9724</v>
      </c>
      <c r="D777" s="1">
        <v>-1.10100712</v>
      </c>
      <c r="E777" s="1">
        <v>21.86373608</v>
      </c>
      <c r="F777" s="1">
        <v>-2.180049211</v>
      </c>
      <c r="G777" s="1">
        <v>0.048228693</v>
      </c>
      <c r="H777" s="1">
        <v>0.241989337</v>
      </c>
      <c r="I777" s="1">
        <v>-4.392608615</v>
      </c>
      <c r="J777" s="11" t="s">
        <v>11405</v>
      </c>
    </row>
    <row r="778" ht="15" spans="1:10">
      <c r="A778" s="11" t="s">
        <v>6972</v>
      </c>
      <c r="B778" s="11" t="s">
        <v>6973</v>
      </c>
      <c r="C778" s="11" t="s">
        <v>6974</v>
      </c>
      <c r="D778" s="1">
        <v>1.960102225</v>
      </c>
      <c r="E778" s="1">
        <v>27.09865302</v>
      </c>
      <c r="F778" s="1">
        <v>2.17876177</v>
      </c>
      <c r="G778" s="1">
        <v>0.048342604</v>
      </c>
      <c r="H778" s="1">
        <v>0.241989337</v>
      </c>
      <c r="I778" s="1">
        <v>-4.394757859</v>
      </c>
      <c r="J778" s="11" t="s">
        <v>11404</v>
      </c>
    </row>
    <row r="779" ht="15" spans="1:10">
      <c r="A779" s="11" t="s">
        <v>4482</v>
      </c>
      <c r="B779" s="11" t="s">
        <v>4483</v>
      </c>
      <c r="C779" s="11" t="s">
        <v>4484</v>
      </c>
      <c r="D779" s="1">
        <v>1.899439373</v>
      </c>
      <c r="E779" s="1">
        <v>28.61698274</v>
      </c>
      <c r="F779" s="1">
        <v>2.178661247</v>
      </c>
      <c r="G779" s="1">
        <v>0.048351509</v>
      </c>
      <c r="H779" s="1">
        <v>0.241989337</v>
      </c>
      <c r="I779" s="1">
        <v>-4.394925648</v>
      </c>
      <c r="J779" s="11" t="s">
        <v>11404</v>
      </c>
    </row>
    <row r="780" ht="15" spans="1:10">
      <c r="A780" s="11" t="s">
        <v>8532</v>
      </c>
      <c r="B780" s="11" t="s">
        <v>8533</v>
      </c>
      <c r="C780" s="11" t="s">
        <v>8534</v>
      </c>
      <c r="D780" s="1">
        <v>2.319477801</v>
      </c>
      <c r="E780" s="1">
        <v>25.90648491</v>
      </c>
      <c r="F780" s="1">
        <v>2.178631665</v>
      </c>
      <c r="G780" s="1">
        <v>0.048354129</v>
      </c>
      <c r="H780" s="1">
        <v>0.241989337</v>
      </c>
      <c r="I780" s="1">
        <v>-4.394975024</v>
      </c>
      <c r="J780" s="11" t="s">
        <v>11404</v>
      </c>
    </row>
    <row r="781" ht="15" spans="1:10">
      <c r="A781" s="11" t="s">
        <v>8487</v>
      </c>
      <c r="B781" s="11" t="s">
        <v>8488</v>
      </c>
      <c r="C781" s="11" t="s">
        <v>8489</v>
      </c>
      <c r="D781" s="1">
        <v>-1.963295062</v>
      </c>
      <c r="E781" s="1">
        <v>24.36973892</v>
      </c>
      <c r="F781" s="1">
        <v>-2.177883148</v>
      </c>
      <c r="G781" s="1">
        <v>0.048420488</v>
      </c>
      <c r="H781" s="1">
        <v>0.241989337</v>
      </c>
      <c r="I781" s="1">
        <v>-4.396224295</v>
      </c>
      <c r="J781" s="11" t="s">
        <v>11405</v>
      </c>
    </row>
    <row r="782" ht="15" spans="1:10">
      <c r="A782" s="11" t="s">
        <v>11088</v>
      </c>
      <c r="B782" s="11" t="s">
        <v>11089</v>
      </c>
      <c r="C782" s="11" t="s">
        <v>11090</v>
      </c>
      <c r="D782" s="1">
        <v>1.032789676</v>
      </c>
      <c r="E782" s="1">
        <v>21.82962735</v>
      </c>
      <c r="F782" s="1">
        <v>2.177695361</v>
      </c>
      <c r="G782" s="1">
        <v>0.048437149</v>
      </c>
      <c r="H782" s="1">
        <v>0.241989337</v>
      </c>
      <c r="I782" s="1">
        <v>-4.396537681</v>
      </c>
      <c r="J782" s="11" t="s">
        <v>11404</v>
      </c>
    </row>
    <row r="783" ht="15" spans="1:10">
      <c r="A783" s="11" t="s">
        <v>6654</v>
      </c>
      <c r="B783" s="11" t="s">
        <v>6655</v>
      </c>
      <c r="C783" s="11" t="s">
        <v>6656</v>
      </c>
      <c r="D783" s="1">
        <v>0.852768802</v>
      </c>
      <c r="E783" s="1">
        <v>29.102068</v>
      </c>
      <c r="F783" s="1">
        <v>2.176778763</v>
      </c>
      <c r="G783" s="1">
        <v>0.048518551</v>
      </c>
      <c r="H783" s="1">
        <v>0.241989337</v>
      </c>
      <c r="I783" s="1">
        <v>-4.398067158</v>
      </c>
      <c r="J783" s="11" t="s">
        <v>11404</v>
      </c>
    </row>
    <row r="784" ht="15" spans="1:10">
      <c r="A784" s="11" t="s">
        <v>5809</v>
      </c>
      <c r="B784" s="11" t="s">
        <v>5810</v>
      </c>
      <c r="C784" s="11" t="s">
        <v>5811</v>
      </c>
      <c r="D784" s="1">
        <v>-1.111919027</v>
      </c>
      <c r="E784" s="1">
        <v>21.86919203</v>
      </c>
      <c r="F784" s="1">
        <v>-2.176227899</v>
      </c>
      <c r="G784" s="1">
        <v>0.048567534</v>
      </c>
      <c r="H784" s="1">
        <v>0.241989337</v>
      </c>
      <c r="I784" s="1">
        <v>-4.398986214</v>
      </c>
      <c r="J784" s="11" t="s">
        <v>11405</v>
      </c>
    </row>
    <row r="785" ht="15" spans="1:10">
      <c r="A785" s="11" t="s">
        <v>4569</v>
      </c>
      <c r="B785" s="11" t="s">
        <v>4570</v>
      </c>
      <c r="C785" s="11" t="s">
        <v>4571</v>
      </c>
      <c r="D785" s="1">
        <v>-0.617378984</v>
      </c>
      <c r="E785" s="1">
        <v>27.99882292</v>
      </c>
      <c r="F785" s="1">
        <v>-2.174837481</v>
      </c>
      <c r="G785" s="1">
        <v>0.048691378</v>
      </c>
      <c r="H785" s="1">
        <v>0.241989337</v>
      </c>
      <c r="I785" s="1">
        <v>-4.40130551</v>
      </c>
      <c r="J785" s="11" t="s">
        <v>11405</v>
      </c>
    </row>
    <row r="786" ht="15" spans="1:10">
      <c r="A786" s="11" t="s">
        <v>4168</v>
      </c>
      <c r="B786" s="11" t="s">
        <v>4169</v>
      </c>
      <c r="C786" s="11" t="s">
        <v>4170</v>
      </c>
      <c r="D786" s="1">
        <v>1.34635223</v>
      </c>
      <c r="E786" s="1">
        <v>24.17650757</v>
      </c>
      <c r="F786" s="1">
        <v>2.174798383</v>
      </c>
      <c r="G786" s="1">
        <v>0.048694865</v>
      </c>
      <c r="H786" s="1">
        <v>0.241989337</v>
      </c>
      <c r="I786" s="1">
        <v>-4.401370717</v>
      </c>
      <c r="J786" s="11" t="s">
        <v>11404</v>
      </c>
    </row>
    <row r="787" ht="15" spans="1:10">
      <c r="A787" s="11" t="s">
        <v>7684</v>
      </c>
      <c r="B787" s="11" t="s">
        <v>7685</v>
      </c>
      <c r="C787" s="11" t="s">
        <v>7686</v>
      </c>
      <c r="D787" s="1">
        <v>1.521708343</v>
      </c>
      <c r="E787" s="1">
        <v>24.64022949</v>
      </c>
      <c r="F787" s="1">
        <v>2.174224213</v>
      </c>
      <c r="G787" s="1">
        <v>0.048746095</v>
      </c>
      <c r="H787" s="1">
        <v>0.241989337</v>
      </c>
      <c r="I787" s="1">
        <v>-4.402328262</v>
      </c>
      <c r="J787" s="11" t="s">
        <v>11404</v>
      </c>
    </row>
    <row r="788" ht="15" spans="1:10">
      <c r="A788" s="11" t="s">
        <v>4644</v>
      </c>
      <c r="B788" s="11" t="s">
        <v>4645</v>
      </c>
      <c r="C788" s="11" t="s">
        <v>4646</v>
      </c>
      <c r="D788" s="1">
        <v>1.132780585</v>
      </c>
      <c r="E788" s="1">
        <v>21.87962281</v>
      </c>
      <c r="F788" s="1">
        <v>2.174149112</v>
      </c>
      <c r="G788" s="1">
        <v>0.0487528</v>
      </c>
      <c r="H788" s="1">
        <v>0.241989337</v>
      </c>
      <c r="I788" s="1">
        <v>-4.4024535</v>
      </c>
      <c r="J788" s="11" t="s">
        <v>11404</v>
      </c>
    </row>
    <row r="789" ht="15" spans="1:10">
      <c r="A789" s="11" t="s">
        <v>8835</v>
      </c>
      <c r="B789" s="11" t="s">
        <v>8836</v>
      </c>
      <c r="C789" s="11" t="s">
        <v>8837</v>
      </c>
      <c r="D789" s="1">
        <v>1.450321053</v>
      </c>
      <c r="E789" s="1">
        <v>30.59291174</v>
      </c>
      <c r="F789" s="1">
        <v>2.174083599</v>
      </c>
      <c r="G789" s="1">
        <v>0.04875865</v>
      </c>
      <c r="H789" s="1">
        <v>0.241989337</v>
      </c>
      <c r="I789" s="1">
        <v>-4.402562748</v>
      </c>
      <c r="J789" s="11" t="s">
        <v>11404</v>
      </c>
    </row>
    <row r="790" ht="15" spans="1:10">
      <c r="A790" s="11" t="s">
        <v>8184</v>
      </c>
      <c r="B790" s="11" t="s">
        <v>8185</v>
      </c>
      <c r="C790" s="11" t="s">
        <v>8186</v>
      </c>
      <c r="D790" s="1">
        <v>-2.147749181</v>
      </c>
      <c r="E790" s="1">
        <v>24.35462993</v>
      </c>
      <c r="F790" s="1">
        <v>-2.172194963</v>
      </c>
      <c r="G790" s="1">
        <v>0.048927562</v>
      </c>
      <c r="H790" s="1">
        <v>0.242059021</v>
      </c>
      <c r="I790" s="1">
        <v>-4.405711534</v>
      </c>
      <c r="J790" s="11" t="s">
        <v>11405</v>
      </c>
    </row>
    <row r="791" ht="15" spans="1:10">
      <c r="A791" s="11" t="s">
        <v>3086</v>
      </c>
      <c r="B791" s="11" t="s">
        <v>3087</v>
      </c>
      <c r="C791" s="11" t="s">
        <v>3088</v>
      </c>
      <c r="D791" s="1">
        <v>0.493840371</v>
      </c>
      <c r="E791" s="1">
        <v>36.1524047</v>
      </c>
      <c r="F791" s="1">
        <v>2.172040931</v>
      </c>
      <c r="G791" s="1">
        <v>0.048941362</v>
      </c>
      <c r="H791" s="1">
        <v>0.242059021</v>
      </c>
      <c r="I791" s="1">
        <v>-4.405968286</v>
      </c>
      <c r="J791" s="11" t="s">
        <v>11404</v>
      </c>
    </row>
    <row r="792" ht="15" spans="1:10">
      <c r="A792" s="11" t="s">
        <v>4741</v>
      </c>
      <c r="B792" s="11" t="s">
        <v>4742</v>
      </c>
      <c r="C792" s="11" t="s">
        <v>4743</v>
      </c>
      <c r="D792" s="1">
        <v>1.014098329</v>
      </c>
      <c r="E792" s="1">
        <v>21.82028168</v>
      </c>
      <c r="F792" s="1">
        <v>2.169969439</v>
      </c>
      <c r="G792" s="1">
        <v>0.049127308</v>
      </c>
      <c r="H792" s="1">
        <v>0.242341103</v>
      </c>
      <c r="I792" s="1">
        <v>-4.409420399</v>
      </c>
      <c r="J792" s="11" t="s">
        <v>11404</v>
      </c>
    </row>
    <row r="793" ht="15" spans="1:10">
      <c r="A793" s="11" t="s">
        <v>8058</v>
      </c>
      <c r="B793" s="11" t="s">
        <v>8059</v>
      </c>
      <c r="C793" s="11" t="s">
        <v>8060</v>
      </c>
      <c r="D793" s="1">
        <v>0.860369902</v>
      </c>
      <c r="E793" s="1">
        <v>28.11997589</v>
      </c>
      <c r="F793" s="1">
        <v>2.168456973</v>
      </c>
      <c r="G793" s="1">
        <v>0.049263492</v>
      </c>
      <c r="H793" s="1">
        <v>0.242341103</v>
      </c>
      <c r="I793" s="1">
        <v>-4.411939962</v>
      </c>
      <c r="J793" s="11" t="s">
        <v>11404</v>
      </c>
    </row>
    <row r="794" ht="15" spans="1:10">
      <c r="A794" s="11" t="s">
        <v>9707</v>
      </c>
      <c r="B794" s="11" t="s">
        <v>9708</v>
      </c>
      <c r="C794" s="11" t="s">
        <v>9709</v>
      </c>
      <c r="D794" s="1">
        <v>-1.131724601</v>
      </c>
      <c r="E794" s="1">
        <v>21.87909482</v>
      </c>
      <c r="F794" s="1">
        <v>-2.167814733</v>
      </c>
      <c r="G794" s="1">
        <v>0.049321426</v>
      </c>
      <c r="H794" s="1">
        <v>0.242341103</v>
      </c>
      <c r="I794" s="1">
        <v>-4.413009606</v>
      </c>
      <c r="J794" s="11" t="s">
        <v>11405</v>
      </c>
    </row>
    <row r="795" ht="15" spans="1:10">
      <c r="A795" s="11" t="s">
        <v>1738</v>
      </c>
      <c r="B795" s="11" t="s">
        <v>1739</v>
      </c>
      <c r="C795" s="11" t="s">
        <v>1740</v>
      </c>
      <c r="D795" s="1">
        <v>-2.298831296</v>
      </c>
      <c r="E795" s="1">
        <v>22.46264816</v>
      </c>
      <c r="F795" s="1">
        <v>-2.167492384</v>
      </c>
      <c r="G795" s="1">
        <v>0.049350529</v>
      </c>
      <c r="H795" s="1">
        <v>0.242341103</v>
      </c>
      <c r="I795" s="1">
        <v>-4.41354642</v>
      </c>
      <c r="J795" s="11" t="s">
        <v>11405</v>
      </c>
    </row>
    <row r="796" ht="15" spans="1:10">
      <c r="A796" s="11" t="s">
        <v>5416</v>
      </c>
      <c r="B796" s="11" t="s">
        <v>5417</v>
      </c>
      <c r="C796" s="11" t="s">
        <v>5418</v>
      </c>
      <c r="D796" s="1">
        <v>1.1987042</v>
      </c>
      <c r="E796" s="1">
        <v>29.87071651</v>
      </c>
      <c r="F796" s="1">
        <v>2.166562709</v>
      </c>
      <c r="G796" s="1">
        <v>0.049434552</v>
      </c>
      <c r="H796" s="1">
        <v>0.242341103</v>
      </c>
      <c r="I796" s="1">
        <v>-4.415094425</v>
      </c>
      <c r="J796" s="11" t="s">
        <v>11404</v>
      </c>
    </row>
    <row r="797" ht="15" spans="1:10">
      <c r="A797" s="11" t="s">
        <v>4620</v>
      </c>
      <c r="B797" s="11" t="s">
        <v>4621</v>
      </c>
      <c r="C797" s="11" t="s">
        <v>4622</v>
      </c>
      <c r="D797" s="1">
        <v>0.755149512</v>
      </c>
      <c r="E797" s="1">
        <v>27.30448689</v>
      </c>
      <c r="F797" s="1">
        <v>2.165636393</v>
      </c>
      <c r="G797" s="1">
        <v>0.049518404</v>
      </c>
      <c r="H797" s="1">
        <v>0.242341103</v>
      </c>
      <c r="I797" s="1">
        <v>-4.416636536</v>
      </c>
      <c r="J797" s="11" t="s">
        <v>11404</v>
      </c>
    </row>
    <row r="798" ht="15" spans="1:10">
      <c r="A798" s="11" t="s">
        <v>4662</v>
      </c>
      <c r="B798" s="11" t="s">
        <v>4663</v>
      </c>
      <c r="C798" s="11" t="s">
        <v>4664</v>
      </c>
      <c r="D798" s="1">
        <v>-0.503804913</v>
      </c>
      <c r="E798" s="1">
        <v>33.81345479</v>
      </c>
      <c r="F798" s="1">
        <v>-2.16526007</v>
      </c>
      <c r="G798" s="1">
        <v>0.049552508</v>
      </c>
      <c r="H798" s="1">
        <v>0.242341103</v>
      </c>
      <c r="I798" s="1">
        <v>-4.417262944</v>
      </c>
      <c r="J798" s="11" t="s">
        <v>11405</v>
      </c>
    </row>
    <row r="799" ht="15" spans="1:10">
      <c r="A799" s="11" t="s">
        <v>1914</v>
      </c>
      <c r="B799" s="11" t="s">
        <v>1915</v>
      </c>
      <c r="C799" s="11" t="s">
        <v>1916</v>
      </c>
      <c r="D799" s="1">
        <v>-0.562022379</v>
      </c>
      <c r="E799" s="1">
        <v>27.57655469</v>
      </c>
      <c r="F799" s="1">
        <v>-2.165186084</v>
      </c>
      <c r="G799" s="1">
        <v>0.049559216</v>
      </c>
      <c r="H799" s="1">
        <v>0.242341103</v>
      </c>
      <c r="I799" s="1">
        <v>-4.417386093</v>
      </c>
      <c r="J799" s="11" t="s">
        <v>11405</v>
      </c>
    </row>
    <row r="800" ht="15" spans="1:10">
      <c r="A800" s="11" t="s">
        <v>5965</v>
      </c>
      <c r="B800" s="11" t="s">
        <v>5966</v>
      </c>
      <c r="C800" s="11" t="s">
        <v>5967</v>
      </c>
      <c r="D800" s="1">
        <v>1.217014261</v>
      </c>
      <c r="E800" s="1">
        <v>21.92173965</v>
      </c>
      <c r="F800" s="1">
        <v>2.164547775</v>
      </c>
      <c r="G800" s="1">
        <v>0.049617119</v>
      </c>
      <c r="H800" s="1">
        <v>0.242341103</v>
      </c>
      <c r="I800" s="1">
        <v>-4.418448461</v>
      </c>
      <c r="J800" s="11" t="s">
        <v>11404</v>
      </c>
    </row>
    <row r="801" ht="15" spans="1:10">
      <c r="A801" s="11" t="s">
        <v>5265</v>
      </c>
      <c r="B801" s="11" t="s">
        <v>5266</v>
      </c>
      <c r="C801" s="11" t="s">
        <v>5267</v>
      </c>
      <c r="D801" s="1">
        <v>-1.920468723</v>
      </c>
      <c r="E801" s="1">
        <v>24.73531979</v>
      </c>
      <c r="F801" s="1">
        <v>-2.164489078</v>
      </c>
      <c r="G801" s="1">
        <v>0.049622447</v>
      </c>
      <c r="H801" s="1">
        <v>0.242341103</v>
      </c>
      <c r="I801" s="1">
        <v>-4.418546145</v>
      </c>
      <c r="J801" s="11" t="s">
        <v>11405</v>
      </c>
    </row>
    <row r="802" ht="15" spans="1:10">
      <c r="A802" s="11" t="s">
        <v>7690</v>
      </c>
      <c r="B802" s="11" t="s">
        <v>7691</v>
      </c>
      <c r="C802" s="11" t="s">
        <v>7692</v>
      </c>
      <c r="D802" s="1">
        <v>1.434592181</v>
      </c>
      <c r="E802" s="1">
        <v>25.44993605</v>
      </c>
      <c r="F802" s="1">
        <v>2.16444413</v>
      </c>
      <c r="G802" s="1">
        <v>0.049626527</v>
      </c>
      <c r="H802" s="1">
        <v>0.242341103</v>
      </c>
      <c r="I802" s="1">
        <v>-4.418620947</v>
      </c>
      <c r="J802" s="11" t="s">
        <v>11404</v>
      </c>
    </row>
    <row r="803" ht="15" spans="1:10">
      <c r="A803" s="11" t="s">
        <v>5183</v>
      </c>
      <c r="B803" s="11" t="s">
        <v>5184</v>
      </c>
      <c r="C803" s="11" t="s">
        <v>5185</v>
      </c>
      <c r="D803" s="1">
        <v>-1.061222308</v>
      </c>
      <c r="E803" s="1">
        <v>21.84384367</v>
      </c>
      <c r="F803" s="1">
        <v>-2.163749662</v>
      </c>
      <c r="G803" s="1">
        <v>0.049689608</v>
      </c>
      <c r="H803" s="1">
        <v>0.24238963</v>
      </c>
      <c r="I803" s="1">
        <v>-4.419776597</v>
      </c>
      <c r="J803" s="11" t="s">
        <v>11405</v>
      </c>
    </row>
    <row r="804" ht="15" spans="1:10">
      <c r="A804" s="11" t="s">
        <v>8340</v>
      </c>
      <c r="B804" s="11" t="s">
        <v>8341</v>
      </c>
      <c r="C804" s="11" t="s">
        <v>8342</v>
      </c>
      <c r="D804" s="1">
        <v>0.975701938</v>
      </c>
      <c r="E804" s="1">
        <v>21.80108348</v>
      </c>
      <c r="F804" s="1">
        <v>2.161165422</v>
      </c>
      <c r="G804" s="1">
        <v>0.049925005</v>
      </c>
      <c r="H804" s="1">
        <v>0.242959734</v>
      </c>
      <c r="I804" s="1">
        <v>-4.424075491</v>
      </c>
      <c r="J804" s="11" t="s">
        <v>11404</v>
      </c>
    </row>
    <row r="805" ht="15" spans="1:10">
      <c r="A805" s="11" t="s">
        <v>3425</v>
      </c>
      <c r="B805" s="11" t="s">
        <v>3426</v>
      </c>
      <c r="C805" s="11" t="s">
        <v>3427</v>
      </c>
      <c r="D805" s="1">
        <v>0.500035313</v>
      </c>
      <c r="E805" s="1">
        <v>32.9064575</v>
      </c>
      <c r="F805" s="1">
        <v>2.160683616</v>
      </c>
      <c r="G805" s="1">
        <v>0.049969008</v>
      </c>
      <c r="H805" s="1">
        <v>0.242959734</v>
      </c>
      <c r="I805" s="1">
        <v>-4.424876717</v>
      </c>
      <c r="J805" s="11" t="s">
        <v>11404</v>
      </c>
    </row>
    <row r="806" ht="15" spans="1:9">
      <c r="A806" s="11" t="s">
        <v>8070</v>
      </c>
      <c r="B806" s="11" t="s">
        <v>8071</v>
      </c>
      <c r="C806" s="11" t="s">
        <v>8072</v>
      </c>
      <c r="D806" s="1">
        <v>1.949324691</v>
      </c>
      <c r="E806" s="1">
        <v>26.76025254</v>
      </c>
      <c r="F806" s="1">
        <v>2.160130647</v>
      </c>
      <c r="G806" s="1">
        <v>0.050019555</v>
      </c>
      <c r="H806" s="1">
        <v>0.242959734</v>
      </c>
      <c r="I806" s="1">
        <v>-4.425796187</v>
      </c>
    </row>
    <row r="807" ht="15" spans="1:9">
      <c r="A807" s="11" t="s">
        <v>5026</v>
      </c>
      <c r="B807" s="11" t="s">
        <v>5027</v>
      </c>
      <c r="C807" s="11" t="s">
        <v>5028</v>
      </c>
      <c r="D807" s="1">
        <v>0.884477912</v>
      </c>
      <c r="E807" s="1">
        <v>31.07439468</v>
      </c>
      <c r="F807" s="1">
        <v>2.158827684</v>
      </c>
      <c r="G807" s="1">
        <v>0.050138848</v>
      </c>
      <c r="H807" s="1">
        <v>0.242979951</v>
      </c>
      <c r="I807" s="1">
        <v>-4.427962307</v>
      </c>
    </row>
    <row r="808" ht="15" spans="1:9">
      <c r="A808" s="11" t="s">
        <v>3924</v>
      </c>
      <c r="B808" s="11" t="s">
        <v>3925</v>
      </c>
      <c r="C808" s="11" t="s">
        <v>3926</v>
      </c>
      <c r="D808" s="1">
        <v>-0.78423962</v>
      </c>
      <c r="E808" s="1">
        <v>27.7205223</v>
      </c>
      <c r="F808" s="1">
        <v>-2.157896277</v>
      </c>
      <c r="G808" s="1">
        <v>0.050224286</v>
      </c>
      <c r="H808" s="1">
        <v>0.242979951</v>
      </c>
      <c r="I808" s="1">
        <v>-4.429510367</v>
      </c>
    </row>
    <row r="809" ht="15" spans="1:9">
      <c r="A809" s="11" t="s">
        <v>6094</v>
      </c>
      <c r="B809" s="11" t="s">
        <v>6095</v>
      </c>
      <c r="C809" s="11" t="s">
        <v>6096</v>
      </c>
      <c r="D809" s="1">
        <v>2.131168199</v>
      </c>
      <c r="E809" s="1">
        <v>22.83674441</v>
      </c>
      <c r="F809" s="1">
        <v>2.157787918</v>
      </c>
      <c r="G809" s="1">
        <v>0.050234235</v>
      </c>
      <c r="H809" s="1">
        <v>0.242979951</v>
      </c>
      <c r="I809" s="1">
        <v>-4.429690448</v>
      </c>
    </row>
    <row r="810" ht="15" spans="1:9">
      <c r="A810" s="11" t="s">
        <v>9506</v>
      </c>
      <c r="B810" s="11" t="s">
        <v>9507</v>
      </c>
      <c r="C810" s="11" t="s">
        <v>9508</v>
      </c>
      <c r="D810" s="1">
        <v>-1.268739001</v>
      </c>
      <c r="E810" s="1">
        <v>21.94760202</v>
      </c>
      <c r="F810" s="1">
        <v>-2.157318361</v>
      </c>
      <c r="G810" s="1">
        <v>0.050277367</v>
      </c>
      <c r="H810" s="1">
        <v>0.242979951</v>
      </c>
      <c r="I810" s="1">
        <v>-4.430470748</v>
      </c>
    </row>
    <row r="811" ht="15" spans="1:9">
      <c r="A811" s="11" t="s">
        <v>7820</v>
      </c>
      <c r="B811" s="11" t="s">
        <v>7821</v>
      </c>
      <c r="C811" s="11" t="s">
        <v>7822</v>
      </c>
      <c r="D811" s="1">
        <v>-0.92776744</v>
      </c>
      <c r="E811" s="1">
        <v>21.77711624</v>
      </c>
      <c r="F811" s="1">
        <v>-2.157179988</v>
      </c>
      <c r="G811" s="1">
        <v>0.050290084</v>
      </c>
      <c r="H811" s="1">
        <v>0.242979951</v>
      </c>
      <c r="I811" s="1">
        <v>-4.430700678</v>
      </c>
    </row>
    <row r="812" ht="15" spans="1:9">
      <c r="A812" s="11" t="s">
        <v>9467</v>
      </c>
      <c r="B812" s="11" t="s">
        <v>9468</v>
      </c>
      <c r="C812" s="11" t="s">
        <v>9469</v>
      </c>
      <c r="D812" s="1">
        <v>1.743993255</v>
      </c>
      <c r="E812" s="1">
        <v>23.18519052</v>
      </c>
      <c r="F812" s="1">
        <v>2.154848663</v>
      </c>
      <c r="G812" s="1">
        <v>0.050504798</v>
      </c>
      <c r="H812" s="1">
        <v>0.243672049</v>
      </c>
      <c r="I812" s="1">
        <v>-4.434573563</v>
      </c>
    </row>
    <row r="813" ht="15" spans="1:9">
      <c r="A813" s="11" t="s">
        <v>10140</v>
      </c>
      <c r="B813" s="11" t="s">
        <v>10141</v>
      </c>
      <c r="C813" s="11" t="s">
        <v>10142</v>
      </c>
      <c r="D813" s="1">
        <v>1.050905262</v>
      </c>
      <c r="E813" s="1">
        <v>31.2935422</v>
      </c>
      <c r="F813" s="1">
        <v>2.154465388</v>
      </c>
      <c r="G813" s="1">
        <v>0.050540179</v>
      </c>
      <c r="H813" s="1">
        <v>0.243672049</v>
      </c>
      <c r="I813" s="1">
        <v>-4.43521009</v>
      </c>
    </row>
    <row r="814" ht="15" spans="1:9">
      <c r="A814" s="11" t="s">
        <v>11180</v>
      </c>
      <c r="B814" s="11" t="s">
        <v>11181</v>
      </c>
      <c r="C814" s="11" t="s">
        <v>11182</v>
      </c>
      <c r="D814" s="1">
        <v>0.481157774</v>
      </c>
      <c r="E814" s="1">
        <v>33.36871397</v>
      </c>
      <c r="F814" s="1">
        <v>2.152522926</v>
      </c>
      <c r="G814" s="1">
        <v>0.050719852</v>
      </c>
      <c r="H814" s="1">
        <v>0.244280088</v>
      </c>
      <c r="I814" s="1">
        <v>-4.438435251</v>
      </c>
    </row>
    <row r="815" ht="15" spans="1:9">
      <c r="A815" s="11" t="s">
        <v>8946</v>
      </c>
      <c r="B815" s="11" t="s">
        <v>8947</v>
      </c>
      <c r="C815" s="11" t="s">
        <v>8948</v>
      </c>
      <c r="D815" s="1">
        <v>1.055462253</v>
      </c>
      <c r="E815" s="1">
        <v>21.84096364</v>
      </c>
      <c r="F815" s="1">
        <v>2.150094863</v>
      </c>
      <c r="G815" s="1">
        <v>0.050945281</v>
      </c>
      <c r="H815" s="1">
        <v>0.244682337</v>
      </c>
      <c r="I815" s="1">
        <v>-4.442464796</v>
      </c>
    </row>
    <row r="816" ht="15" spans="1:9">
      <c r="A816" s="11" t="s">
        <v>3927</v>
      </c>
      <c r="B816" s="11" t="s">
        <v>3928</v>
      </c>
      <c r="C816" s="11" t="s">
        <v>3929</v>
      </c>
      <c r="D816" s="1">
        <v>-1.376446071</v>
      </c>
      <c r="E816" s="1">
        <v>22.68247097</v>
      </c>
      <c r="F816" s="1">
        <v>-2.14989036</v>
      </c>
      <c r="G816" s="1">
        <v>0.050964311</v>
      </c>
      <c r="H816" s="1">
        <v>0.244682337</v>
      </c>
      <c r="I816" s="1">
        <v>-4.442804088</v>
      </c>
    </row>
    <row r="817" ht="15" spans="1:9">
      <c r="A817" s="11" t="s">
        <v>7748</v>
      </c>
      <c r="B817" s="11" t="s">
        <v>7749</v>
      </c>
      <c r="C817" s="11" t="s">
        <v>7750</v>
      </c>
      <c r="D817" s="1">
        <v>-1.48184259</v>
      </c>
      <c r="E817" s="1">
        <v>29.53161369</v>
      </c>
      <c r="F817" s="1">
        <v>-2.149219321</v>
      </c>
      <c r="G817" s="1">
        <v>0.051026799</v>
      </c>
      <c r="H817" s="1">
        <v>0.244724743</v>
      </c>
      <c r="I817" s="1">
        <v>-4.443917308</v>
      </c>
    </row>
    <row r="818" ht="15" spans="1:9">
      <c r="A818" s="11" t="s">
        <v>8274</v>
      </c>
      <c r="B818" s="11" t="s">
        <v>8275</v>
      </c>
      <c r="C818" s="11" t="s">
        <v>8276</v>
      </c>
      <c r="D818" s="1">
        <v>-0.698080652</v>
      </c>
      <c r="E818" s="1">
        <v>21.66227284</v>
      </c>
      <c r="F818" s="1">
        <v>-2.14776715</v>
      </c>
      <c r="G818" s="1">
        <v>0.051162273</v>
      </c>
      <c r="H818" s="1">
        <v>0.245116731</v>
      </c>
      <c r="I818" s="1">
        <v>-4.446325838</v>
      </c>
    </row>
    <row r="819" ht="15" spans="1:9">
      <c r="A819" s="11" t="s">
        <v>3008</v>
      </c>
      <c r="B819" s="11" t="s">
        <v>3009</v>
      </c>
      <c r="C819" s="11" t="s">
        <v>3010</v>
      </c>
      <c r="D819" s="1">
        <v>-1.582895736</v>
      </c>
      <c r="E819" s="1">
        <v>26.98531464</v>
      </c>
      <c r="F819" s="1">
        <v>-2.146951749</v>
      </c>
      <c r="G819" s="1">
        <v>0.05123849</v>
      </c>
      <c r="H819" s="1">
        <v>0.245224295</v>
      </c>
      <c r="I819" s="1">
        <v>-4.447677911</v>
      </c>
    </row>
    <row r="820" ht="15" spans="1:9">
      <c r="A820" s="11" t="s">
        <v>8970</v>
      </c>
      <c r="B820" s="11" t="s">
        <v>8971</v>
      </c>
      <c r="C820" s="11" t="s">
        <v>8972</v>
      </c>
      <c r="D820" s="1">
        <v>-1.077387594</v>
      </c>
      <c r="E820" s="1">
        <v>24.74146097</v>
      </c>
      <c r="F820" s="1">
        <v>-2.14571823</v>
      </c>
      <c r="G820" s="1">
        <v>0.051353991</v>
      </c>
      <c r="H820" s="1">
        <v>0.245519447</v>
      </c>
      <c r="I820" s="1">
        <v>-4.449722841</v>
      </c>
    </row>
    <row r="821" ht="15" spans="1:9">
      <c r="A821" s="11" t="s">
        <v>10596</v>
      </c>
      <c r="B821" s="11" t="s">
        <v>10597</v>
      </c>
      <c r="C821" s="11" t="s">
        <v>10598</v>
      </c>
      <c r="D821" s="1">
        <v>1.856155186</v>
      </c>
      <c r="E821" s="1">
        <v>27.40084433</v>
      </c>
      <c r="F821" s="1">
        <v>2.145098107</v>
      </c>
      <c r="G821" s="1">
        <v>0.051412148</v>
      </c>
      <c r="H821" s="1">
        <v>0.245540113</v>
      </c>
      <c r="I821" s="1">
        <v>-4.450750679</v>
      </c>
    </row>
    <row r="822" ht="15" spans="1:9">
      <c r="A822" s="11" t="s">
        <v>10477</v>
      </c>
      <c r="B822" s="11" t="s">
        <v>10478</v>
      </c>
      <c r="C822" s="11" t="s">
        <v>10479</v>
      </c>
      <c r="D822" s="1">
        <v>0.670294158</v>
      </c>
      <c r="E822" s="1">
        <v>32.17134972</v>
      </c>
      <c r="F822" s="1">
        <v>2.143785678</v>
      </c>
      <c r="G822" s="1">
        <v>0.051535435</v>
      </c>
      <c r="H822" s="1">
        <v>0.245871464</v>
      </c>
      <c r="I822" s="1">
        <v>-4.452925539</v>
      </c>
    </row>
    <row r="823" ht="15" spans="1:9">
      <c r="A823" s="11" t="s">
        <v>7488</v>
      </c>
      <c r="B823" s="11" t="s">
        <v>7489</v>
      </c>
      <c r="C823" s="11" t="s">
        <v>7490</v>
      </c>
      <c r="D823" s="1">
        <v>-0.598040092</v>
      </c>
      <c r="E823" s="1">
        <v>29.64099069</v>
      </c>
      <c r="F823" s="1">
        <v>-2.141985528</v>
      </c>
      <c r="G823" s="1">
        <v>0.051704987</v>
      </c>
      <c r="H823" s="1">
        <v>0.246028317</v>
      </c>
      <c r="I823" s="1">
        <v>-4.455907614</v>
      </c>
    </row>
    <row r="824" ht="15" spans="1:9">
      <c r="A824" s="11" t="s">
        <v>7868</v>
      </c>
      <c r="B824" s="11" t="s">
        <v>7869</v>
      </c>
      <c r="C824" s="11" t="s">
        <v>7870</v>
      </c>
      <c r="D824" s="1">
        <v>-1.168889435</v>
      </c>
      <c r="E824" s="1">
        <v>21.89767723</v>
      </c>
      <c r="F824" s="1">
        <v>-2.141927652</v>
      </c>
      <c r="G824" s="1">
        <v>0.051710447</v>
      </c>
      <c r="H824" s="1">
        <v>0.246028317</v>
      </c>
      <c r="I824" s="1">
        <v>-4.456003472</v>
      </c>
    </row>
    <row r="825" ht="15" spans="1:9">
      <c r="A825" s="11" t="s">
        <v>9021</v>
      </c>
      <c r="B825" s="11" t="s">
        <v>9022</v>
      </c>
      <c r="C825" s="11" t="s">
        <v>9023</v>
      </c>
      <c r="D825" s="1">
        <v>0.739581</v>
      </c>
      <c r="E825" s="1">
        <v>21.68302302</v>
      </c>
      <c r="F825" s="1">
        <v>2.141718982</v>
      </c>
      <c r="G825" s="1">
        <v>0.051730137</v>
      </c>
      <c r="H825" s="1">
        <v>0.246028317</v>
      </c>
      <c r="I825" s="1">
        <v>-4.456349069</v>
      </c>
    </row>
    <row r="826" ht="15" spans="1:9">
      <c r="A826" s="11" t="s">
        <v>4611</v>
      </c>
      <c r="B826" s="11" t="s">
        <v>4612</v>
      </c>
      <c r="C826" s="11" t="s">
        <v>4613</v>
      </c>
      <c r="D826" s="1">
        <v>-1.028169698</v>
      </c>
      <c r="E826" s="1">
        <v>21.82731736</v>
      </c>
      <c r="F826" s="1">
        <v>-2.140175582</v>
      </c>
      <c r="G826" s="1">
        <v>0.051875988</v>
      </c>
      <c r="H826" s="1">
        <v>0.246090522</v>
      </c>
      <c r="I826" s="1">
        <v>-4.458904747</v>
      </c>
    </row>
    <row r="827" ht="15" spans="1:9">
      <c r="A827" s="11" t="s">
        <v>10010</v>
      </c>
      <c r="B827" s="11" t="s">
        <v>10011</v>
      </c>
      <c r="C827" s="11" t="s">
        <v>10012</v>
      </c>
      <c r="D827" s="1">
        <v>-2.371994655</v>
      </c>
      <c r="E827" s="1">
        <v>23.30477366</v>
      </c>
      <c r="F827" s="1">
        <v>-2.139868186</v>
      </c>
      <c r="G827" s="1">
        <v>0.051905083</v>
      </c>
      <c r="H827" s="1">
        <v>0.246090522</v>
      </c>
      <c r="I827" s="1">
        <v>-4.459413655</v>
      </c>
    </row>
    <row r="828" ht="15" spans="1:9">
      <c r="A828" s="11" t="s">
        <v>5328</v>
      </c>
      <c r="B828" s="11" t="s">
        <v>5329</v>
      </c>
      <c r="C828" s="11" t="s">
        <v>5330</v>
      </c>
      <c r="D828" s="1">
        <v>0.942342885</v>
      </c>
      <c r="E828" s="1">
        <v>29.26818377</v>
      </c>
      <c r="F828" s="1">
        <v>2.137493401</v>
      </c>
      <c r="G828" s="1">
        <v>0.052130368</v>
      </c>
      <c r="H828" s="1">
        <v>0.246683892</v>
      </c>
      <c r="I828" s="1">
        <v>-4.463344072</v>
      </c>
    </row>
    <row r="829" ht="15" spans="1:9">
      <c r="A829" s="11" t="s">
        <v>2310</v>
      </c>
      <c r="B829" s="11" t="s">
        <v>2311</v>
      </c>
      <c r="C829" s="11" t="s">
        <v>2312</v>
      </c>
      <c r="D829" s="1">
        <v>0.912925124</v>
      </c>
      <c r="E829" s="1">
        <v>27.74340084</v>
      </c>
      <c r="F829" s="1">
        <v>2.137408838</v>
      </c>
      <c r="G829" s="1">
        <v>0.052138406</v>
      </c>
      <c r="H829" s="1">
        <v>0.246683892</v>
      </c>
      <c r="I829" s="1">
        <v>-4.463483991</v>
      </c>
    </row>
    <row r="830" ht="15" spans="1:9">
      <c r="A830" s="11" t="s">
        <v>8736</v>
      </c>
      <c r="B830" s="11" t="s">
        <v>8737</v>
      </c>
      <c r="C830" s="11" t="s">
        <v>8738</v>
      </c>
      <c r="D830" s="1">
        <v>0.412557227</v>
      </c>
      <c r="E830" s="1">
        <v>34.37237608</v>
      </c>
      <c r="F830" s="1">
        <v>2.135734029</v>
      </c>
      <c r="G830" s="1">
        <v>0.05229786</v>
      </c>
      <c r="H830" s="1">
        <v>0.246926023</v>
      </c>
      <c r="I830" s="1">
        <v>-4.466254631</v>
      </c>
    </row>
    <row r="831" ht="15" spans="1:9">
      <c r="A831" s="11" t="s">
        <v>7880</v>
      </c>
      <c r="B831" s="11" t="s">
        <v>7881</v>
      </c>
      <c r="C831" s="11" t="s">
        <v>7882</v>
      </c>
      <c r="D831" s="1">
        <v>1.266521854</v>
      </c>
      <c r="E831" s="1">
        <v>28.50486837</v>
      </c>
      <c r="F831" s="1">
        <v>2.134646235</v>
      </c>
      <c r="G831" s="1">
        <v>0.052401669</v>
      </c>
      <c r="H831" s="1">
        <v>0.247160302</v>
      </c>
      <c r="I831" s="1">
        <v>-4.46805363</v>
      </c>
    </row>
    <row r="832" ht="15" spans="1:9">
      <c r="A832" s="11" t="s">
        <v>9497</v>
      </c>
      <c r="B832" s="11" t="s">
        <v>9498</v>
      </c>
      <c r="C832" s="11" t="s">
        <v>9499</v>
      </c>
      <c r="D832" s="1">
        <v>0.524898624</v>
      </c>
      <c r="E832" s="1">
        <v>32.86494417</v>
      </c>
      <c r="F832" s="1">
        <v>2.130361326</v>
      </c>
      <c r="G832" s="1">
        <v>0.052812457</v>
      </c>
      <c r="H832" s="1">
        <v>0.247944798</v>
      </c>
      <c r="I832" s="1">
        <v>-4.475135872</v>
      </c>
    </row>
    <row r="833" ht="15" spans="1:9">
      <c r="A833" s="11" t="s">
        <v>2875</v>
      </c>
      <c r="B833" s="11" t="s">
        <v>2876</v>
      </c>
      <c r="C833" s="11" t="s">
        <v>2877</v>
      </c>
      <c r="D833" s="1">
        <v>-0.58845097</v>
      </c>
      <c r="E833" s="1">
        <v>31.71418903</v>
      </c>
      <c r="F833" s="1">
        <v>-2.129412765</v>
      </c>
      <c r="G833" s="1">
        <v>0.052903799</v>
      </c>
      <c r="H833" s="1">
        <v>0.247944798</v>
      </c>
      <c r="I833" s="1">
        <v>-4.476702786</v>
      </c>
    </row>
    <row r="834" ht="15" spans="1:9">
      <c r="A834" s="11" t="s">
        <v>7332</v>
      </c>
      <c r="B834" s="11" t="s">
        <v>7333</v>
      </c>
      <c r="C834" s="11" t="s">
        <v>7334</v>
      </c>
      <c r="D834" s="1">
        <v>-0.937368852</v>
      </c>
      <c r="E834" s="1">
        <v>32.98489378</v>
      </c>
      <c r="F834" s="1">
        <v>-2.128031093</v>
      </c>
      <c r="G834" s="1">
        <v>0.053037113</v>
      </c>
      <c r="H834" s="1">
        <v>0.247944798</v>
      </c>
      <c r="I834" s="1">
        <v>-4.478984565</v>
      </c>
    </row>
    <row r="835" ht="15" spans="1:9">
      <c r="A835" s="11" t="s">
        <v>3536</v>
      </c>
      <c r="B835" s="11" t="s">
        <v>3537</v>
      </c>
      <c r="C835" s="11" t="s">
        <v>3538</v>
      </c>
      <c r="D835" s="1">
        <v>0.35207896</v>
      </c>
      <c r="E835" s="1">
        <v>33.30628358</v>
      </c>
      <c r="F835" s="1">
        <v>2.127185549</v>
      </c>
      <c r="G835" s="1">
        <v>0.053118851</v>
      </c>
      <c r="H835" s="1">
        <v>0.247944798</v>
      </c>
      <c r="I835" s="1">
        <v>-4.480380607</v>
      </c>
    </row>
    <row r="836" ht="15" spans="1:9">
      <c r="A836" s="11" t="s">
        <v>6221</v>
      </c>
      <c r="B836" s="11" t="s">
        <v>6222</v>
      </c>
      <c r="C836" s="11" t="s">
        <v>6223</v>
      </c>
      <c r="D836" s="1">
        <v>0.640720471</v>
      </c>
      <c r="E836" s="1">
        <v>32.65526917</v>
      </c>
      <c r="F836" s="1">
        <v>2.12675463</v>
      </c>
      <c r="G836" s="1">
        <v>0.053160553</v>
      </c>
      <c r="H836" s="1">
        <v>0.247944798</v>
      </c>
      <c r="I836" s="1">
        <v>-4.481091979</v>
      </c>
    </row>
    <row r="837" ht="15" spans="1:9">
      <c r="A837" s="11" t="s">
        <v>5262</v>
      </c>
      <c r="B837" s="11" t="s">
        <v>5263</v>
      </c>
      <c r="C837" s="11" t="s">
        <v>5264</v>
      </c>
      <c r="D837" s="1">
        <v>2.211610611</v>
      </c>
      <c r="E837" s="1">
        <v>26.39163334</v>
      </c>
      <c r="F837" s="1">
        <v>2.125872766</v>
      </c>
      <c r="G837" s="1">
        <v>0.05324599</v>
      </c>
      <c r="H837" s="1">
        <v>0.247944798</v>
      </c>
      <c r="I837" s="1">
        <v>-4.482547572</v>
      </c>
    </row>
    <row r="838" ht="15" spans="1:9">
      <c r="A838" s="11" t="s">
        <v>6088</v>
      </c>
      <c r="B838" s="11" t="s">
        <v>6089</v>
      </c>
      <c r="C838" s="11" t="s">
        <v>6090</v>
      </c>
      <c r="D838" s="1">
        <v>0.622546172</v>
      </c>
      <c r="E838" s="1">
        <v>21.6245056</v>
      </c>
      <c r="F838" s="1">
        <v>2.123743375</v>
      </c>
      <c r="G838" s="1">
        <v>0.05345282</v>
      </c>
      <c r="H838" s="1">
        <v>0.247944798</v>
      </c>
      <c r="I838" s="1">
        <v>-4.486061147</v>
      </c>
    </row>
    <row r="839" ht="15" spans="1:9">
      <c r="A839" s="11" t="s">
        <v>5695</v>
      </c>
      <c r="B839" s="11" t="s">
        <v>5696</v>
      </c>
      <c r="C839" s="11" t="s">
        <v>5697</v>
      </c>
      <c r="D839" s="1">
        <v>-2.243089739</v>
      </c>
      <c r="E839" s="1">
        <v>24.1412602</v>
      </c>
      <c r="F839" s="1">
        <v>-2.12329317</v>
      </c>
      <c r="G839" s="1">
        <v>0.053496644</v>
      </c>
      <c r="H839" s="1">
        <v>0.247944798</v>
      </c>
      <c r="I839" s="1">
        <v>-4.486803789</v>
      </c>
    </row>
    <row r="840" ht="15" spans="1:9">
      <c r="A840" s="11" t="s">
        <v>9848</v>
      </c>
      <c r="B840" s="11" t="s">
        <v>9849</v>
      </c>
      <c r="C840" s="11" t="s">
        <v>9850</v>
      </c>
      <c r="D840" s="1">
        <v>1.975686984</v>
      </c>
      <c r="E840" s="1">
        <v>25.7436931</v>
      </c>
      <c r="F840" s="1">
        <v>2.123261069</v>
      </c>
      <c r="G840" s="1">
        <v>0.05349977</v>
      </c>
      <c r="H840" s="1">
        <v>0.247944798</v>
      </c>
      <c r="I840" s="1">
        <v>-4.486856739</v>
      </c>
    </row>
    <row r="841" ht="15" spans="1:9">
      <c r="A841" s="11" t="s">
        <v>9737</v>
      </c>
      <c r="B841" s="11" t="s">
        <v>9738</v>
      </c>
      <c r="C841" s="11" t="s">
        <v>9739</v>
      </c>
      <c r="D841" s="1">
        <v>1.420083667</v>
      </c>
      <c r="E841" s="1">
        <v>25.47606679</v>
      </c>
      <c r="F841" s="1">
        <v>2.122940446</v>
      </c>
      <c r="G841" s="1">
        <v>0.053531003</v>
      </c>
      <c r="H841" s="1">
        <v>0.247944798</v>
      </c>
      <c r="I841" s="1">
        <v>-4.487385579</v>
      </c>
    </row>
    <row r="842" ht="15" spans="1:9">
      <c r="A842" s="11" t="s">
        <v>3886</v>
      </c>
      <c r="B842" s="11" t="s">
        <v>3887</v>
      </c>
      <c r="C842" s="11" t="s">
        <v>3888</v>
      </c>
      <c r="D842" s="1">
        <v>-1.450604263</v>
      </c>
      <c r="E842" s="1">
        <v>22.03853465</v>
      </c>
      <c r="F842" s="1">
        <v>-2.122415334</v>
      </c>
      <c r="G842" s="1">
        <v>0.053582192</v>
      </c>
      <c r="H842" s="1">
        <v>0.247944798</v>
      </c>
      <c r="I842" s="1">
        <v>-4.488251625</v>
      </c>
    </row>
    <row r="843" ht="15" spans="1:9">
      <c r="A843" s="11" t="s">
        <v>11082</v>
      </c>
      <c r="B843" s="11" t="s">
        <v>11083</v>
      </c>
      <c r="C843" s="11" t="s">
        <v>11084</v>
      </c>
      <c r="D843" s="1">
        <v>0.583884478</v>
      </c>
      <c r="E843" s="1">
        <v>28.79019635</v>
      </c>
      <c r="F843" s="1">
        <v>2.122013979</v>
      </c>
      <c r="G843" s="1">
        <v>0.053621348</v>
      </c>
      <c r="H843" s="1">
        <v>0.247944798</v>
      </c>
      <c r="I843" s="1">
        <v>-4.488913496</v>
      </c>
    </row>
    <row r="844" ht="15" spans="1:9">
      <c r="A844" s="11" t="s">
        <v>3131</v>
      </c>
      <c r="B844" s="11" t="s">
        <v>3132</v>
      </c>
      <c r="C844" s="11" t="s">
        <v>3133</v>
      </c>
      <c r="D844" s="1">
        <v>-1.179300939</v>
      </c>
      <c r="E844" s="1">
        <v>30.88298974</v>
      </c>
      <c r="F844" s="1">
        <v>-2.120772468</v>
      </c>
      <c r="G844" s="1">
        <v>0.053742638</v>
      </c>
      <c r="H844" s="1">
        <v>0.247944798</v>
      </c>
      <c r="I844" s="1">
        <v>-4.490960486</v>
      </c>
    </row>
    <row r="845" ht="15" spans="1:9">
      <c r="A845" s="11" t="s">
        <v>4641</v>
      </c>
      <c r="B845" s="11" t="s">
        <v>4642</v>
      </c>
      <c r="C845" s="11" t="s">
        <v>4643</v>
      </c>
      <c r="D845" s="1">
        <v>0.497011524</v>
      </c>
      <c r="E845" s="1">
        <v>33.22773903</v>
      </c>
      <c r="F845" s="1">
        <v>2.119475866</v>
      </c>
      <c r="G845" s="1">
        <v>0.053869584</v>
      </c>
      <c r="H845" s="1">
        <v>0.247944798</v>
      </c>
      <c r="I845" s="1">
        <v>-4.493097706</v>
      </c>
    </row>
    <row r="846" ht="15" spans="1:9">
      <c r="A846" s="11" t="s">
        <v>7739</v>
      </c>
      <c r="B846" s="11" t="s">
        <v>7740</v>
      </c>
      <c r="C846" s="11" t="s">
        <v>7741</v>
      </c>
      <c r="D846" s="1">
        <v>1.005326871</v>
      </c>
      <c r="E846" s="1">
        <v>22.41152428</v>
      </c>
      <c r="F846" s="1">
        <v>2.118837435</v>
      </c>
      <c r="G846" s="1">
        <v>0.053932193</v>
      </c>
      <c r="H846" s="1">
        <v>0.247944798</v>
      </c>
      <c r="I846" s="1">
        <v>-4.494149822</v>
      </c>
    </row>
    <row r="847" ht="15" spans="1:9">
      <c r="A847" s="11" t="s">
        <v>10273</v>
      </c>
      <c r="B847" s="11" t="s">
        <v>10274</v>
      </c>
      <c r="C847" s="11" t="s">
        <v>10275</v>
      </c>
      <c r="D847" s="1">
        <v>0.262036899</v>
      </c>
      <c r="E847" s="1">
        <v>34.01145938</v>
      </c>
      <c r="F847" s="1">
        <v>2.118780015</v>
      </c>
      <c r="G847" s="1">
        <v>0.053937827</v>
      </c>
      <c r="H847" s="1">
        <v>0.247944798</v>
      </c>
      <c r="I847" s="1">
        <v>-4.49424444</v>
      </c>
    </row>
    <row r="848" ht="15" spans="1:9">
      <c r="A848" s="11" t="s">
        <v>10869</v>
      </c>
      <c r="B848" s="11" t="s">
        <v>10870</v>
      </c>
      <c r="C848" s="11" t="s">
        <v>10871</v>
      </c>
      <c r="D848" s="1">
        <v>-1.435676931</v>
      </c>
      <c r="E848" s="1">
        <v>22.5095794</v>
      </c>
      <c r="F848" s="1">
        <v>-2.118083189</v>
      </c>
      <c r="G848" s="1">
        <v>0.054006247</v>
      </c>
      <c r="H848" s="1">
        <v>0.247944798</v>
      </c>
      <c r="I848" s="1">
        <v>-4.495392603</v>
      </c>
    </row>
    <row r="849" ht="15" spans="1:9">
      <c r="A849" s="11" t="s">
        <v>10453</v>
      </c>
      <c r="B849" s="11" t="s">
        <v>10454</v>
      </c>
      <c r="C849" s="11" t="s">
        <v>10455</v>
      </c>
      <c r="D849" s="1">
        <v>0.775513125</v>
      </c>
      <c r="E849" s="1">
        <v>21.70098908</v>
      </c>
      <c r="F849" s="1">
        <v>2.117667235</v>
      </c>
      <c r="G849" s="1">
        <v>0.054047127</v>
      </c>
      <c r="H849" s="1">
        <v>0.247944798</v>
      </c>
      <c r="I849" s="1">
        <v>-4.496077886</v>
      </c>
    </row>
    <row r="850" ht="15" spans="1:9">
      <c r="A850" s="11" t="s">
        <v>1863</v>
      </c>
      <c r="B850" s="11" t="s">
        <v>1864</v>
      </c>
      <c r="C850" s="11" t="s">
        <v>1865</v>
      </c>
      <c r="D850" s="1">
        <v>1.218597717</v>
      </c>
      <c r="E850" s="1">
        <v>29.13809525</v>
      </c>
      <c r="F850" s="1">
        <v>2.117583769</v>
      </c>
      <c r="G850" s="1">
        <v>0.054055333</v>
      </c>
      <c r="H850" s="1">
        <v>0.247944798</v>
      </c>
      <c r="I850" s="1">
        <v>-4.496215389</v>
      </c>
    </row>
    <row r="851" ht="15" spans="1:9">
      <c r="A851" s="11" t="s">
        <v>3185</v>
      </c>
      <c r="B851" s="11" t="s">
        <v>3186</v>
      </c>
      <c r="C851" s="11" t="s">
        <v>3187</v>
      </c>
      <c r="D851" s="1">
        <v>-0.396029437</v>
      </c>
      <c r="E851" s="1">
        <v>32.73395803</v>
      </c>
      <c r="F851" s="1">
        <v>-2.117389033</v>
      </c>
      <c r="G851" s="1">
        <v>0.054074485</v>
      </c>
      <c r="H851" s="1">
        <v>0.247944798</v>
      </c>
      <c r="I851" s="1">
        <v>-4.496536188</v>
      </c>
    </row>
    <row r="852" ht="15" spans="1:9">
      <c r="A852" s="11" t="s">
        <v>7317</v>
      </c>
      <c r="B852" s="11" t="s">
        <v>7318</v>
      </c>
      <c r="C852" s="11" t="s">
        <v>7319</v>
      </c>
      <c r="D852" s="1">
        <v>0.983569443</v>
      </c>
      <c r="E852" s="1">
        <v>24.00004373</v>
      </c>
      <c r="F852" s="1">
        <v>2.117082041</v>
      </c>
      <c r="G852" s="1">
        <v>0.054104689</v>
      </c>
      <c r="H852" s="1">
        <v>0.247944798</v>
      </c>
      <c r="I852" s="1">
        <v>-4.497041885</v>
      </c>
    </row>
    <row r="853" ht="15" spans="1:9">
      <c r="A853" s="11" t="s">
        <v>6215</v>
      </c>
      <c r="B853" s="11" t="s">
        <v>6216</v>
      </c>
      <c r="C853" s="11" t="s">
        <v>6217</v>
      </c>
      <c r="D853" s="1">
        <v>-1.698974482</v>
      </c>
      <c r="E853" s="1">
        <v>22.49292594</v>
      </c>
      <c r="F853" s="1">
        <v>-2.116844264</v>
      </c>
      <c r="G853" s="1">
        <v>0.054128094</v>
      </c>
      <c r="H853" s="1">
        <v>0.247944798</v>
      </c>
      <c r="I853" s="1">
        <v>-4.497433543</v>
      </c>
    </row>
    <row r="854" ht="15" spans="1:9">
      <c r="A854" s="11" t="s">
        <v>10815</v>
      </c>
      <c r="B854" s="11" t="s">
        <v>10816</v>
      </c>
      <c r="C854" s="11" t="s">
        <v>10817</v>
      </c>
      <c r="D854" s="1">
        <v>1.555328392</v>
      </c>
      <c r="E854" s="1">
        <v>30.28460958</v>
      </c>
      <c r="F854" s="1">
        <v>2.115859837</v>
      </c>
      <c r="G854" s="1">
        <v>0.054225093</v>
      </c>
      <c r="H854" s="1">
        <v>0.247944798</v>
      </c>
      <c r="I854" s="1">
        <v>-4.499054834</v>
      </c>
    </row>
    <row r="855" ht="15" spans="1:9">
      <c r="A855" s="11" t="s">
        <v>6359</v>
      </c>
      <c r="B855" s="11" t="s">
        <v>6360</v>
      </c>
      <c r="C855" s="11" t="s">
        <v>6361</v>
      </c>
      <c r="D855" s="1">
        <v>-0.752522252</v>
      </c>
      <c r="E855" s="1">
        <v>28.28312868</v>
      </c>
      <c r="F855" s="1">
        <v>-2.115763709</v>
      </c>
      <c r="G855" s="1">
        <v>0.054234574</v>
      </c>
      <c r="H855" s="1">
        <v>0.247944798</v>
      </c>
      <c r="I855" s="1">
        <v>-4.499213131</v>
      </c>
    </row>
    <row r="856" ht="15" spans="1:9">
      <c r="A856" s="11" t="s">
        <v>9284</v>
      </c>
      <c r="B856" s="11" t="s">
        <v>9285</v>
      </c>
      <c r="C856" s="11" t="s">
        <v>9286</v>
      </c>
      <c r="D856" s="1">
        <v>-1.406332515</v>
      </c>
      <c r="E856" s="1">
        <v>22.01639877</v>
      </c>
      <c r="F856" s="1">
        <v>-2.115695683</v>
      </c>
      <c r="G856" s="1">
        <v>0.054241284</v>
      </c>
      <c r="H856" s="1">
        <v>0.247944798</v>
      </c>
      <c r="I856" s="1">
        <v>-4.499325151</v>
      </c>
    </row>
    <row r="857" ht="15" spans="1:9">
      <c r="A857" s="11" t="s">
        <v>6064</v>
      </c>
      <c r="B857" s="11" t="s">
        <v>6065</v>
      </c>
      <c r="C857" s="11" t="s">
        <v>6066</v>
      </c>
      <c r="D857" s="1">
        <v>0.61733781</v>
      </c>
      <c r="E857" s="1">
        <v>31.47876347</v>
      </c>
      <c r="F857" s="1">
        <v>2.115588325</v>
      </c>
      <c r="G857" s="1">
        <v>0.054251875</v>
      </c>
      <c r="H857" s="1">
        <v>0.247944798</v>
      </c>
      <c r="I857" s="1">
        <v>-4.499501934</v>
      </c>
    </row>
    <row r="858" ht="15" spans="1:9">
      <c r="A858" s="11" t="s">
        <v>10086</v>
      </c>
      <c r="B858" s="11" t="s">
        <v>10087</v>
      </c>
      <c r="C858" s="11" t="s">
        <v>10088</v>
      </c>
      <c r="D858" s="1">
        <v>0.901742128</v>
      </c>
      <c r="E858" s="1">
        <v>30.05425676</v>
      </c>
      <c r="F858" s="1">
        <v>2.115574758</v>
      </c>
      <c r="G858" s="1">
        <v>0.054253214</v>
      </c>
      <c r="H858" s="1">
        <v>0.247944798</v>
      </c>
      <c r="I858" s="1">
        <v>-4.499524276</v>
      </c>
    </row>
    <row r="859" ht="15" spans="1:9">
      <c r="A859" s="11" t="s">
        <v>7104</v>
      </c>
      <c r="B859" s="11" t="s">
        <v>7105</v>
      </c>
      <c r="C859" s="11" t="s">
        <v>7106</v>
      </c>
      <c r="D859" s="1">
        <v>2.142531741</v>
      </c>
      <c r="E859" s="1">
        <v>25.26745381</v>
      </c>
      <c r="F859" s="1">
        <v>2.114644719</v>
      </c>
      <c r="G859" s="1">
        <v>0.054345048</v>
      </c>
      <c r="H859" s="1">
        <v>0.248052162</v>
      </c>
      <c r="I859" s="1">
        <v>-4.501055566</v>
      </c>
    </row>
    <row r="860" ht="15" spans="1:9">
      <c r="A860" s="11" t="s">
        <v>4900</v>
      </c>
      <c r="B860" s="11" t="s">
        <v>4901</v>
      </c>
      <c r="C860" s="11" t="s">
        <v>4902</v>
      </c>
      <c r="D860" s="1">
        <v>1.133063337</v>
      </c>
      <c r="E860" s="1">
        <v>27.81983305</v>
      </c>
      <c r="F860" s="1">
        <v>2.113866907</v>
      </c>
      <c r="G860" s="1">
        <v>0.054421962</v>
      </c>
      <c r="H860" s="1">
        <v>0.248052162</v>
      </c>
      <c r="I860" s="1">
        <v>-4.502335974</v>
      </c>
    </row>
    <row r="861" ht="15" spans="1:9">
      <c r="A861" s="11" t="s">
        <v>4608</v>
      </c>
      <c r="B861" s="11" t="s">
        <v>4609</v>
      </c>
      <c r="C861" s="11" t="s">
        <v>4610</v>
      </c>
      <c r="D861" s="1">
        <v>1.923273474</v>
      </c>
      <c r="E861" s="1">
        <v>25.90616186</v>
      </c>
      <c r="F861" s="1">
        <v>2.110319783</v>
      </c>
      <c r="G861" s="1">
        <v>0.054774007</v>
      </c>
      <c r="H861" s="1">
        <v>0.249184538</v>
      </c>
      <c r="I861" s="1">
        <v>-4.508172298</v>
      </c>
    </row>
    <row r="862" ht="15" spans="1:9">
      <c r="A862" s="11" t="s">
        <v>2638</v>
      </c>
      <c r="B862" s="11" t="s">
        <v>2639</v>
      </c>
      <c r="C862" s="11" t="s">
        <v>2640</v>
      </c>
      <c r="D862" s="1">
        <v>-2.859991454</v>
      </c>
      <c r="E862" s="1">
        <v>22.74322824</v>
      </c>
      <c r="F862" s="1">
        <v>-2.110082302</v>
      </c>
      <c r="G862" s="1">
        <v>0.054797652</v>
      </c>
      <c r="H862" s="1">
        <v>0.249184538</v>
      </c>
      <c r="I862" s="1">
        <v>-4.508562874</v>
      </c>
    </row>
    <row r="863" ht="15" spans="1:9">
      <c r="A863" s="11" t="s">
        <v>3141</v>
      </c>
      <c r="B863" s="11" t="s">
        <v>3142</v>
      </c>
      <c r="C863" s="11" t="s">
        <v>3143</v>
      </c>
      <c r="D863" s="1">
        <v>-0.394537482</v>
      </c>
      <c r="E863" s="1">
        <v>31.62006817</v>
      </c>
      <c r="F863" s="1">
        <v>-2.108614446</v>
      </c>
      <c r="G863" s="1">
        <v>0.054944013</v>
      </c>
      <c r="H863" s="1">
        <v>0.249438423</v>
      </c>
      <c r="I863" s="1">
        <v>-4.510976546</v>
      </c>
    </row>
    <row r="864" ht="15" spans="1:9">
      <c r="A864" s="11" t="s">
        <v>7626</v>
      </c>
      <c r="B864" s="11" t="s">
        <v>7627</v>
      </c>
      <c r="C864" s="11" t="s">
        <v>7628</v>
      </c>
      <c r="D864" s="1">
        <v>2.141551754</v>
      </c>
      <c r="E864" s="1">
        <v>28.20204273</v>
      </c>
      <c r="F864" s="1">
        <v>2.108425665</v>
      </c>
      <c r="G864" s="1">
        <v>0.054962862</v>
      </c>
      <c r="H864" s="1">
        <v>0.249438423</v>
      </c>
      <c r="I864" s="1">
        <v>-4.511286911</v>
      </c>
    </row>
    <row r="865" ht="15" spans="1:9">
      <c r="A865" s="11" t="s">
        <v>5945</v>
      </c>
      <c r="B865" s="11" t="s">
        <v>5946</v>
      </c>
      <c r="C865" s="11" t="s">
        <v>5947</v>
      </c>
      <c r="D865" s="1">
        <v>1.72540141</v>
      </c>
      <c r="E865" s="1">
        <v>26.03378085</v>
      </c>
      <c r="F865" s="1">
        <v>2.107615244</v>
      </c>
      <c r="G865" s="1">
        <v>0.055043851</v>
      </c>
      <c r="H865" s="1">
        <v>0.24955766</v>
      </c>
      <c r="I865" s="1">
        <v>-4.512619128</v>
      </c>
    </row>
    <row r="866" ht="15" spans="1:9">
      <c r="A866" s="11" t="s">
        <v>5102</v>
      </c>
      <c r="B866" s="11" t="s">
        <v>5103</v>
      </c>
      <c r="C866" s="11" t="s">
        <v>5104</v>
      </c>
      <c r="D866" s="1">
        <v>2.68078142</v>
      </c>
      <c r="E866" s="1">
        <v>24.72101412</v>
      </c>
      <c r="F866" s="1">
        <v>2.106960374</v>
      </c>
      <c r="G866" s="1">
        <v>0.055109377</v>
      </c>
      <c r="H866" s="1">
        <v>0.249606621</v>
      </c>
      <c r="I866" s="1">
        <v>-4.513695464</v>
      </c>
    </row>
    <row r="867" ht="15" spans="1:9">
      <c r="A867" s="11" t="s">
        <v>2180</v>
      </c>
      <c r="B867" s="11" t="s">
        <v>2181</v>
      </c>
      <c r="C867" s="11" t="s">
        <v>2182</v>
      </c>
      <c r="D867" s="1">
        <v>0.872438288</v>
      </c>
      <c r="E867" s="1">
        <v>26.52452822</v>
      </c>
      <c r="F867" s="1">
        <v>2.105336279</v>
      </c>
      <c r="G867" s="1">
        <v>0.055272195</v>
      </c>
      <c r="H867" s="1">
        <v>0.250095715</v>
      </c>
      <c r="I867" s="1">
        <v>-4.516364117</v>
      </c>
    </row>
    <row r="868" ht="15" spans="1:9">
      <c r="A868" s="11" t="s">
        <v>4888</v>
      </c>
      <c r="B868" s="11" t="s">
        <v>4889</v>
      </c>
      <c r="C868" s="11" t="s">
        <v>4890</v>
      </c>
      <c r="D868" s="1">
        <v>1.696460237</v>
      </c>
      <c r="E868" s="1">
        <v>22.55148758</v>
      </c>
      <c r="F868" s="1">
        <v>2.102255921</v>
      </c>
      <c r="G868" s="1">
        <v>0.055582236</v>
      </c>
      <c r="H868" s="1">
        <v>0.251249335</v>
      </c>
      <c r="I868" s="1">
        <v>-4.521422948</v>
      </c>
    </row>
    <row r="869" ht="15" spans="1:9">
      <c r="A869" s="11" t="s">
        <v>6804</v>
      </c>
      <c r="B869" s="11" t="s">
        <v>6805</v>
      </c>
      <c r="C869" s="11" t="s">
        <v>6806</v>
      </c>
      <c r="D869" s="1">
        <v>-1.543000515</v>
      </c>
      <c r="E869" s="1">
        <v>22.08473277</v>
      </c>
      <c r="F869" s="1">
        <v>-2.098902274</v>
      </c>
      <c r="G869" s="1">
        <v>0.055921624</v>
      </c>
      <c r="H869" s="1">
        <v>0.252533196</v>
      </c>
      <c r="I869" s="1">
        <v>-4.52692657</v>
      </c>
    </row>
    <row r="870" ht="15" spans="1:9">
      <c r="A870" s="11" t="s">
        <v>3626</v>
      </c>
      <c r="B870" s="11" t="s">
        <v>3627</v>
      </c>
      <c r="C870" s="11" t="s">
        <v>3628</v>
      </c>
      <c r="D870" s="1">
        <v>-0.710803098</v>
      </c>
      <c r="E870" s="1">
        <v>33.00782848</v>
      </c>
      <c r="F870" s="1">
        <v>-2.096651317</v>
      </c>
      <c r="G870" s="1">
        <v>0.056150501</v>
      </c>
      <c r="H870" s="1">
        <v>0.252935568</v>
      </c>
      <c r="I870" s="1">
        <v>-4.530618219</v>
      </c>
    </row>
    <row r="871" ht="15" spans="1:9">
      <c r="A871" s="11" t="s">
        <v>1839</v>
      </c>
      <c r="B871" s="11" t="s">
        <v>1840</v>
      </c>
      <c r="C871" s="11" t="s">
        <v>1841</v>
      </c>
      <c r="D871" s="1">
        <v>0.928995513</v>
      </c>
      <c r="E871" s="1">
        <v>28.167844</v>
      </c>
      <c r="F871" s="1">
        <v>2.096292556</v>
      </c>
      <c r="G871" s="1">
        <v>0.05618706</v>
      </c>
      <c r="H871" s="1">
        <v>0.252935568</v>
      </c>
      <c r="I871" s="1">
        <v>-4.531206425</v>
      </c>
    </row>
    <row r="872" ht="15" spans="1:9">
      <c r="A872" s="11" t="s">
        <v>10282</v>
      </c>
      <c r="B872" s="11" t="s">
        <v>10283</v>
      </c>
      <c r="C872" s="11" t="s">
        <v>10284</v>
      </c>
      <c r="D872" s="1">
        <v>-0.591849715</v>
      </c>
      <c r="E872" s="1">
        <v>29.63826705</v>
      </c>
      <c r="F872" s="1">
        <v>-2.095645264</v>
      </c>
      <c r="G872" s="1">
        <v>0.056253077</v>
      </c>
      <c r="H872" s="1">
        <v>0.252935568</v>
      </c>
      <c r="I872" s="1">
        <v>-4.532267566</v>
      </c>
    </row>
    <row r="873" ht="15" spans="1:9">
      <c r="A873" s="11" t="s">
        <v>8166</v>
      </c>
      <c r="B873" s="11" t="s">
        <v>8167</v>
      </c>
      <c r="C873" s="11" t="s">
        <v>8168</v>
      </c>
      <c r="D873" s="1">
        <v>2.089571775</v>
      </c>
      <c r="E873" s="1">
        <v>27.29510943</v>
      </c>
      <c r="F873" s="1">
        <v>2.095303064</v>
      </c>
      <c r="G873" s="1">
        <v>0.056288007</v>
      </c>
      <c r="H873" s="1">
        <v>0.252935568</v>
      </c>
      <c r="I873" s="1">
        <v>-4.532828491</v>
      </c>
    </row>
    <row r="874" ht="15" spans="1:9">
      <c r="A874" s="11" t="s">
        <v>6612</v>
      </c>
      <c r="B874" s="11" t="s">
        <v>6613</v>
      </c>
      <c r="C874" s="11" t="s">
        <v>6614</v>
      </c>
      <c r="D874" s="1">
        <v>-0.822663534</v>
      </c>
      <c r="E874" s="1">
        <v>21.72456428</v>
      </c>
      <c r="F874" s="1">
        <v>-2.094550718</v>
      </c>
      <c r="G874" s="1">
        <v>0.056364874</v>
      </c>
      <c r="H874" s="1">
        <v>0.253031684</v>
      </c>
      <c r="I874" s="1">
        <v>-4.53406156</v>
      </c>
    </row>
    <row r="875" ht="15" spans="1:9">
      <c r="A875" s="11" t="s">
        <v>10240</v>
      </c>
      <c r="B875" s="11" t="s">
        <v>10241</v>
      </c>
      <c r="C875" s="11" t="s">
        <v>10242</v>
      </c>
      <c r="D875" s="1">
        <v>0.738960556</v>
      </c>
      <c r="E875" s="1">
        <v>30.99144439</v>
      </c>
      <c r="F875" s="1">
        <v>2.093489076</v>
      </c>
      <c r="G875" s="1">
        <v>0.056473508</v>
      </c>
      <c r="H875" s="1">
        <v>0.253183532</v>
      </c>
      <c r="I875" s="1">
        <v>-4.535801191</v>
      </c>
    </row>
    <row r="876" ht="15" spans="1:9">
      <c r="A876" s="11" t="s">
        <v>7919</v>
      </c>
      <c r="B876" s="11" t="s">
        <v>7920</v>
      </c>
      <c r="C876" s="11" t="s">
        <v>7921</v>
      </c>
      <c r="D876" s="1">
        <v>0.613598822</v>
      </c>
      <c r="E876" s="1">
        <v>21.62003193</v>
      </c>
      <c r="F876" s="1">
        <v>2.09289515</v>
      </c>
      <c r="G876" s="1">
        <v>0.056534367</v>
      </c>
      <c r="H876" s="1">
        <v>0.253183532</v>
      </c>
      <c r="I876" s="1">
        <v>-4.536774227</v>
      </c>
    </row>
    <row r="877" ht="15" spans="1:9">
      <c r="A877" s="11" t="s">
        <v>2061</v>
      </c>
      <c r="B877" s="11" t="s">
        <v>2062</v>
      </c>
      <c r="C877" s="11" t="s">
        <v>2063</v>
      </c>
      <c r="D877" s="1">
        <v>-1.684162303</v>
      </c>
      <c r="E877" s="1">
        <v>22.15531367</v>
      </c>
      <c r="F877" s="1">
        <v>-2.092483968</v>
      </c>
      <c r="G877" s="1">
        <v>0.056576536</v>
      </c>
      <c r="H877" s="1">
        <v>0.253183532</v>
      </c>
      <c r="I877" s="1">
        <v>-4.537447792</v>
      </c>
    </row>
    <row r="878" ht="15" spans="1:9">
      <c r="A878" s="11" t="s">
        <v>5011</v>
      </c>
      <c r="B878" s="11" t="s">
        <v>5012</v>
      </c>
      <c r="C878" s="11" t="s">
        <v>5013</v>
      </c>
      <c r="D878" s="1">
        <v>-1.574628109</v>
      </c>
      <c r="E878" s="1">
        <v>25.71059983</v>
      </c>
      <c r="F878" s="1">
        <v>-2.092053233</v>
      </c>
      <c r="G878" s="1">
        <v>0.056620742</v>
      </c>
      <c r="H878" s="1">
        <v>0.253183532</v>
      </c>
      <c r="I878" s="1">
        <v>-4.538153322</v>
      </c>
    </row>
    <row r="879" ht="15" spans="1:9">
      <c r="A879" s="11" t="s">
        <v>2291</v>
      </c>
      <c r="B879" s="11" t="s">
        <v>2292</v>
      </c>
      <c r="C879" s="11" t="s">
        <v>2293</v>
      </c>
      <c r="D879" s="1">
        <v>0.501203569</v>
      </c>
      <c r="E879" s="1">
        <v>32.26080158</v>
      </c>
      <c r="F879" s="1">
        <v>2.090866085</v>
      </c>
      <c r="G879" s="1">
        <v>0.056742743</v>
      </c>
      <c r="H879" s="1">
        <v>0.253217608</v>
      </c>
      <c r="I879" s="1">
        <v>-4.540097464</v>
      </c>
    </row>
    <row r="880" ht="15" spans="1:9">
      <c r="A880" s="11" t="s">
        <v>9788</v>
      </c>
      <c r="B880" s="11" t="s">
        <v>9789</v>
      </c>
      <c r="C880" s="11" t="s">
        <v>9790</v>
      </c>
      <c r="D880" s="1">
        <v>0.402625689</v>
      </c>
      <c r="E880" s="1">
        <v>30.81330883</v>
      </c>
      <c r="F880" s="1">
        <v>2.090279822</v>
      </c>
      <c r="G880" s="1">
        <v>0.056803083</v>
      </c>
      <c r="H880" s="1">
        <v>0.253217608</v>
      </c>
      <c r="I880" s="1">
        <v>-4.541057365</v>
      </c>
    </row>
    <row r="881" ht="15" spans="1:9">
      <c r="A881" s="11" t="s">
        <v>10291</v>
      </c>
      <c r="B881" s="11" t="s">
        <v>10292</v>
      </c>
      <c r="C881" s="11" t="s">
        <v>10293</v>
      </c>
      <c r="D881" s="1">
        <v>1.647619116</v>
      </c>
      <c r="E881" s="1">
        <v>28.2548203</v>
      </c>
      <c r="F881" s="1">
        <v>2.089972697</v>
      </c>
      <c r="G881" s="1">
        <v>0.056834717</v>
      </c>
      <c r="H881" s="1">
        <v>0.253217608</v>
      </c>
      <c r="I881" s="1">
        <v>-4.541560177</v>
      </c>
    </row>
    <row r="882" ht="15" spans="1:9">
      <c r="A882" s="11" t="s">
        <v>8925</v>
      </c>
      <c r="B882" s="11" t="s">
        <v>8926</v>
      </c>
      <c r="C882" s="11" t="s">
        <v>8927</v>
      </c>
      <c r="D882" s="1">
        <v>0.884643421</v>
      </c>
      <c r="E882" s="1">
        <v>28.71406983</v>
      </c>
      <c r="F882" s="1">
        <v>2.089820158</v>
      </c>
      <c r="G882" s="1">
        <v>0.056850434</v>
      </c>
      <c r="H882" s="1">
        <v>0.253217608</v>
      </c>
      <c r="I882" s="1">
        <v>-4.541809893</v>
      </c>
    </row>
    <row r="883" ht="15" spans="1:9">
      <c r="A883" s="11" t="s">
        <v>2083</v>
      </c>
      <c r="B883" s="11" t="s">
        <v>2084</v>
      </c>
      <c r="C883" s="11" t="s">
        <v>2085</v>
      </c>
      <c r="D883" s="1">
        <v>-1.865763668</v>
      </c>
      <c r="E883" s="1">
        <v>24.15378642</v>
      </c>
      <c r="F883" s="1">
        <v>-2.088016947</v>
      </c>
      <c r="G883" s="1">
        <v>0.057036543</v>
      </c>
      <c r="H883" s="1">
        <v>0.253551337</v>
      </c>
      <c r="I883" s="1">
        <v>-4.544761203</v>
      </c>
    </row>
    <row r="884" ht="15" spans="1:9">
      <c r="A884" s="11" t="s">
        <v>4518</v>
      </c>
      <c r="B884" s="11" t="s">
        <v>4519</v>
      </c>
      <c r="C884" s="11" t="s">
        <v>4520</v>
      </c>
      <c r="D884" s="1">
        <v>1.636157949</v>
      </c>
      <c r="E884" s="1">
        <v>25.71942011</v>
      </c>
      <c r="F884" s="1">
        <v>2.08626793</v>
      </c>
      <c r="G884" s="1">
        <v>0.057217599</v>
      </c>
      <c r="H884" s="1">
        <v>0.253911419</v>
      </c>
      <c r="I884" s="1">
        <v>-4.547622637</v>
      </c>
    </row>
    <row r="885" ht="15" spans="1:9">
      <c r="A885" s="11" t="s">
        <v>9965</v>
      </c>
      <c r="B885" s="11" t="s">
        <v>9966</v>
      </c>
      <c r="C885" s="11" t="s">
        <v>9967</v>
      </c>
      <c r="D885" s="1">
        <v>1.538145766</v>
      </c>
      <c r="E885" s="1">
        <v>24.91842843</v>
      </c>
      <c r="F885" s="1">
        <v>2.083422102</v>
      </c>
      <c r="G885" s="1">
        <v>0.057513337</v>
      </c>
      <c r="H885" s="1">
        <v>0.25443097</v>
      </c>
      <c r="I885" s="1">
        <v>-4.552275996</v>
      </c>
    </row>
    <row r="886" ht="15" spans="1:9">
      <c r="A886" s="11" t="s">
        <v>3377</v>
      </c>
      <c r="B886" s="11" t="s">
        <v>3378</v>
      </c>
      <c r="C886" s="11" t="s">
        <v>3379</v>
      </c>
      <c r="D886" s="1">
        <v>0.482315966</v>
      </c>
      <c r="E886" s="1">
        <v>33.95996232</v>
      </c>
      <c r="F886" s="1">
        <v>2.079735608</v>
      </c>
      <c r="G886" s="1">
        <v>0.057898548</v>
      </c>
      <c r="H886" s="1">
        <v>0.255639182</v>
      </c>
      <c r="I886" s="1">
        <v>-4.558299385</v>
      </c>
    </row>
    <row r="887" ht="15" spans="1:9">
      <c r="A887" s="11" t="s">
        <v>3083</v>
      </c>
      <c r="B887" s="11" t="s">
        <v>3084</v>
      </c>
      <c r="C887" s="11" t="s">
        <v>3085</v>
      </c>
      <c r="D887" s="1">
        <v>0.527609437</v>
      </c>
      <c r="E887" s="1">
        <v>30.43664863</v>
      </c>
      <c r="F887" s="1">
        <v>2.078768975</v>
      </c>
      <c r="G887" s="1">
        <v>0.057999949</v>
      </c>
      <c r="H887" s="1">
        <v>0.255839233</v>
      </c>
      <c r="I887" s="1">
        <v>-4.559877916</v>
      </c>
    </row>
    <row r="888" ht="15" spans="1:9">
      <c r="A888" s="11" t="s">
        <v>5656</v>
      </c>
      <c r="B888" s="11" t="s">
        <v>5657</v>
      </c>
      <c r="C888" s="11" t="s">
        <v>5658</v>
      </c>
      <c r="D888" s="1">
        <v>1.581036998</v>
      </c>
      <c r="E888" s="1">
        <v>29.39717254</v>
      </c>
      <c r="F888" s="1">
        <v>2.078220189</v>
      </c>
      <c r="G888" s="1">
        <v>0.058057591</v>
      </c>
      <c r="H888" s="1">
        <v>0.25584606</v>
      </c>
      <c r="I888" s="1">
        <v>-4.560773935</v>
      </c>
    </row>
    <row r="889" ht="15" spans="1:9">
      <c r="A889" s="11" t="s">
        <v>10231</v>
      </c>
      <c r="B889" s="11" t="s">
        <v>10232</v>
      </c>
      <c r="C889" s="11" t="s">
        <v>10233</v>
      </c>
      <c r="D889" s="1">
        <v>2.348477151</v>
      </c>
      <c r="E889" s="1">
        <v>27.9772666</v>
      </c>
      <c r="F889" s="1">
        <v>2.076612577</v>
      </c>
      <c r="G889" s="1">
        <v>0.058226753</v>
      </c>
      <c r="H889" s="1">
        <v>0.256125266</v>
      </c>
      <c r="I889" s="1">
        <v>-4.563398066</v>
      </c>
    </row>
    <row r="890" ht="15" spans="1:9">
      <c r="A890" s="11" t="s">
        <v>8976</v>
      </c>
      <c r="B890" s="11" t="s">
        <v>8977</v>
      </c>
      <c r="C890" s="11" t="s">
        <v>8978</v>
      </c>
      <c r="D890" s="1">
        <v>-0.944006701</v>
      </c>
      <c r="E890" s="1">
        <v>21.78523587</v>
      </c>
      <c r="F890" s="1">
        <v>-2.076550823</v>
      </c>
      <c r="G890" s="1">
        <v>0.05823326</v>
      </c>
      <c r="H890" s="1">
        <v>0.256125266</v>
      </c>
      <c r="I890" s="1">
        <v>-4.563498849</v>
      </c>
    </row>
    <row r="891" ht="15" spans="1:9">
      <c r="A891" s="11" t="s">
        <v>6046</v>
      </c>
      <c r="B891" s="11" t="s">
        <v>6047</v>
      </c>
      <c r="C891" s="11" t="s">
        <v>6048</v>
      </c>
      <c r="D891" s="1">
        <v>-0.554811162</v>
      </c>
      <c r="E891" s="1">
        <v>25.47014651</v>
      </c>
      <c r="F891" s="1">
        <v>-2.076004182</v>
      </c>
      <c r="G891" s="1">
        <v>0.058290891</v>
      </c>
      <c r="H891" s="1">
        <v>0.256131748</v>
      </c>
      <c r="I891" s="1">
        <v>-4.564390902</v>
      </c>
    </row>
    <row r="892" ht="15" spans="1:9">
      <c r="A892" s="11" t="s">
        <v>4999</v>
      </c>
      <c r="B892" s="11" t="s">
        <v>5000</v>
      </c>
      <c r="C892" s="11" t="s">
        <v>5001</v>
      </c>
      <c r="D892" s="1">
        <v>-1.560332198</v>
      </c>
      <c r="E892" s="1">
        <v>28.05332591</v>
      </c>
      <c r="F892" s="1">
        <v>-2.074529947</v>
      </c>
      <c r="G892" s="1">
        <v>0.05844658</v>
      </c>
      <c r="H892" s="1">
        <v>0.256568671</v>
      </c>
      <c r="I892" s="1">
        <v>-4.566796103</v>
      </c>
    </row>
    <row r="893" ht="15" spans="1:9">
      <c r="A893" s="11" t="s">
        <v>6576</v>
      </c>
      <c r="B893" s="11" t="s">
        <v>6577</v>
      </c>
      <c r="C893" s="11" t="s">
        <v>6578</v>
      </c>
      <c r="D893" s="1">
        <v>-0.783923528</v>
      </c>
      <c r="E893" s="1">
        <v>21.70519428</v>
      </c>
      <c r="F893" s="1">
        <v>-2.073380989</v>
      </c>
      <c r="G893" s="1">
        <v>0.058568184</v>
      </c>
      <c r="H893" s="1">
        <v>0.256855276</v>
      </c>
      <c r="I893" s="1">
        <v>-4.56867004</v>
      </c>
    </row>
    <row r="894" ht="15" spans="1:9">
      <c r="A894" s="11" t="s">
        <v>9311</v>
      </c>
      <c r="B894" s="11" t="s">
        <v>9312</v>
      </c>
      <c r="C894" s="11" t="s">
        <v>9313</v>
      </c>
      <c r="D894" s="1">
        <v>2.463319298</v>
      </c>
      <c r="E894" s="1">
        <v>22.54489216</v>
      </c>
      <c r="F894" s="1">
        <v>2.071717548</v>
      </c>
      <c r="G894" s="1">
        <v>0.058744657</v>
      </c>
      <c r="H894" s="1">
        <v>0.257381729</v>
      </c>
      <c r="I894" s="1">
        <v>-4.571382194</v>
      </c>
    </row>
    <row r="895" ht="15" spans="1:9">
      <c r="A895" s="11" t="s">
        <v>4867</v>
      </c>
      <c r="B895" s="11" t="s">
        <v>4868</v>
      </c>
      <c r="C895" s="11" t="s">
        <v>4869</v>
      </c>
      <c r="D895" s="1">
        <v>1.060071856</v>
      </c>
      <c r="E895" s="1">
        <v>21.84326844</v>
      </c>
      <c r="F895" s="1">
        <v>2.069260385</v>
      </c>
      <c r="G895" s="1">
        <v>0.059006237</v>
      </c>
      <c r="H895" s="1">
        <v>0.258279701</v>
      </c>
      <c r="I895" s="1">
        <v>-4.575386517</v>
      </c>
    </row>
    <row r="896" ht="15" spans="1:9">
      <c r="A896" s="11" t="s">
        <v>7557</v>
      </c>
      <c r="B896" s="11" t="s">
        <v>7558</v>
      </c>
      <c r="C896" s="11" t="s">
        <v>7559</v>
      </c>
      <c r="D896" s="1">
        <v>0.58497557</v>
      </c>
      <c r="E896" s="1">
        <v>32.46262759</v>
      </c>
      <c r="F896" s="1">
        <v>2.067110582</v>
      </c>
      <c r="G896" s="1">
        <v>0.059235983</v>
      </c>
      <c r="H896" s="1">
        <v>0.259036738</v>
      </c>
      <c r="I896" s="1">
        <v>-4.57888804</v>
      </c>
    </row>
    <row r="897" ht="15" spans="1:9">
      <c r="A897" s="11" t="s">
        <v>10525</v>
      </c>
      <c r="B897" s="11" t="s">
        <v>10526</v>
      </c>
      <c r="C897" s="11" t="s">
        <v>10527</v>
      </c>
      <c r="D897" s="1">
        <v>1.465647826</v>
      </c>
      <c r="E897" s="1">
        <v>24.90721992</v>
      </c>
      <c r="F897" s="1">
        <v>2.065673564</v>
      </c>
      <c r="G897" s="1">
        <v>0.059390016</v>
      </c>
      <c r="H897" s="1">
        <v>0.259461556</v>
      </c>
      <c r="I897" s="1">
        <v>-4.581227604</v>
      </c>
    </row>
    <row r="898" ht="15" spans="1:9">
      <c r="A898" s="11" t="s">
        <v>6876</v>
      </c>
      <c r="B898" s="11" t="s">
        <v>6877</v>
      </c>
      <c r="C898" s="11" t="s">
        <v>6878</v>
      </c>
      <c r="D898" s="1">
        <v>1.324023971</v>
      </c>
      <c r="E898" s="1">
        <v>24.73088455</v>
      </c>
      <c r="F898" s="1">
        <v>2.061780942</v>
      </c>
      <c r="G898" s="1">
        <v>0.059809132</v>
      </c>
      <c r="H898" s="1">
        <v>0.260579505</v>
      </c>
      <c r="I898" s="1">
        <v>-4.587561041</v>
      </c>
    </row>
    <row r="899" ht="15" spans="1:9">
      <c r="A899" s="11" t="s">
        <v>9126</v>
      </c>
      <c r="B899" s="11" t="s">
        <v>9127</v>
      </c>
      <c r="C899" s="11" t="s">
        <v>9128</v>
      </c>
      <c r="D899" s="1">
        <v>0.577488984</v>
      </c>
      <c r="E899" s="1">
        <v>33.11182143</v>
      </c>
      <c r="F899" s="1">
        <v>2.061705261</v>
      </c>
      <c r="G899" s="1">
        <v>0.059817308</v>
      </c>
      <c r="H899" s="1">
        <v>0.260579505</v>
      </c>
      <c r="I899" s="1">
        <v>-4.587684118</v>
      </c>
    </row>
    <row r="900" ht="15" spans="1:9">
      <c r="A900" s="11" t="s">
        <v>11361</v>
      </c>
      <c r="B900" s="11" t="s">
        <v>11362</v>
      </c>
      <c r="C900" s="11" t="s">
        <v>11363</v>
      </c>
      <c r="D900" s="1">
        <v>1.682579299</v>
      </c>
      <c r="E900" s="1">
        <v>25.93418461</v>
      </c>
      <c r="F900" s="1">
        <v>2.060510883</v>
      </c>
      <c r="G900" s="1">
        <v>0.05994647</v>
      </c>
      <c r="H900" s="1">
        <v>0.260785847</v>
      </c>
      <c r="I900" s="1">
        <v>-4.589626197</v>
      </c>
    </row>
    <row r="901" ht="15" spans="1:9">
      <c r="A901" s="11" t="s">
        <v>7176</v>
      </c>
      <c r="B901" s="11" t="s">
        <v>7177</v>
      </c>
      <c r="C901" s="11" t="s">
        <v>7178</v>
      </c>
      <c r="D901" s="1">
        <v>1.639929345</v>
      </c>
      <c r="E901" s="1">
        <v>22.48940195</v>
      </c>
      <c r="F901" s="1">
        <v>2.060210182</v>
      </c>
      <c r="G901" s="1">
        <v>0.05997903</v>
      </c>
      <c r="H901" s="1">
        <v>0.260785847</v>
      </c>
      <c r="I901" s="1">
        <v>-4.590115055</v>
      </c>
    </row>
    <row r="902" ht="15" spans="1:9">
      <c r="A902" s="11" t="s">
        <v>5078</v>
      </c>
      <c r="B902" s="11" t="s">
        <v>5079</v>
      </c>
      <c r="C902" s="11" t="s">
        <v>5080</v>
      </c>
      <c r="D902" s="1">
        <v>1.124800315</v>
      </c>
      <c r="E902" s="1">
        <v>26.93084189</v>
      </c>
      <c r="F902" s="1">
        <v>2.058979005</v>
      </c>
      <c r="G902" s="1">
        <v>0.060112509</v>
      </c>
      <c r="H902" s="1">
        <v>0.26111729</v>
      </c>
      <c r="I902" s="1">
        <v>-4.592116245</v>
      </c>
    </row>
    <row r="903" ht="15" spans="1:9">
      <c r="A903" s="11" t="s">
        <v>8991</v>
      </c>
      <c r="B903" s="11" t="s">
        <v>8992</v>
      </c>
      <c r="C903" s="11" t="s">
        <v>8993</v>
      </c>
      <c r="D903" s="1">
        <v>0.523571331</v>
      </c>
      <c r="E903" s="1">
        <v>28.92906623</v>
      </c>
      <c r="F903" s="1">
        <v>2.058045274</v>
      </c>
      <c r="G903" s="1">
        <v>0.060213924</v>
      </c>
      <c r="H903" s="1">
        <v>0.261308952</v>
      </c>
      <c r="I903" s="1">
        <v>-4.593633563</v>
      </c>
    </row>
    <row r="904" ht="15" spans="1:9">
      <c r="A904" s="11" t="s">
        <v>6085</v>
      </c>
      <c r="B904" s="11" t="s">
        <v>6086</v>
      </c>
      <c r="C904" s="11" t="s">
        <v>6087</v>
      </c>
      <c r="D904" s="1">
        <v>-1.612861022</v>
      </c>
      <c r="E904" s="1">
        <v>22.77986562</v>
      </c>
      <c r="F904" s="1">
        <v>-2.05627665</v>
      </c>
      <c r="G904" s="1">
        <v>0.060406454</v>
      </c>
      <c r="H904" s="1">
        <v>0.261322836</v>
      </c>
      <c r="I904" s="1">
        <v>-4.596506653</v>
      </c>
    </row>
    <row r="905" ht="15" spans="1:9">
      <c r="A905" s="11" t="s">
        <v>7098</v>
      </c>
      <c r="B905" s="11" t="s">
        <v>7099</v>
      </c>
      <c r="C905" s="11" t="s">
        <v>7100</v>
      </c>
      <c r="D905" s="1">
        <v>1.839205309</v>
      </c>
      <c r="E905" s="1">
        <v>25.58192503</v>
      </c>
      <c r="F905" s="1">
        <v>2.05608113</v>
      </c>
      <c r="G905" s="1">
        <v>0.060427772</v>
      </c>
      <c r="H905" s="1">
        <v>0.261322836</v>
      </c>
      <c r="I905" s="1">
        <v>-4.596824196</v>
      </c>
    </row>
    <row r="906" ht="15" spans="1:9">
      <c r="A906" s="11" t="s">
        <v>2531</v>
      </c>
      <c r="B906" s="11" t="s">
        <v>2532</v>
      </c>
      <c r="C906" s="11" t="s">
        <v>2533</v>
      </c>
      <c r="D906" s="1">
        <v>0.669093766</v>
      </c>
      <c r="E906" s="1">
        <v>30.76065784</v>
      </c>
      <c r="F906" s="1">
        <v>2.055911227</v>
      </c>
      <c r="G906" s="1">
        <v>0.060446304</v>
      </c>
      <c r="H906" s="1">
        <v>0.261322836</v>
      </c>
      <c r="I906" s="1">
        <v>-4.597100121</v>
      </c>
    </row>
    <row r="907" ht="15" spans="1:9">
      <c r="A907" s="11" t="s">
        <v>9162</v>
      </c>
      <c r="B907" s="11" t="s">
        <v>9163</v>
      </c>
      <c r="C907" s="11" t="s">
        <v>9164</v>
      </c>
      <c r="D907" s="1">
        <v>0.860733305</v>
      </c>
      <c r="E907" s="1">
        <v>21.74359917</v>
      </c>
      <c r="F907" s="1">
        <v>2.054418307</v>
      </c>
      <c r="G907" s="1">
        <v>0.060609363</v>
      </c>
      <c r="H907" s="1">
        <v>0.261779646</v>
      </c>
      <c r="I907" s="1">
        <v>-4.59952417</v>
      </c>
    </row>
    <row r="908" ht="15" spans="1:9">
      <c r="A908" s="11" t="s">
        <v>10791</v>
      </c>
      <c r="B908" s="11" t="s">
        <v>10792</v>
      </c>
      <c r="C908" s="11" t="s">
        <v>10793</v>
      </c>
      <c r="D908" s="1">
        <v>-1.592507301</v>
      </c>
      <c r="E908" s="1">
        <v>22.10948617</v>
      </c>
      <c r="F908" s="1">
        <v>-2.053007199</v>
      </c>
      <c r="G908" s="1">
        <v>0.060763862</v>
      </c>
      <c r="H908" s="1">
        <v>0.26219865</v>
      </c>
      <c r="I908" s="1">
        <v>-4.601814578</v>
      </c>
    </row>
    <row r="909" ht="15" spans="1:9">
      <c r="A909" s="11" t="s">
        <v>6819</v>
      </c>
      <c r="B909" s="11" t="s">
        <v>6820</v>
      </c>
      <c r="C909" s="11" t="s">
        <v>6821</v>
      </c>
      <c r="D909" s="1">
        <v>1.682330972</v>
      </c>
      <c r="E909" s="1">
        <v>28.60274903</v>
      </c>
      <c r="F909" s="1">
        <v>2.052155425</v>
      </c>
      <c r="G909" s="1">
        <v>0.060857296</v>
      </c>
      <c r="H909" s="1">
        <v>0.262239865</v>
      </c>
      <c r="I909" s="1">
        <v>-4.603196736</v>
      </c>
    </row>
    <row r="910" ht="15" spans="1:9">
      <c r="A910" s="11" t="s">
        <v>4783</v>
      </c>
      <c r="B910" s="11" t="s">
        <v>4784</v>
      </c>
      <c r="C910" s="11" t="s">
        <v>4785</v>
      </c>
      <c r="D910" s="1">
        <v>-0.517230493</v>
      </c>
      <c r="E910" s="1">
        <v>30.29564736</v>
      </c>
      <c r="F910" s="1">
        <v>-2.051693302</v>
      </c>
      <c r="G910" s="1">
        <v>0.060908044</v>
      </c>
      <c r="H910" s="1">
        <v>0.262239865</v>
      </c>
      <c r="I910" s="1">
        <v>-4.603946496</v>
      </c>
    </row>
    <row r="911" ht="15" spans="1:9">
      <c r="A911" s="11" t="s">
        <v>8163</v>
      </c>
      <c r="B911" s="11" t="s">
        <v>8164</v>
      </c>
      <c r="C911" s="11" t="s">
        <v>8165</v>
      </c>
      <c r="D911" s="1">
        <v>-1.364981176</v>
      </c>
      <c r="E911" s="1">
        <v>21.9957231</v>
      </c>
      <c r="F911" s="1">
        <v>-2.051348794</v>
      </c>
      <c r="G911" s="1">
        <v>0.060945902</v>
      </c>
      <c r="H911" s="1">
        <v>0.262239865</v>
      </c>
      <c r="I911" s="1">
        <v>-4.60450538</v>
      </c>
    </row>
    <row r="912" ht="15" spans="1:9">
      <c r="A912" s="11" t="s">
        <v>11043</v>
      </c>
      <c r="B912" s="11" t="s">
        <v>11044</v>
      </c>
      <c r="C912" s="11" t="s">
        <v>11045</v>
      </c>
      <c r="D912" s="1">
        <v>-0.922361871</v>
      </c>
      <c r="E912" s="1">
        <v>21.77441345</v>
      </c>
      <c r="F912" s="1">
        <v>-2.049409575</v>
      </c>
      <c r="G912" s="1">
        <v>0.061159406</v>
      </c>
      <c r="H912" s="1">
        <v>0.262673282</v>
      </c>
      <c r="I912" s="1">
        <v>-4.607650439</v>
      </c>
    </row>
    <row r="913" ht="15" spans="1:9">
      <c r="A913" s="11" t="s">
        <v>7446</v>
      </c>
      <c r="B913" s="11" t="s">
        <v>7447</v>
      </c>
      <c r="C913" s="11" t="s">
        <v>7448</v>
      </c>
      <c r="D913" s="1">
        <v>1.067981292</v>
      </c>
      <c r="E913" s="1">
        <v>26.26415173</v>
      </c>
      <c r="F913" s="1">
        <v>2.049201812</v>
      </c>
      <c r="G913" s="1">
        <v>0.061182321</v>
      </c>
      <c r="H913" s="1">
        <v>0.262673282</v>
      </c>
      <c r="I913" s="1">
        <v>-4.607987304</v>
      </c>
    </row>
    <row r="914" ht="15" spans="1:9">
      <c r="A914" s="11" t="s">
        <v>6915</v>
      </c>
      <c r="B914" s="11" t="s">
        <v>6916</v>
      </c>
      <c r="C914" s="11" t="s">
        <v>6917</v>
      </c>
      <c r="D914" s="1">
        <v>0.534257782</v>
      </c>
      <c r="E914" s="1">
        <v>32.76616248</v>
      </c>
      <c r="F914" s="1">
        <v>2.048344214</v>
      </c>
      <c r="G914" s="1">
        <v>0.061276995</v>
      </c>
      <c r="H914" s="1">
        <v>0.262673282</v>
      </c>
      <c r="I914" s="1">
        <v>-4.609377629</v>
      </c>
    </row>
    <row r="915" ht="15" spans="1:9">
      <c r="A915" s="11" t="s">
        <v>5437</v>
      </c>
      <c r="B915" s="11" t="s">
        <v>5438</v>
      </c>
      <c r="C915" s="11" t="s">
        <v>5439</v>
      </c>
      <c r="D915" s="1">
        <v>-1.548030247</v>
      </c>
      <c r="E915" s="1">
        <v>22.77926041</v>
      </c>
      <c r="F915" s="1">
        <v>-2.047800041</v>
      </c>
      <c r="G915" s="1">
        <v>0.061337138</v>
      </c>
      <c r="H915" s="1">
        <v>0.262684213</v>
      </c>
      <c r="I915" s="1">
        <v>-4.610259682</v>
      </c>
    </row>
    <row r="916" ht="15" spans="1:9">
      <c r="A916" s="11" t="s">
        <v>2352</v>
      </c>
      <c r="B916" s="11" t="s">
        <v>2353</v>
      </c>
      <c r="C916" s="11" t="s">
        <v>2354</v>
      </c>
      <c r="D916" s="1">
        <v>1.846972353</v>
      </c>
      <c r="E916" s="1">
        <v>22.62890405</v>
      </c>
      <c r="F916" s="1">
        <v>2.04470104</v>
      </c>
      <c r="G916" s="1">
        <v>0.06168069</v>
      </c>
      <c r="H916" s="1">
        <v>0.263716247</v>
      </c>
      <c r="I916" s="1">
        <v>-4.615280649</v>
      </c>
    </row>
    <row r="917" ht="15" spans="1:9">
      <c r="A917" s="11" t="s">
        <v>8379</v>
      </c>
      <c r="B917" s="11" t="s">
        <v>8380</v>
      </c>
      <c r="C917" s="11" t="s">
        <v>8381</v>
      </c>
      <c r="D917" s="1">
        <v>-1.951271983</v>
      </c>
      <c r="E917" s="1">
        <v>23.90324872</v>
      </c>
      <c r="F917" s="1">
        <v>-2.043434458</v>
      </c>
      <c r="G917" s="1">
        <v>0.061821613</v>
      </c>
      <c r="H917" s="1">
        <v>0.264015335</v>
      </c>
      <c r="I917" s="1">
        <v>-4.617331656</v>
      </c>
    </row>
    <row r="918" ht="15" spans="1:9">
      <c r="A918" s="11" t="s">
        <v>8526</v>
      </c>
      <c r="B918" s="11" t="s">
        <v>8527</v>
      </c>
      <c r="C918" s="11" t="s">
        <v>8528</v>
      </c>
      <c r="D918" s="1">
        <v>-1.909407714</v>
      </c>
      <c r="E918" s="1">
        <v>23.06809476</v>
      </c>
      <c r="F918" s="1">
        <v>-2.042633428</v>
      </c>
      <c r="G918" s="1">
        <v>0.061910892</v>
      </c>
      <c r="H918" s="1">
        <v>0.264060352</v>
      </c>
      <c r="I918" s="1">
        <v>-4.618628456</v>
      </c>
    </row>
    <row r="919" ht="15" spans="1:9">
      <c r="A919" s="11" t="s">
        <v>4843</v>
      </c>
      <c r="B919" s="11" t="s">
        <v>4844</v>
      </c>
      <c r="C919" s="11" t="s">
        <v>4845</v>
      </c>
      <c r="D919" s="1">
        <v>-1.207750494</v>
      </c>
      <c r="E919" s="1">
        <v>22.18661979</v>
      </c>
      <c r="F919" s="1">
        <v>-2.04230129</v>
      </c>
      <c r="G919" s="1">
        <v>0.061947945</v>
      </c>
      <c r="H919" s="1">
        <v>0.264060352</v>
      </c>
      <c r="I919" s="1">
        <v>-4.619166085</v>
      </c>
    </row>
    <row r="920" ht="15" spans="1:9">
      <c r="A920" s="11" t="s">
        <v>1887</v>
      </c>
      <c r="B920" s="11" t="s">
        <v>1888</v>
      </c>
      <c r="C920" s="11" t="s">
        <v>1889</v>
      </c>
      <c r="D920" s="1">
        <v>-0.573398914</v>
      </c>
      <c r="E920" s="1">
        <v>29.11344648</v>
      </c>
      <c r="F920" s="1">
        <v>-2.039676795</v>
      </c>
      <c r="G920" s="1">
        <v>0.062241454</v>
      </c>
      <c r="H920" s="1">
        <v>0.264473756</v>
      </c>
      <c r="I920" s="1">
        <v>-4.623412789</v>
      </c>
    </row>
    <row r="921" ht="15" spans="1:9">
      <c r="A921" s="11" t="s">
        <v>2902</v>
      </c>
      <c r="B921" s="11" t="s">
        <v>2903</v>
      </c>
      <c r="C921" s="11" t="s">
        <v>2904</v>
      </c>
      <c r="D921" s="1">
        <v>-0.993958627</v>
      </c>
      <c r="E921" s="1">
        <v>30.25352251</v>
      </c>
      <c r="F921" s="1">
        <v>-2.038462979</v>
      </c>
      <c r="G921" s="1">
        <v>0.062377635</v>
      </c>
      <c r="H921" s="1">
        <v>0.264473756</v>
      </c>
      <c r="I921" s="1">
        <v>-4.625375944</v>
      </c>
    </row>
    <row r="922" ht="15" spans="1:9">
      <c r="A922" s="11" t="s">
        <v>4287</v>
      </c>
      <c r="B922" s="11" t="s">
        <v>4288</v>
      </c>
      <c r="C922" s="11" t="s">
        <v>4289</v>
      </c>
      <c r="D922" s="1">
        <v>-0.569144258</v>
      </c>
      <c r="E922" s="1">
        <v>30.93998577</v>
      </c>
      <c r="F922" s="1">
        <v>-2.038199651</v>
      </c>
      <c r="G922" s="1">
        <v>0.062407215</v>
      </c>
      <c r="H922" s="1">
        <v>0.264473756</v>
      </c>
      <c r="I922" s="1">
        <v>-4.625801757</v>
      </c>
    </row>
    <row r="923" ht="15" spans="1:9">
      <c r="A923" s="11" t="s">
        <v>8067</v>
      </c>
      <c r="B923" s="11" t="s">
        <v>8068</v>
      </c>
      <c r="C923" s="11" t="s">
        <v>8069</v>
      </c>
      <c r="D923" s="1">
        <v>1.048373715</v>
      </c>
      <c r="E923" s="1">
        <v>33.09361958</v>
      </c>
      <c r="F923" s="1">
        <v>2.037691181</v>
      </c>
      <c r="G923" s="1">
        <v>0.062464368</v>
      </c>
      <c r="H923" s="1">
        <v>0.264473756</v>
      </c>
      <c r="I923" s="1">
        <v>-4.626623898</v>
      </c>
    </row>
    <row r="924" ht="15" spans="1:9">
      <c r="A924" s="11" t="s">
        <v>8892</v>
      </c>
      <c r="B924" s="11" t="s">
        <v>8893</v>
      </c>
      <c r="C924" s="11" t="s">
        <v>8894</v>
      </c>
      <c r="D924" s="1">
        <v>-0.557581741</v>
      </c>
      <c r="E924" s="1">
        <v>31.04255038</v>
      </c>
      <c r="F924" s="1">
        <v>-2.037671534</v>
      </c>
      <c r="G924" s="1">
        <v>0.062466578</v>
      </c>
      <c r="H924" s="1">
        <v>0.264473756</v>
      </c>
      <c r="I924" s="1">
        <v>-4.626655664</v>
      </c>
    </row>
    <row r="925" ht="15" spans="1:9">
      <c r="A925" s="11" t="s">
        <v>9000</v>
      </c>
      <c r="B925" s="11" t="s">
        <v>9001</v>
      </c>
      <c r="C925" s="11" t="s">
        <v>9002</v>
      </c>
      <c r="D925" s="1">
        <v>0.6109701</v>
      </c>
      <c r="E925" s="1">
        <v>30.29676904</v>
      </c>
      <c r="F925" s="1">
        <v>2.037590846</v>
      </c>
      <c r="G925" s="1">
        <v>0.062475652</v>
      </c>
      <c r="H925" s="1">
        <v>0.264473756</v>
      </c>
      <c r="I925" s="1">
        <v>-4.626786117</v>
      </c>
    </row>
    <row r="926" ht="15" spans="1:9">
      <c r="A926" s="11" t="s">
        <v>8982</v>
      </c>
      <c r="B926" s="11" t="s">
        <v>8983</v>
      </c>
      <c r="C926" s="11" t="s">
        <v>8984</v>
      </c>
      <c r="D926" s="1">
        <v>-1.426327399</v>
      </c>
      <c r="E926" s="1">
        <v>22.02639622</v>
      </c>
      <c r="F926" s="1">
        <v>-2.037202998</v>
      </c>
      <c r="G926" s="1">
        <v>0.062519287</v>
      </c>
      <c r="H926" s="1">
        <v>0.264473756</v>
      </c>
      <c r="I926" s="1">
        <v>-4.627413141</v>
      </c>
    </row>
    <row r="927" ht="15" spans="1:9">
      <c r="A927" s="11" t="s">
        <v>4846</v>
      </c>
      <c r="B927" s="11" t="s">
        <v>4847</v>
      </c>
      <c r="C927" s="11" t="s">
        <v>4848</v>
      </c>
      <c r="D927" s="1">
        <v>0.687241466</v>
      </c>
      <c r="E927" s="1">
        <v>30.53593528</v>
      </c>
      <c r="F927" s="1">
        <v>2.036780947</v>
      </c>
      <c r="G927" s="1">
        <v>0.062566802</v>
      </c>
      <c r="H927" s="1">
        <v>0.264473756</v>
      </c>
      <c r="I927" s="1">
        <v>-4.628095393</v>
      </c>
    </row>
    <row r="928" ht="15" spans="1:9">
      <c r="A928" s="11" t="s">
        <v>6711</v>
      </c>
      <c r="B928" s="11" t="s">
        <v>6712</v>
      </c>
      <c r="C928" s="11" t="s">
        <v>6713</v>
      </c>
      <c r="D928" s="1">
        <v>-2.394359847</v>
      </c>
      <c r="E928" s="1">
        <v>23.45225254</v>
      </c>
      <c r="F928" s="1">
        <v>-2.034350694</v>
      </c>
      <c r="G928" s="1">
        <v>0.062841051</v>
      </c>
      <c r="H928" s="1">
        <v>0.26538707</v>
      </c>
      <c r="I928" s="1">
        <v>-4.632022543</v>
      </c>
    </row>
    <row r="929" ht="15" spans="1:9">
      <c r="A929" s="11" t="s">
        <v>9758</v>
      </c>
      <c r="B929" s="11" t="s">
        <v>9759</v>
      </c>
      <c r="C929" s="11" t="s">
        <v>9760</v>
      </c>
      <c r="D929" s="1">
        <v>-1.167063903</v>
      </c>
      <c r="E929" s="1">
        <v>21.89676447</v>
      </c>
      <c r="F929" s="1">
        <v>-2.033346715</v>
      </c>
      <c r="G929" s="1">
        <v>0.062954672</v>
      </c>
      <c r="H929" s="1">
        <v>0.265620962</v>
      </c>
      <c r="I929" s="1">
        <v>-4.633644227</v>
      </c>
    </row>
    <row r="930" ht="15" spans="1:9">
      <c r="A930" s="11" t="s">
        <v>3163</v>
      </c>
      <c r="B930" s="11" t="s">
        <v>3164</v>
      </c>
      <c r="C930" s="11" t="s">
        <v>3166</v>
      </c>
      <c r="D930" s="1">
        <v>-0.574659319</v>
      </c>
      <c r="E930" s="1">
        <v>28.11009832</v>
      </c>
      <c r="F930" s="1">
        <v>-2.032769754</v>
      </c>
      <c r="G930" s="1">
        <v>0.063020053</v>
      </c>
      <c r="H930" s="1">
        <v>0.265651074</v>
      </c>
      <c r="I930" s="1">
        <v>-4.634575984</v>
      </c>
    </row>
    <row r="931" ht="15" spans="1:9">
      <c r="A931" s="11" t="s">
        <v>3163</v>
      </c>
      <c r="B931" s="11" t="s">
        <v>3164</v>
      </c>
      <c r="C931" s="11" t="s">
        <v>3165</v>
      </c>
      <c r="D931" s="1">
        <v>-0.574659319</v>
      </c>
      <c r="E931" s="1">
        <v>28.11009832</v>
      </c>
      <c r="F931" s="1">
        <v>-2.032769754</v>
      </c>
      <c r="G931" s="1">
        <v>0.063020053</v>
      </c>
      <c r="H931" s="1">
        <v>0.265651074</v>
      </c>
      <c r="I931" s="1">
        <v>-4.634575984</v>
      </c>
    </row>
    <row r="932" ht="15" spans="1:9">
      <c r="A932" s="11" t="s">
        <v>7320</v>
      </c>
      <c r="B932" s="11" t="s">
        <v>7321</v>
      </c>
      <c r="C932" s="11" t="s">
        <v>7322</v>
      </c>
      <c r="D932" s="1">
        <v>1.010384898</v>
      </c>
      <c r="E932" s="1">
        <v>29.62131025</v>
      </c>
      <c r="F932" s="1">
        <v>2.030777887</v>
      </c>
      <c r="G932" s="1">
        <v>0.063246252</v>
      </c>
      <c r="H932" s="1">
        <v>0.265990897</v>
      </c>
      <c r="I932" s="1">
        <v>-4.637791706</v>
      </c>
    </row>
    <row r="933" ht="15" spans="1:9">
      <c r="A933" s="11" t="s">
        <v>3395</v>
      </c>
      <c r="B933" s="11" t="s">
        <v>3396</v>
      </c>
      <c r="C933" s="11" t="s">
        <v>3397</v>
      </c>
      <c r="D933" s="1">
        <v>1.298086058</v>
      </c>
      <c r="E933" s="1">
        <v>25.68789223</v>
      </c>
      <c r="F933" s="1">
        <v>2.030050538</v>
      </c>
      <c r="G933" s="1">
        <v>0.063329038</v>
      </c>
      <c r="H933" s="1">
        <v>0.265990897</v>
      </c>
      <c r="I933" s="1">
        <v>-4.638965561</v>
      </c>
    </row>
    <row r="934" ht="15" spans="1:9">
      <c r="A934" s="11" t="s">
        <v>4864</v>
      </c>
      <c r="B934" s="11" t="s">
        <v>4865</v>
      </c>
      <c r="C934" s="11" t="s">
        <v>4866</v>
      </c>
      <c r="D934" s="1">
        <v>2.209702479</v>
      </c>
      <c r="E934" s="1">
        <v>25.52375347</v>
      </c>
      <c r="F934" s="1">
        <v>2.026387857</v>
      </c>
      <c r="G934" s="1">
        <v>0.063747439</v>
      </c>
      <c r="H934" s="1">
        <v>0.266250805</v>
      </c>
      <c r="I934" s="1">
        <v>-4.644873456</v>
      </c>
    </row>
    <row r="935" ht="15" spans="1:9">
      <c r="A935" s="11" t="s">
        <v>1818</v>
      </c>
      <c r="B935" s="11" t="s">
        <v>1819</v>
      </c>
      <c r="C935" s="11" t="s">
        <v>1820</v>
      </c>
      <c r="D935" s="1">
        <v>-0.817866433</v>
      </c>
      <c r="E935" s="1">
        <v>27.08566112</v>
      </c>
      <c r="F935" s="1">
        <v>-2.026000976</v>
      </c>
      <c r="G935" s="1">
        <v>0.063791782</v>
      </c>
      <c r="H935" s="1">
        <v>0.266250805</v>
      </c>
      <c r="I935" s="1">
        <v>-4.645497179</v>
      </c>
    </row>
    <row r="936" ht="15" spans="1:9">
      <c r="A936" s="11" t="s">
        <v>6735</v>
      </c>
      <c r="B936" s="11" t="s">
        <v>6736</v>
      </c>
      <c r="C936" s="11" t="s">
        <v>6737</v>
      </c>
      <c r="D936" s="1">
        <v>-1.321687809</v>
      </c>
      <c r="E936" s="1">
        <v>21.97407642</v>
      </c>
      <c r="F936" s="1">
        <v>-2.025965333</v>
      </c>
      <c r="G936" s="1">
        <v>0.063795869</v>
      </c>
      <c r="H936" s="1">
        <v>0.266250805</v>
      </c>
      <c r="I936" s="1">
        <v>-4.64555464</v>
      </c>
    </row>
    <row r="937" ht="15" spans="1:9">
      <c r="A937" s="11" t="s">
        <v>10182</v>
      </c>
      <c r="B937" s="11" t="s">
        <v>10183</v>
      </c>
      <c r="C937" s="11" t="s">
        <v>10184</v>
      </c>
      <c r="D937" s="1">
        <v>2.61456231</v>
      </c>
      <c r="E937" s="1">
        <v>24.78628746</v>
      </c>
      <c r="F937" s="1">
        <v>2.02551996</v>
      </c>
      <c r="G937" s="1">
        <v>0.063846955</v>
      </c>
      <c r="H937" s="1">
        <v>0.266250805</v>
      </c>
      <c r="I937" s="1">
        <v>-4.64627258</v>
      </c>
    </row>
    <row r="938" ht="15" spans="1:9">
      <c r="A938" s="11" t="s">
        <v>7638</v>
      </c>
      <c r="B938" s="11" t="s">
        <v>7639</v>
      </c>
      <c r="C938" s="11" t="s">
        <v>7640</v>
      </c>
      <c r="D938" s="1">
        <v>0.801991818</v>
      </c>
      <c r="E938" s="1">
        <v>32.00151565</v>
      </c>
      <c r="F938" s="1">
        <v>2.025258185</v>
      </c>
      <c r="G938" s="1">
        <v>0.063876999</v>
      </c>
      <c r="H938" s="1">
        <v>0.266250805</v>
      </c>
      <c r="I938" s="1">
        <v>-4.646694526</v>
      </c>
    </row>
    <row r="939" ht="15" spans="1:9">
      <c r="A939" s="11" t="s">
        <v>9174</v>
      </c>
      <c r="B939" s="11" t="s">
        <v>9175</v>
      </c>
      <c r="C939" s="11" t="s">
        <v>9178</v>
      </c>
      <c r="D939" s="1">
        <v>-1.59101855</v>
      </c>
      <c r="E939" s="1">
        <v>26.50128949</v>
      </c>
      <c r="F939" s="1">
        <v>-2.024852051</v>
      </c>
      <c r="G939" s="1">
        <v>0.063923637</v>
      </c>
      <c r="H939" s="1">
        <v>0.266250805</v>
      </c>
      <c r="I939" s="1">
        <v>-4.6473491</v>
      </c>
    </row>
    <row r="940" ht="15" spans="1:9">
      <c r="A940" s="11" t="s">
        <v>9174</v>
      </c>
      <c r="B940" s="11" t="s">
        <v>9175</v>
      </c>
      <c r="C940" s="11" t="s">
        <v>9176</v>
      </c>
      <c r="D940" s="1">
        <v>-1.59101855</v>
      </c>
      <c r="E940" s="1">
        <v>26.50128949</v>
      </c>
      <c r="F940" s="1">
        <v>-2.024852051</v>
      </c>
      <c r="G940" s="1">
        <v>0.063923637</v>
      </c>
      <c r="H940" s="1">
        <v>0.266250805</v>
      </c>
      <c r="I940" s="1">
        <v>-4.6473491</v>
      </c>
    </row>
    <row r="941" ht="15" spans="1:9">
      <c r="A941" s="11" t="s">
        <v>9174</v>
      </c>
      <c r="B941" s="11" t="s">
        <v>9175</v>
      </c>
      <c r="C941" s="11" t="s">
        <v>9177</v>
      </c>
      <c r="D941" s="1">
        <v>-1.59101855</v>
      </c>
      <c r="E941" s="1">
        <v>26.50128949</v>
      </c>
      <c r="F941" s="1">
        <v>-2.024852051</v>
      </c>
      <c r="G941" s="1">
        <v>0.063923637</v>
      </c>
      <c r="H941" s="1">
        <v>0.266250805</v>
      </c>
      <c r="I941" s="1">
        <v>-4.6473491</v>
      </c>
    </row>
    <row r="942" ht="15" spans="1:9">
      <c r="A942" s="11" t="s">
        <v>3984</v>
      </c>
      <c r="B942" s="11" t="s">
        <v>3985</v>
      </c>
      <c r="C942" s="11" t="s">
        <v>3986</v>
      </c>
      <c r="D942" s="1">
        <v>-1.868122255</v>
      </c>
      <c r="E942" s="1">
        <v>22.91766983</v>
      </c>
      <c r="F942" s="1">
        <v>-2.023270225</v>
      </c>
      <c r="G942" s="1">
        <v>0.064105585</v>
      </c>
      <c r="H942" s="1">
        <v>0.266250805</v>
      </c>
      <c r="I942" s="1">
        <v>-4.649897932</v>
      </c>
    </row>
    <row r="943" ht="15" spans="1:9">
      <c r="A943" s="11" t="s">
        <v>4281</v>
      </c>
      <c r="B943" s="11" t="s">
        <v>4282</v>
      </c>
      <c r="C943" s="11" t="s">
        <v>4283</v>
      </c>
      <c r="D943" s="1">
        <v>0.629523632</v>
      </c>
      <c r="E943" s="1">
        <v>27.60787491</v>
      </c>
      <c r="F943" s="1">
        <v>2.022576753</v>
      </c>
      <c r="G943" s="1">
        <v>0.064185501</v>
      </c>
      <c r="H943" s="1">
        <v>0.266250805</v>
      </c>
      <c r="I943" s="1">
        <v>-4.651015019</v>
      </c>
    </row>
    <row r="944" ht="15" spans="1:9">
      <c r="A944" s="11" t="s">
        <v>3781</v>
      </c>
      <c r="B944" s="11" t="s">
        <v>3782</v>
      </c>
      <c r="C944" s="11" t="s">
        <v>3783</v>
      </c>
      <c r="D944" s="1">
        <v>-1.220043474</v>
      </c>
      <c r="E944" s="1">
        <v>30.33901798</v>
      </c>
      <c r="F944" s="1">
        <v>-2.022526878</v>
      </c>
      <c r="G944" s="1">
        <v>0.064191252</v>
      </c>
      <c r="H944" s="1">
        <v>0.266250805</v>
      </c>
      <c r="I944" s="1">
        <v>-4.651095353</v>
      </c>
    </row>
    <row r="945" ht="15" spans="1:9">
      <c r="A945" s="11" t="s">
        <v>6305</v>
      </c>
      <c r="B945" s="11" t="s">
        <v>6306</v>
      </c>
      <c r="C945" s="11" t="s">
        <v>6307</v>
      </c>
      <c r="D945" s="1">
        <v>-3.331510764</v>
      </c>
      <c r="E945" s="1">
        <v>22.9789879</v>
      </c>
      <c r="F945" s="1">
        <v>-2.021887558</v>
      </c>
      <c r="G945" s="1">
        <v>0.064265016</v>
      </c>
      <c r="H945" s="1">
        <v>0.266250805</v>
      </c>
      <c r="I945" s="1">
        <v>-4.652125024</v>
      </c>
    </row>
    <row r="946" ht="15" spans="1:9">
      <c r="A946" s="11" t="s">
        <v>3796</v>
      </c>
      <c r="B946" s="11" t="s">
        <v>3797</v>
      </c>
      <c r="C946" s="11" t="s">
        <v>3798</v>
      </c>
      <c r="D946" s="1">
        <v>0.992745313</v>
      </c>
      <c r="E946" s="1">
        <v>32.06770505</v>
      </c>
      <c r="F946" s="1">
        <v>2.021357656</v>
      </c>
      <c r="G946" s="1">
        <v>0.064326214</v>
      </c>
      <c r="H946" s="1">
        <v>0.266250805</v>
      </c>
      <c r="I946" s="1">
        <v>-4.652978345</v>
      </c>
    </row>
    <row r="947" ht="15" spans="1:9">
      <c r="A947" s="11" t="s">
        <v>2952</v>
      </c>
      <c r="B947" s="11" t="s">
        <v>2953</v>
      </c>
      <c r="C947" s="11" t="s">
        <v>2954</v>
      </c>
      <c r="D947" s="1">
        <v>0.454967648</v>
      </c>
      <c r="E947" s="1">
        <v>35.16749909</v>
      </c>
      <c r="F947" s="1">
        <v>2.020971265</v>
      </c>
      <c r="G947" s="1">
        <v>0.064370872</v>
      </c>
      <c r="H947" s="1">
        <v>0.266250805</v>
      </c>
      <c r="I947" s="1">
        <v>-4.653600493</v>
      </c>
    </row>
    <row r="948" ht="15" spans="1:9">
      <c r="A948" s="11" t="s">
        <v>4536</v>
      </c>
      <c r="B948" s="11" t="s">
        <v>4537</v>
      </c>
      <c r="C948" s="11" t="s">
        <v>4538</v>
      </c>
      <c r="D948" s="1">
        <v>-0.584658316</v>
      </c>
      <c r="E948" s="1">
        <v>30.12442911</v>
      </c>
      <c r="F948" s="1">
        <v>-2.020935233</v>
      </c>
      <c r="G948" s="1">
        <v>0.064375038</v>
      </c>
      <c r="H948" s="1">
        <v>0.266250805</v>
      </c>
      <c r="I948" s="1">
        <v>-4.653658506</v>
      </c>
    </row>
    <row r="949" ht="15" spans="1:9">
      <c r="A949" s="11" t="s">
        <v>7614</v>
      </c>
      <c r="B949" s="11" t="s">
        <v>7615</v>
      </c>
      <c r="C949" s="11" t="s">
        <v>7616</v>
      </c>
      <c r="D949" s="1">
        <v>1.811589279</v>
      </c>
      <c r="E949" s="1">
        <v>29.52920654</v>
      </c>
      <c r="F949" s="1">
        <v>2.020898827</v>
      </c>
      <c r="G949" s="1">
        <v>0.064379247</v>
      </c>
      <c r="H949" s="1">
        <v>0.266250805</v>
      </c>
      <c r="I949" s="1">
        <v>-4.653717121</v>
      </c>
    </row>
    <row r="950" ht="15" spans="1:9">
      <c r="A950" s="11" t="s">
        <v>10468</v>
      </c>
      <c r="B950" s="11" t="s">
        <v>10469</v>
      </c>
      <c r="C950" s="11" t="s">
        <v>10470</v>
      </c>
      <c r="D950" s="1">
        <v>1.980944469</v>
      </c>
      <c r="E950" s="1">
        <v>27.27595052</v>
      </c>
      <c r="F950" s="1">
        <v>2.020131396</v>
      </c>
      <c r="G950" s="1">
        <v>0.06446804</v>
      </c>
      <c r="H950" s="1">
        <v>0.266250805</v>
      </c>
      <c r="I950" s="1">
        <v>-4.654952598</v>
      </c>
    </row>
    <row r="951" ht="15" spans="1:9">
      <c r="A951" s="11" t="s">
        <v>4108</v>
      </c>
      <c r="B951" s="11" t="s">
        <v>4109</v>
      </c>
      <c r="C951" s="11" t="s">
        <v>4110</v>
      </c>
      <c r="D951" s="1">
        <v>0.740647206</v>
      </c>
      <c r="E951" s="1">
        <v>32.08853812</v>
      </c>
      <c r="F951" s="1">
        <v>2.019500853</v>
      </c>
      <c r="G951" s="1">
        <v>0.06454108</v>
      </c>
      <c r="H951" s="1">
        <v>0.266250805</v>
      </c>
      <c r="I951" s="1">
        <v>-4.655967523</v>
      </c>
    </row>
    <row r="952" ht="15" spans="1:9">
      <c r="A952" s="11" t="s">
        <v>8361</v>
      </c>
      <c r="B952" s="11" t="s">
        <v>8362</v>
      </c>
      <c r="C952" s="11" t="s">
        <v>8363</v>
      </c>
      <c r="D952" s="1">
        <v>0.948020356</v>
      </c>
      <c r="E952" s="1">
        <v>22.00832591</v>
      </c>
      <c r="F952" s="1">
        <v>2.019356317</v>
      </c>
      <c r="G952" s="1">
        <v>0.064557833</v>
      </c>
      <c r="H952" s="1">
        <v>0.266250805</v>
      </c>
      <c r="I952" s="1">
        <v>-4.656200146</v>
      </c>
    </row>
    <row r="953" ht="15" spans="1:9">
      <c r="A953" s="11" t="s">
        <v>8124</v>
      </c>
      <c r="B953" s="11" t="s">
        <v>8125</v>
      </c>
      <c r="C953" s="11" t="s">
        <v>8126</v>
      </c>
      <c r="D953" s="1">
        <v>0.932833014</v>
      </c>
      <c r="E953" s="1">
        <v>21.77964902</v>
      </c>
      <c r="F953" s="1">
        <v>2.018633541</v>
      </c>
      <c r="G953" s="1">
        <v>0.06464167</v>
      </c>
      <c r="H953" s="1">
        <v>0.266250805</v>
      </c>
      <c r="I953" s="1">
        <v>-4.657363287</v>
      </c>
    </row>
    <row r="954" ht="15" spans="1:9">
      <c r="A954" s="11" t="s">
        <v>3074</v>
      </c>
      <c r="B954" s="11" t="s">
        <v>3075</v>
      </c>
      <c r="C954" s="11" t="s">
        <v>3076</v>
      </c>
      <c r="D954" s="1">
        <v>1.936039345</v>
      </c>
      <c r="E954" s="1">
        <v>28.01526141</v>
      </c>
      <c r="F954" s="1">
        <v>2.018405804</v>
      </c>
      <c r="G954" s="1">
        <v>0.064668107</v>
      </c>
      <c r="H954" s="1">
        <v>0.266250805</v>
      </c>
      <c r="I954" s="1">
        <v>-4.657729734</v>
      </c>
    </row>
    <row r="955" ht="15" spans="1:9">
      <c r="A955" s="11" t="s">
        <v>6960</v>
      </c>
      <c r="B955" s="11" t="s">
        <v>6961</v>
      </c>
      <c r="C955" s="11" t="s">
        <v>6962</v>
      </c>
      <c r="D955" s="1">
        <v>1.715751339</v>
      </c>
      <c r="E955" s="1">
        <v>24.69303875</v>
      </c>
      <c r="F955" s="1">
        <v>2.018302599</v>
      </c>
      <c r="G955" s="1">
        <v>0.06468009</v>
      </c>
      <c r="H955" s="1">
        <v>0.266250805</v>
      </c>
      <c r="I955" s="1">
        <v>-4.657895792</v>
      </c>
    </row>
    <row r="956" ht="15" spans="1:9">
      <c r="A956" s="11" t="s">
        <v>5431</v>
      </c>
      <c r="B956" s="11" t="s">
        <v>5432</v>
      </c>
      <c r="C956" s="11" t="s">
        <v>5433</v>
      </c>
      <c r="D956" s="1">
        <v>-1.915299205</v>
      </c>
      <c r="E956" s="1">
        <v>23.91281911</v>
      </c>
      <c r="F956" s="1">
        <v>-2.015359003</v>
      </c>
      <c r="G956" s="1">
        <v>0.065022752</v>
      </c>
      <c r="H956" s="1">
        <v>0.267419995</v>
      </c>
      <c r="I956" s="1">
        <v>-4.662630243</v>
      </c>
    </row>
    <row r="957" ht="15" spans="1:9">
      <c r="A957" s="11" t="s">
        <v>4384</v>
      </c>
      <c r="B957" s="11" t="s">
        <v>4385</v>
      </c>
      <c r="C957" s="11" t="s">
        <v>4386</v>
      </c>
      <c r="D957" s="1">
        <v>-0.417632396</v>
      </c>
      <c r="E957" s="1">
        <v>34.06690172</v>
      </c>
      <c r="F957" s="1">
        <v>-2.013674268</v>
      </c>
      <c r="G957" s="1">
        <v>0.065219623</v>
      </c>
      <c r="H957" s="1">
        <v>0.267746807</v>
      </c>
      <c r="I957" s="1">
        <v>-4.665338368</v>
      </c>
    </row>
    <row r="958" ht="15" spans="1:9">
      <c r="A958" s="11" t="s">
        <v>6579</v>
      </c>
      <c r="B958" s="11" t="s">
        <v>6580</v>
      </c>
      <c r="C958" s="11" t="s">
        <v>6581</v>
      </c>
      <c r="D958" s="1">
        <v>1.588380417</v>
      </c>
      <c r="E958" s="1">
        <v>26.41685684</v>
      </c>
      <c r="F958" s="1">
        <v>2.010909155</v>
      </c>
      <c r="G958" s="1">
        <v>0.065543933</v>
      </c>
      <c r="H958" s="1">
        <v>0.268062563</v>
      </c>
      <c r="I958" s="1">
        <v>-4.669780632</v>
      </c>
    </row>
    <row r="959" ht="15" spans="1:9">
      <c r="A959" s="11" t="s">
        <v>2528</v>
      </c>
      <c r="B959" s="11" t="s">
        <v>2529</v>
      </c>
      <c r="C959" s="11" t="s">
        <v>2530</v>
      </c>
      <c r="D959" s="1">
        <v>1.327094883</v>
      </c>
      <c r="E959" s="1">
        <v>28.59721248</v>
      </c>
      <c r="F959" s="1">
        <v>2.01067542</v>
      </c>
      <c r="G959" s="1">
        <v>0.065571415</v>
      </c>
      <c r="H959" s="1">
        <v>0.268062563</v>
      </c>
      <c r="I959" s="1">
        <v>-4.670155993</v>
      </c>
    </row>
    <row r="960" ht="15" spans="1:9">
      <c r="A960" s="11" t="s">
        <v>11385</v>
      </c>
      <c r="B960" s="11" t="s">
        <v>11386</v>
      </c>
      <c r="C960" s="11" t="s">
        <v>11387</v>
      </c>
      <c r="D960" s="1">
        <v>0.449305979</v>
      </c>
      <c r="E960" s="1">
        <v>29.23980529</v>
      </c>
      <c r="F960" s="1">
        <v>2.010478419</v>
      </c>
      <c r="G960" s="1">
        <v>0.065594586</v>
      </c>
      <c r="H960" s="1">
        <v>0.268062563</v>
      </c>
      <c r="I960" s="1">
        <v>-4.670472345</v>
      </c>
    </row>
    <row r="961" ht="15" spans="1:9">
      <c r="A961" s="11" t="s">
        <v>5610</v>
      </c>
      <c r="B961" s="11" t="s">
        <v>5611</v>
      </c>
      <c r="C961" s="11" t="s">
        <v>5612</v>
      </c>
      <c r="D961" s="1">
        <v>-2.047746956</v>
      </c>
      <c r="E961" s="1">
        <v>27.33329297</v>
      </c>
      <c r="F961" s="1">
        <v>-2.010009343</v>
      </c>
      <c r="G961" s="1">
        <v>0.065649789</v>
      </c>
      <c r="H961" s="1">
        <v>0.268062563</v>
      </c>
      <c r="I961" s="1">
        <v>-4.671225541</v>
      </c>
    </row>
    <row r="962" ht="15" spans="1:9">
      <c r="A962" s="11" t="s">
        <v>5583</v>
      </c>
      <c r="B962" s="11" t="s">
        <v>5584</v>
      </c>
      <c r="C962" s="11" t="s">
        <v>5585</v>
      </c>
      <c r="D962" s="1">
        <v>-1.591091143</v>
      </c>
      <c r="E962" s="1">
        <v>25.56144392</v>
      </c>
      <c r="F962" s="1">
        <v>-2.009609942</v>
      </c>
      <c r="G962" s="1">
        <v>0.065696826</v>
      </c>
      <c r="H962" s="1">
        <v>0.268062563</v>
      </c>
      <c r="I962" s="1">
        <v>-4.671866789</v>
      </c>
    </row>
    <row r="963" ht="15" spans="1:9">
      <c r="A963" s="11" t="s">
        <v>8973</v>
      </c>
      <c r="B963" s="11" t="s">
        <v>8974</v>
      </c>
      <c r="C963" s="11" t="s">
        <v>8975</v>
      </c>
      <c r="D963" s="1">
        <v>1.095009407</v>
      </c>
      <c r="E963" s="1">
        <v>21.86073722</v>
      </c>
      <c r="F963" s="1">
        <v>2.009584297</v>
      </c>
      <c r="G963" s="1">
        <v>0.065699847</v>
      </c>
      <c r="H963" s="1">
        <v>0.268062563</v>
      </c>
      <c r="I963" s="1">
        <v>-4.671907961</v>
      </c>
    </row>
    <row r="964" ht="15" spans="1:9">
      <c r="A964" s="11" t="s">
        <v>2555</v>
      </c>
      <c r="B964" s="11" t="s">
        <v>2556</v>
      </c>
      <c r="C964" s="11" t="s">
        <v>2557</v>
      </c>
      <c r="D964" s="1">
        <v>2.181487068</v>
      </c>
      <c r="E964" s="1">
        <v>31.50352463</v>
      </c>
      <c r="F964" s="1">
        <v>2.009158043</v>
      </c>
      <c r="G964" s="1">
        <v>0.065750082</v>
      </c>
      <c r="H964" s="1">
        <v>0.268062563</v>
      </c>
      <c r="I964" s="1">
        <v>-4.672592245</v>
      </c>
    </row>
    <row r="965" ht="15" spans="1:9">
      <c r="A965" s="11" t="s">
        <v>11219</v>
      </c>
      <c r="B965" s="11" t="s">
        <v>11220</v>
      </c>
      <c r="C965" s="11" t="s">
        <v>11221</v>
      </c>
      <c r="D965" s="1">
        <v>1.246059918</v>
      </c>
      <c r="E965" s="1">
        <v>28.98848214</v>
      </c>
      <c r="F965" s="1">
        <v>2.00901694</v>
      </c>
      <c r="G965" s="1">
        <v>0.06576672</v>
      </c>
      <c r="H965" s="1">
        <v>0.268062563</v>
      </c>
      <c r="I965" s="1">
        <v>-4.672818748</v>
      </c>
    </row>
    <row r="966" ht="15" spans="1:9">
      <c r="A966" s="11" t="s">
        <v>8883</v>
      </c>
      <c r="B966" s="11" t="s">
        <v>8884</v>
      </c>
      <c r="C966" s="11" t="s">
        <v>8885</v>
      </c>
      <c r="D966" s="1">
        <v>1.20273441</v>
      </c>
      <c r="E966" s="1">
        <v>27.80477163</v>
      </c>
      <c r="F966" s="1">
        <v>2.008401298</v>
      </c>
      <c r="G966" s="1">
        <v>0.065839354</v>
      </c>
      <c r="H966" s="1">
        <v>0.268119013</v>
      </c>
      <c r="I966" s="1">
        <v>-4.673806898</v>
      </c>
    </row>
    <row r="967" ht="15" spans="1:9">
      <c r="A967" s="11" t="s">
        <v>4720</v>
      </c>
      <c r="B967" s="11" t="s">
        <v>4721</v>
      </c>
      <c r="C967" s="11" t="s">
        <v>4722</v>
      </c>
      <c r="D967" s="1">
        <v>1.114125152</v>
      </c>
      <c r="E967" s="1">
        <v>28.79737227</v>
      </c>
      <c r="F967" s="1">
        <v>2.006994718</v>
      </c>
      <c r="G967" s="1">
        <v>0.066005583</v>
      </c>
      <c r="H967" s="1">
        <v>0.268192909</v>
      </c>
      <c r="I967" s="1">
        <v>-4.676063979</v>
      </c>
    </row>
    <row r="968" ht="15" spans="1:9">
      <c r="A968" s="11" t="s">
        <v>5072</v>
      </c>
      <c r="B968" s="11" t="s">
        <v>5073</v>
      </c>
      <c r="C968" s="11" t="s">
        <v>5074</v>
      </c>
      <c r="D968" s="1">
        <v>0.533697383</v>
      </c>
      <c r="E968" s="1">
        <v>31.1637358</v>
      </c>
      <c r="F968" s="1">
        <v>2.006851138</v>
      </c>
      <c r="G968" s="1">
        <v>0.066022573</v>
      </c>
      <c r="H968" s="1">
        <v>0.268192909</v>
      </c>
      <c r="I968" s="1">
        <v>-4.676294331</v>
      </c>
    </row>
    <row r="969" ht="15" spans="1:9">
      <c r="A969" s="11" t="s">
        <v>3865</v>
      </c>
      <c r="B969" s="11" t="s">
        <v>3866</v>
      </c>
      <c r="C969" s="11" t="s">
        <v>3867</v>
      </c>
      <c r="D969" s="1">
        <v>0.565478955</v>
      </c>
      <c r="E969" s="1">
        <v>33.02495732</v>
      </c>
      <c r="F969" s="1">
        <v>2.006755398</v>
      </c>
      <c r="G969" s="1">
        <v>0.066033904</v>
      </c>
      <c r="H969" s="1">
        <v>0.268192909</v>
      </c>
      <c r="I969" s="1">
        <v>-4.676447925</v>
      </c>
    </row>
    <row r="970" ht="15" spans="1:9">
      <c r="A970" s="11" t="s">
        <v>2415</v>
      </c>
      <c r="B970" s="11" t="s">
        <v>2416</v>
      </c>
      <c r="C970" s="11" t="s">
        <v>2417</v>
      </c>
      <c r="D970" s="1">
        <v>2.012192583</v>
      </c>
      <c r="E970" s="1">
        <v>27.27579271</v>
      </c>
      <c r="F970" s="1">
        <v>2.005575931</v>
      </c>
      <c r="G970" s="1">
        <v>0.066173646</v>
      </c>
      <c r="H970" s="1">
        <v>0.268521351</v>
      </c>
      <c r="I970" s="1">
        <v>-4.678339825</v>
      </c>
    </row>
    <row r="971" ht="15" spans="1:9">
      <c r="A971" s="11" t="s">
        <v>8700</v>
      </c>
      <c r="B971" s="11" t="s">
        <v>8701</v>
      </c>
      <c r="C971" s="11" t="s">
        <v>8702</v>
      </c>
      <c r="D971" s="1">
        <v>0.714223729</v>
      </c>
      <c r="E971" s="1">
        <v>31.53919405</v>
      </c>
      <c r="F971" s="1">
        <v>2.001778909</v>
      </c>
      <c r="G971" s="1">
        <v>0.066625362</v>
      </c>
      <c r="H971" s="1">
        <v>0.26987829</v>
      </c>
      <c r="I971" s="1">
        <v>-4.684426469</v>
      </c>
    </row>
    <row r="972" ht="15" spans="1:9">
      <c r="A972" s="11" t="s">
        <v>5240</v>
      </c>
      <c r="B972" s="11" t="s">
        <v>5241</v>
      </c>
      <c r="C972" s="11" t="s">
        <v>5242</v>
      </c>
      <c r="D972" s="1">
        <v>-1.314964231</v>
      </c>
      <c r="E972" s="1">
        <v>21.97071463</v>
      </c>
      <c r="F972" s="1">
        <v>-2.00052538</v>
      </c>
      <c r="G972" s="1">
        <v>0.066775111</v>
      </c>
      <c r="H972" s="1">
        <v>0.26987829</v>
      </c>
      <c r="I972" s="1">
        <v>-4.686434577</v>
      </c>
    </row>
    <row r="973" ht="15" spans="1:9">
      <c r="A973" s="11" t="s">
        <v>11243</v>
      </c>
      <c r="B973" s="11" t="s">
        <v>11244</v>
      </c>
      <c r="C973" s="11" t="s">
        <v>11245</v>
      </c>
      <c r="D973" s="1">
        <v>-1.252309334</v>
      </c>
      <c r="E973" s="1">
        <v>21.93938718</v>
      </c>
      <c r="F973" s="1">
        <v>-2.000421211</v>
      </c>
      <c r="G973" s="1">
        <v>0.066787569</v>
      </c>
      <c r="H973" s="1">
        <v>0.26987829</v>
      </c>
      <c r="I973" s="1">
        <v>-4.686601421</v>
      </c>
    </row>
    <row r="974" ht="15" spans="1:9">
      <c r="A974" s="11" t="s">
        <v>6070</v>
      </c>
      <c r="B974" s="11" t="s">
        <v>6071</v>
      </c>
      <c r="C974" s="11" t="s">
        <v>6072</v>
      </c>
      <c r="D974" s="1">
        <v>1.719341778</v>
      </c>
      <c r="E974" s="1">
        <v>24.56915427</v>
      </c>
      <c r="F974" s="1">
        <v>1.999019966</v>
      </c>
      <c r="G974" s="1">
        <v>0.06695536</v>
      </c>
      <c r="H974" s="1">
        <v>0.270011844</v>
      </c>
      <c r="I974" s="1">
        <v>-4.688845336</v>
      </c>
    </row>
    <row r="975" ht="15" spans="1:9">
      <c r="A975" s="11" t="s">
        <v>3284</v>
      </c>
      <c r="B975" s="11" t="s">
        <v>3285</v>
      </c>
      <c r="C975" s="11" t="s">
        <v>3286</v>
      </c>
      <c r="D975" s="1">
        <v>-1.366549691</v>
      </c>
      <c r="E975" s="1">
        <v>28.03155913</v>
      </c>
      <c r="F975" s="1">
        <v>-1.998083884</v>
      </c>
      <c r="G975" s="1">
        <v>0.067067666</v>
      </c>
      <c r="H975" s="1">
        <v>0.270225816</v>
      </c>
      <c r="I975" s="1">
        <v>-4.690343898</v>
      </c>
    </row>
    <row r="976" ht="15" spans="1:9">
      <c r="A976" s="11" t="s">
        <v>3113</v>
      </c>
      <c r="B976" s="11" t="s">
        <v>3114</v>
      </c>
      <c r="C976" s="11" t="s">
        <v>3115</v>
      </c>
      <c r="D976" s="1">
        <v>-1.906887253</v>
      </c>
      <c r="E976" s="1">
        <v>22.26667614</v>
      </c>
      <c r="F976" s="1">
        <v>-1.996883833</v>
      </c>
      <c r="G976" s="1">
        <v>0.067211895</v>
      </c>
      <c r="H976" s="1">
        <v>0.270567919</v>
      </c>
      <c r="I976" s="1">
        <v>-4.692264513</v>
      </c>
    </row>
    <row r="977" ht="15" spans="1:9">
      <c r="A977" s="11" t="s">
        <v>3689</v>
      </c>
      <c r="B977" s="11" t="s">
        <v>3690</v>
      </c>
      <c r="C977" s="11" t="s">
        <v>3691</v>
      </c>
      <c r="D977" s="1">
        <v>0.559361198</v>
      </c>
      <c r="E977" s="1">
        <v>28.92551741</v>
      </c>
      <c r="F977" s="1">
        <v>1.995708054</v>
      </c>
      <c r="G977" s="1">
        <v>0.067353483</v>
      </c>
      <c r="H977" s="1">
        <v>0.270898798</v>
      </c>
      <c r="I977" s="1">
        <v>-4.694145705</v>
      </c>
    </row>
    <row r="978" ht="15" spans="1:9">
      <c r="A978" s="11" t="s">
        <v>6849</v>
      </c>
      <c r="B978" s="11" t="s">
        <v>6850</v>
      </c>
      <c r="C978" s="11" t="s">
        <v>6851</v>
      </c>
      <c r="D978" s="1">
        <v>-0.835963103</v>
      </c>
      <c r="E978" s="1">
        <v>21.73121407</v>
      </c>
      <c r="F978" s="1">
        <v>-1.993237354</v>
      </c>
      <c r="G978" s="1">
        <v>0.067651901</v>
      </c>
      <c r="H978" s="1">
        <v>0.271381644</v>
      </c>
      <c r="I978" s="1">
        <v>-4.698096836</v>
      </c>
    </row>
    <row r="979" ht="15" spans="1:9">
      <c r="A979" s="11" t="s">
        <v>7832</v>
      </c>
      <c r="B979" s="11" t="s">
        <v>7833</v>
      </c>
      <c r="C979" s="11" t="s">
        <v>7834</v>
      </c>
      <c r="D979" s="1">
        <v>0.658555672</v>
      </c>
      <c r="E979" s="1">
        <v>29.17832986</v>
      </c>
      <c r="F979" s="1">
        <v>1.993016595</v>
      </c>
      <c r="G979" s="1">
        <v>0.067678624</v>
      </c>
      <c r="H979" s="1">
        <v>0.271381644</v>
      </c>
      <c r="I979" s="1">
        <v>-4.69844975</v>
      </c>
    </row>
    <row r="980" ht="15" spans="1:9">
      <c r="A980" s="11" t="s">
        <v>10465</v>
      </c>
      <c r="B980" s="11" t="s">
        <v>10466</v>
      </c>
      <c r="C980" s="11" t="s">
        <v>10467</v>
      </c>
      <c r="D980" s="1">
        <v>0.629532396</v>
      </c>
      <c r="E980" s="1">
        <v>34.1636766</v>
      </c>
      <c r="F980" s="1">
        <v>1.992744827</v>
      </c>
      <c r="G980" s="1">
        <v>0.067711535</v>
      </c>
      <c r="H980" s="1">
        <v>0.271381644</v>
      </c>
      <c r="I980" s="1">
        <v>-4.698884179</v>
      </c>
    </row>
    <row r="981" ht="15" spans="1:9">
      <c r="A981" s="11" t="s">
        <v>10122</v>
      </c>
      <c r="B981" s="11" t="s">
        <v>10123</v>
      </c>
      <c r="C981" s="11" t="s">
        <v>10124</v>
      </c>
      <c r="D981" s="1">
        <v>1.555489572</v>
      </c>
      <c r="E981" s="1">
        <v>29.22020746</v>
      </c>
      <c r="F981" s="1">
        <v>1.990066677</v>
      </c>
      <c r="G981" s="1">
        <v>0.068036645</v>
      </c>
      <c r="H981" s="1">
        <v>0.271579031</v>
      </c>
      <c r="I981" s="1">
        <v>-4.703163645</v>
      </c>
    </row>
    <row r="982" ht="15" spans="1:9">
      <c r="A982" s="11" t="s">
        <v>8319</v>
      </c>
      <c r="B982" s="11" t="s">
        <v>8320</v>
      </c>
      <c r="C982" s="11" t="s">
        <v>8321</v>
      </c>
      <c r="D982" s="1">
        <v>3.670341139</v>
      </c>
      <c r="E982" s="1">
        <v>25.85361963</v>
      </c>
      <c r="F982" s="1">
        <v>1.98976036</v>
      </c>
      <c r="G982" s="1">
        <v>0.068073921</v>
      </c>
      <c r="H982" s="1">
        <v>0.271579031</v>
      </c>
      <c r="I982" s="1">
        <v>-4.703652924</v>
      </c>
    </row>
    <row r="983" ht="15" spans="1:9">
      <c r="A983" s="11" t="s">
        <v>8076</v>
      </c>
      <c r="B983" s="11" t="s">
        <v>8077</v>
      </c>
      <c r="C983" s="11" t="s">
        <v>8078</v>
      </c>
      <c r="D983" s="1">
        <v>2.329129623</v>
      </c>
      <c r="E983" s="1">
        <v>24.49359553</v>
      </c>
      <c r="F983" s="1">
        <v>1.989653527</v>
      </c>
      <c r="G983" s="1">
        <v>0.068086926</v>
      </c>
      <c r="H983" s="1">
        <v>0.271579031</v>
      </c>
      <c r="I983" s="1">
        <v>-4.703823557</v>
      </c>
    </row>
    <row r="984" ht="15" spans="1:9">
      <c r="A984" s="11" t="s">
        <v>2492</v>
      </c>
      <c r="B984" s="11" t="s">
        <v>2493</v>
      </c>
      <c r="C984" s="11" t="s">
        <v>2494</v>
      </c>
      <c r="D984" s="1">
        <v>2.410009177</v>
      </c>
      <c r="E984" s="1">
        <v>29.89760268</v>
      </c>
      <c r="F984" s="1">
        <v>1.989515222</v>
      </c>
      <c r="G984" s="1">
        <v>0.068103765</v>
      </c>
      <c r="H984" s="1">
        <v>0.271579031</v>
      </c>
      <c r="I984" s="1">
        <v>-4.704044453</v>
      </c>
    </row>
    <row r="985" ht="15" spans="1:9">
      <c r="A985" s="11" t="s">
        <v>2492</v>
      </c>
      <c r="B985" s="11" t="s">
        <v>2493</v>
      </c>
      <c r="C985" s="11" t="s">
        <v>2495</v>
      </c>
      <c r="D985" s="1">
        <v>2.410009177</v>
      </c>
      <c r="E985" s="1">
        <v>29.89760268</v>
      </c>
      <c r="F985" s="1">
        <v>1.989515222</v>
      </c>
      <c r="G985" s="1">
        <v>0.068103765</v>
      </c>
      <c r="H985" s="1">
        <v>0.271579031</v>
      </c>
      <c r="I985" s="1">
        <v>-4.704044453</v>
      </c>
    </row>
    <row r="986" ht="15" spans="1:9">
      <c r="A986" s="11" t="s">
        <v>2492</v>
      </c>
      <c r="B986" s="11" t="s">
        <v>2493</v>
      </c>
      <c r="C986" s="11" t="s">
        <v>2497</v>
      </c>
      <c r="D986" s="1">
        <v>2.410009177</v>
      </c>
      <c r="E986" s="1">
        <v>29.89760268</v>
      </c>
      <c r="F986" s="1">
        <v>1.989515222</v>
      </c>
      <c r="G986" s="1">
        <v>0.068103765</v>
      </c>
      <c r="H986" s="1">
        <v>0.271579031</v>
      </c>
      <c r="I986" s="1">
        <v>-4.704044453</v>
      </c>
    </row>
    <row r="987" ht="15" spans="1:9">
      <c r="A987" s="11" t="s">
        <v>2492</v>
      </c>
      <c r="B987" s="11" t="s">
        <v>2493</v>
      </c>
      <c r="C987" s="11" t="s">
        <v>2496</v>
      </c>
      <c r="D987" s="1">
        <v>2.410009177</v>
      </c>
      <c r="E987" s="1">
        <v>29.89760268</v>
      </c>
      <c r="F987" s="1">
        <v>1.989515222</v>
      </c>
      <c r="G987" s="1">
        <v>0.068103765</v>
      </c>
      <c r="H987" s="1">
        <v>0.271579031</v>
      </c>
      <c r="I987" s="1">
        <v>-4.704044453</v>
      </c>
    </row>
    <row r="988" ht="15" spans="1:9">
      <c r="A988" s="11" t="s">
        <v>7068</v>
      </c>
      <c r="B988" s="11" t="s">
        <v>7069</v>
      </c>
      <c r="C988" s="11" t="s">
        <v>7070</v>
      </c>
      <c r="D988" s="1">
        <v>-0.709619526</v>
      </c>
      <c r="E988" s="1">
        <v>28.56263448</v>
      </c>
      <c r="F988" s="1">
        <v>-1.98939795</v>
      </c>
      <c r="G988" s="1">
        <v>0.068118047</v>
      </c>
      <c r="H988" s="1">
        <v>0.271579031</v>
      </c>
      <c r="I988" s="1">
        <v>-4.704231749</v>
      </c>
    </row>
    <row r="989" ht="15" spans="1:9">
      <c r="A989" s="11" t="s">
        <v>4557</v>
      </c>
      <c r="B989" s="11" t="s">
        <v>4558</v>
      </c>
      <c r="C989" s="11" t="s">
        <v>4559</v>
      </c>
      <c r="D989" s="1">
        <v>0.514823912</v>
      </c>
      <c r="E989" s="1">
        <v>31.21982377</v>
      </c>
      <c r="F989" s="1">
        <v>1.988420576</v>
      </c>
      <c r="G989" s="1">
        <v>0.068237181</v>
      </c>
      <c r="H989" s="1">
        <v>0.271816404</v>
      </c>
      <c r="I989" s="1">
        <v>-4.705792494</v>
      </c>
    </row>
    <row r="990" ht="15" spans="1:9">
      <c r="A990" s="11" t="s">
        <v>2379</v>
      </c>
      <c r="B990" s="11" t="s">
        <v>2380</v>
      </c>
      <c r="C990" s="11" t="s">
        <v>2381</v>
      </c>
      <c r="D990" s="1">
        <v>0.714356372</v>
      </c>
      <c r="E990" s="1">
        <v>31.70520353</v>
      </c>
      <c r="F990" s="1">
        <v>1.98702608</v>
      </c>
      <c r="G990" s="1">
        <v>0.06840749</v>
      </c>
      <c r="H990" s="1">
        <v>0.272225089</v>
      </c>
      <c r="I990" s="1">
        <v>-4.70801864</v>
      </c>
    </row>
    <row r="991" ht="15" spans="1:9">
      <c r="A991" s="11" t="s">
        <v>7485</v>
      </c>
      <c r="B991" s="11" t="s">
        <v>7486</v>
      </c>
      <c r="C991" s="11" t="s">
        <v>7487</v>
      </c>
      <c r="D991" s="1">
        <v>1.110959461</v>
      </c>
      <c r="E991" s="1">
        <v>26.62509726</v>
      </c>
      <c r="F991" s="1">
        <v>1.986603731</v>
      </c>
      <c r="G991" s="1">
        <v>0.068459149</v>
      </c>
      <c r="H991" s="1">
        <v>0.272225089</v>
      </c>
      <c r="I991" s="1">
        <v>-4.708692709</v>
      </c>
    </row>
    <row r="992" ht="15" spans="1:9">
      <c r="A992" s="11" t="s">
        <v>11313</v>
      </c>
      <c r="B992" s="11" t="s">
        <v>11314</v>
      </c>
      <c r="C992" s="11" t="s">
        <v>11315</v>
      </c>
      <c r="D992" s="1">
        <v>1.962880362</v>
      </c>
      <c r="E992" s="1">
        <v>25.76992677</v>
      </c>
      <c r="F992" s="1">
        <v>1.983389275</v>
      </c>
      <c r="G992" s="1">
        <v>0.06885349</v>
      </c>
      <c r="H992" s="1">
        <v>0.273316596</v>
      </c>
      <c r="I992" s="1">
        <v>-4.713820531</v>
      </c>
    </row>
    <row r="993" ht="15" spans="1:9">
      <c r="A993" s="11" t="s">
        <v>7533</v>
      </c>
      <c r="B993" s="11" t="s">
        <v>7534</v>
      </c>
      <c r="C993" s="11" t="s">
        <v>7535</v>
      </c>
      <c r="D993" s="1">
        <v>0.414681422</v>
      </c>
      <c r="E993" s="1">
        <v>21.52057323</v>
      </c>
      <c r="F993" s="1">
        <v>1.982612648</v>
      </c>
      <c r="G993" s="1">
        <v>0.068949077</v>
      </c>
      <c r="H993" s="1">
        <v>0.27336052</v>
      </c>
      <c r="I993" s="1">
        <v>-4.715058784</v>
      </c>
    </row>
    <row r="994" ht="15" spans="1:9">
      <c r="A994" s="11" t="s">
        <v>1935</v>
      </c>
      <c r="B994" s="11" t="s">
        <v>1936</v>
      </c>
      <c r="C994" s="11" t="s">
        <v>1937</v>
      </c>
      <c r="D994" s="1">
        <v>-0.568861543</v>
      </c>
      <c r="E994" s="1">
        <v>21.59766329</v>
      </c>
      <c r="F994" s="1">
        <v>-1.982325711</v>
      </c>
      <c r="G994" s="1">
        <v>0.068984424</v>
      </c>
      <c r="H994" s="1">
        <v>0.27336052</v>
      </c>
      <c r="I994" s="1">
        <v>-4.715516213</v>
      </c>
    </row>
    <row r="995" ht="15" spans="1:9">
      <c r="A995" s="11" t="s">
        <v>9251</v>
      </c>
      <c r="B995" s="11" t="s">
        <v>9252</v>
      </c>
      <c r="C995" s="11" t="s">
        <v>9253</v>
      </c>
      <c r="D995" s="1">
        <v>0.730870587</v>
      </c>
      <c r="E995" s="1">
        <v>27.66030679</v>
      </c>
      <c r="F995" s="1">
        <v>1.980953348</v>
      </c>
      <c r="G995" s="1">
        <v>0.069153711</v>
      </c>
      <c r="H995" s="1">
        <v>0.273713827</v>
      </c>
      <c r="I995" s="1">
        <v>-4.717703522</v>
      </c>
    </row>
    <row r="996" ht="15" spans="1:9">
      <c r="A996" s="11" t="s">
        <v>5153</v>
      </c>
      <c r="B996" s="11" t="s">
        <v>5154</v>
      </c>
      <c r="C996" s="11" t="s">
        <v>5155</v>
      </c>
      <c r="D996" s="1">
        <v>-2.393317987</v>
      </c>
      <c r="E996" s="1">
        <v>23.48972885</v>
      </c>
      <c r="F996" s="1">
        <v>-1.980630373</v>
      </c>
      <c r="G996" s="1">
        <v>0.069193607</v>
      </c>
      <c r="H996" s="1">
        <v>0.273713827</v>
      </c>
      <c r="I996" s="1">
        <v>-4.718218172</v>
      </c>
    </row>
    <row r="997" ht="15" spans="1:9">
      <c r="A997" s="11" t="s">
        <v>9917</v>
      </c>
      <c r="B997" s="11" t="s">
        <v>9918</v>
      </c>
      <c r="C997" s="11" t="s">
        <v>9919</v>
      </c>
      <c r="D997" s="1">
        <v>1.465970852</v>
      </c>
      <c r="E997" s="1">
        <v>25.40040948</v>
      </c>
      <c r="F997" s="1">
        <v>1.979557292</v>
      </c>
      <c r="G997" s="1">
        <v>0.069326312</v>
      </c>
      <c r="H997" s="1">
        <v>0.273893269</v>
      </c>
      <c r="I997" s="1">
        <v>-4.719927781</v>
      </c>
    </row>
    <row r="998" ht="15" spans="1:9">
      <c r="A998" s="11" t="s">
        <v>4834</v>
      </c>
      <c r="B998" s="11" t="s">
        <v>4835</v>
      </c>
      <c r="C998" s="11" t="s">
        <v>4836</v>
      </c>
      <c r="D998" s="1">
        <v>2.649640509</v>
      </c>
      <c r="E998" s="1">
        <v>24.2419799</v>
      </c>
      <c r="F998" s="1">
        <v>1.979250141</v>
      </c>
      <c r="G998" s="1">
        <v>0.06936434</v>
      </c>
      <c r="H998" s="1">
        <v>0.273893269</v>
      </c>
      <c r="I998" s="1">
        <v>-4.720417037</v>
      </c>
    </row>
    <row r="999" ht="15" spans="1:9">
      <c r="A999" s="11" t="s">
        <v>3160</v>
      </c>
      <c r="B999" s="11" t="s">
        <v>3161</v>
      </c>
      <c r="C999" s="11" t="s">
        <v>3162</v>
      </c>
      <c r="D999" s="1">
        <v>-1.403733106</v>
      </c>
      <c r="E999" s="1">
        <v>25.06813007</v>
      </c>
      <c r="F999" s="1">
        <v>-1.978602203</v>
      </c>
      <c r="G999" s="1">
        <v>0.069444622</v>
      </c>
      <c r="H999" s="1">
        <v>0.273893269</v>
      </c>
      <c r="I999" s="1">
        <v>-4.721448997</v>
      </c>
    </row>
    <row r="1000" ht="15" spans="1:9">
      <c r="A1000" s="11" t="s">
        <v>9461</v>
      </c>
      <c r="B1000" s="11" t="s">
        <v>9462</v>
      </c>
      <c r="C1000" s="11" t="s">
        <v>9463</v>
      </c>
      <c r="D1000" s="1">
        <v>1.577023058</v>
      </c>
      <c r="E1000" s="1">
        <v>28.26136176</v>
      </c>
      <c r="F1000" s="1">
        <v>1.978323555</v>
      </c>
      <c r="G1000" s="1">
        <v>0.069479174</v>
      </c>
      <c r="H1000" s="1">
        <v>0.273893269</v>
      </c>
      <c r="I1000" s="1">
        <v>-4.72189274</v>
      </c>
    </row>
    <row r="1001" ht="15" spans="1:9">
      <c r="A1001" s="11" t="s">
        <v>10315</v>
      </c>
      <c r="B1001" s="11" t="s">
        <v>10316</v>
      </c>
      <c r="C1001" s="11" t="s">
        <v>10317</v>
      </c>
      <c r="D1001" s="1">
        <v>-1.828849906</v>
      </c>
      <c r="E1001" s="1">
        <v>24.0578501</v>
      </c>
      <c r="F1001" s="1">
        <v>-1.976741348</v>
      </c>
      <c r="G1001" s="1">
        <v>0.069675664</v>
      </c>
      <c r="H1001" s="1">
        <v>0.274175374</v>
      </c>
      <c r="I1001" s="1">
        <v>-4.724411764</v>
      </c>
    </row>
    <row r="1002" ht="15" spans="1:9">
      <c r="A1002" s="11" t="s">
        <v>4774</v>
      </c>
      <c r="B1002" s="11" t="s">
        <v>4775</v>
      </c>
      <c r="C1002" s="11" t="s">
        <v>4776</v>
      </c>
      <c r="D1002" s="1">
        <v>0.948788199</v>
      </c>
      <c r="E1002" s="1">
        <v>26.2437746</v>
      </c>
      <c r="F1002" s="1">
        <v>1.975692883</v>
      </c>
      <c r="G1002" s="1">
        <v>0.069806151</v>
      </c>
      <c r="H1002" s="1">
        <v>0.274175374</v>
      </c>
      <c r="I1002" s="1">
        <v>-4.726080438</v>
      </c>
    </row>
    <row r="1003" ht="15" spans="1:9">
      <c r="A1003" s="11" t="s">
        <v>3458</v>
      </c>
      <c r="B1003" s="11" t="s">
        <v>3459</v>
      </c>
      <c r="C1003" s="11" t="s">
        <v>3460</v>
      </c>
      <c r="D1003" s="1">
        <v>0.541333708</v>
      </c>
      <c r="E1003" s="1">
        <v>28.90008865</v>
      </c>
      <c r="F1003" s="1">
        <v>1.975665087</v>
      </c>
      <c r="G1003" s="1">
        <v>0.069809613</v>
      </c>
      <c r="H1003" s="1">
        <v>0.274175374</v>
      </c>
      <c r="I1003" s="1">
        <v>-4.72612467</v>
      </c>
    </row>
    <row r="1004" ht="15" spans="1:9">
      <c r="A1004" s="11" t="s">
        <v>7802</v>
      </c>
      <c r="B1004" s="11" t="s">
        <v>7803</v>
      </c>
      <c r="C1004" s="11" t="s">
        <v>7804</v>
      </c>
      <c r="D1004" s="1">
        <v>1.543062216</v>
      </c>
      <c r="E1004" s="1">
        <v>24.86011414</v>
      </c>
      <c r="F1004" s="1">
        <v>1.974602307</v>
      </c>
      <c r="G1004" s="1">
        <v>0.069942116</v>
      </c>
      <c r="H1004" s="1">
        <v>0.274295779</v>
      </c>
      <c r="I1004" s="1">
        <v>-4.727815638</v>
      </c>
    </row>
    <row r="1005" ht="15" spans="1:9">
      <c r="A1005" s="11" t="s">
        <v>2567</v>
      </c>
      <c r="B1005" s="11" t="s">
        <v>2568</v>
      </c>
      <c r="C1005" s="11" t="s">
        <v>2569</v>
      </c>
      <c r="D1005" s="1">
        <v>0.881291732</v>
      </c>
      <c r="E1005" s="1">
        <v>27.41238821</v>
      </c>
      <c r="F1005" s="1">
        <v>1.973277943</v>
      </c>
      <c r="G1005" s="1">
        <v>0.070107555</v>
      </c>
      <c r="H1005" s="1">
        <v>0.274592351</v>
      </c>
      <c r="I1005" s="1">
        <v>-4.729922139</v>
      </c>
    </row>
    <row r="1006" ht="15" spans="1:9">
      <c r="A1006" s="11" t="s">
        <v>3880</v>
      </c>
      <c r="B1006" s="11" t="s">
        <v>3881</v>
      </c>
      <c r="C1006" s="11" t="s">
        <v>3882</v>
      </c>
      <c r="D1006" s="1">
        <v>-0.586677244</v>
      </c>
      <c r="E1006" s="1">
        <v>29.38280254</v>
      </c>
      <c r="F1006" s="1">
        <v>-1.972115166</v>
      </c>
      <c r="G1006" s="1">
        <v>0.070253104</v>
      </c>
      <c r="H1006" s="1">
        <v>0.274592351</v>
      </c>
      <c r="I1006" s="1">
        <v>-4.73177101</v>
      </c>
    </row>
    <row r="1007" ht="15" spans="1:9">
      <c r="A1007" s="11" t="s">
        <v>5629</v>
      </c>
      <c r="B1007" s="11" t="s">
        <v>5630</v>
      </c>
      <c r="C1007" s="11" t="s">
        <v>5631</v>
      </c>
      <c r="D1007" s="1">
        <v>-1.085489327</v>
      </c>
      <c r="E1007" s="1">
        <v>21.85597718</v>
      </c>
      <c r="F1007" s="1">
        <v>-1.971655978</v>
      </c>
      <c r="G1007" s="1">
        <v>0.070310659</v>
      </c>
      <c r="H1007" s="1">
        <v>0.274592351</v>
      </c>
      <c r="I1007" s="1">
        <v>-4.732500983</v>
      </c>
    </row>
    <row r="1008" ht="15" spans="1:9">
      <c r="A1008" s="11" t="s">
        <v>10881</v>
      </c>
      <c r="B1008" s="11" t="s">
        <v>10882</v>
      </c>
      <c r="C1008" s="11" t="s">
        <v>10883</v>
      </c>
      <c r="D1008" s="1">
        <v>1.338449881</v>
      </c>
      <c r="E1008" s="1">
        <v>31.13659807</v>
      </c>
      <c r="F1008" s="1">
        <v>1.971511455</v>
      </c>
      <c r="G1008" s="1">
        <v>0.070328782</v>
      </c>
      <c r="H1008" s="1">
        <v>0.274592351</v>
      </c>
      <c r="I1008" s="1">
        <v>-4.732730713</v>
      </c>
    </row>
    <row r="1009" ht="15" spans="1:9">
      <c r="A1009" s="11" t="s">
        <v>2424</v>
      </c>
      <c r="B1009" s="11" t="s">
        <v>2425</v>
      </c>
      <c r="C1009" s="11" t="s">
        <v>2426</v>
      </c>
      <c r="D1009" s="1">
        <v>-0.976791812</v>
      </c>
      <c r="E1009" s="1">
        <v>26.82821151</v>
      </c>
      <c r="F1009" s="1">
        <v>-1.97119676</v>
      </c>
      <c r="G1009" s="1">
        <v>0.07036826</v>
      </c>
      <c r="H1009" s="1">
        <v>0.274592351</v>
      </c>
      <c r="I1009" s="1">
        <v>-4.733230914</v>
      </c>
    </row>
    <row r="1010" ht="15" spans="1:9">
      <c r="A1010" s="11" t="s">
        <v>6251</v>
      </c>
      <c r="B1010" s="11" t="s">
        <v>6252</v>
      </c>
      <c r="C1010" s="11" t="s">
        <v>6253</v>
      </c>
      <c r="D1010" s="1">
        <v>0.77664471</v>
      </c>
      <c r="E1010" s="1">
        <v>30.47140151</v>
      </c>
      <c r="F1010" s="1">
        <v>1.971015666</v>
      </c>
      <c r="G1010" s="1">
        <v>0.070390987</v>
      </c>
      <c r="H1010" s="1">
        <v>0.274592351</v>
      </c>
      <c r="I1010" s="1">
        <v>-4.733518739</v>
      </c>
    </row>
    <row r="1011" ht="15" spans="1:9">
      <c r="A1011" s="11" t="s">
        <v>5473</v>
      </c>
      <c r="B1011" s="11" t="s">
        <v>5474</v>
      </c>
      <c r="C1011" s="11" t="s">
        <v>5475</v>
      </c>
      <c r="D1011" s="1">
        <v>1.590111246</v>
      </c>
      <c r="E1011" s="1">
        <v>25.51662858</v>
      </c>
      <c r="F1011" s="1">
        <v>1.970631923</v>
      </c>
      <c r="G1011" s="1">
        <v>0.070439169</v>
      </c>
      <c r="H1011" s="1">
        <v>0.274592351</v>
      </c>
      <c r="I1011" s="1">
        <v>-4.734128603</v>
      </c>
    </row>
    <row r="1012" ht="15" spans="1:9">
      <c r="A1012" s="11" t="s">
        <v>8322</v>
      </c>
      <c r="B1012" s="11" t="s">
        <v>8323</v>
      </c>
      <c r="C1012" s="11" t="s">
        <v>8324</v>
      </c>
      <c r="D1012" s="1">
        <v>-1.990343168</v>
      </c>
      <c r="E1012" s="1">
        <v>23.04308631</v>
      </c>
      <c r="F1012" s="1">
        <v>-1.968509641</v>
      </c>
      <c r="G1012" s="1">
        <v>0.070706184</v>
      </c>
      <c r="H1012" s="1">
        <v>0.27539787</v>
      </c>
      <c r="I1012" s="1">
        <v>-4.737500313</v>
      </c>
    </row>
    <row r="1013" ht="15" spans="1:9">
      <c r="A1013" s="11" t="s">
        <v>2614</v>
      </c>
      <c r="B1013" s="11" t="s">
        <v>2615</v>
      </c>
      <c r="C1013" s="11" t="s">
        <v>2616</v>
      </c>
      <c r="D1013" s="1">
        <v>0.535944583</v>
      </c>
      <c r="E1013" s="1">
        <v>32.69467511</v>
      </c>
      <c r="F1013" s="1">
        <v>1.967987771</v>
      </c>
      <c r="G1013" s="1">
        <v>0.070771985</v>
      </c>
      <c r="H1013" s="1">
        <v>0.275418962</v>
      </c>
      <c r="I1013" s="1">
        <v>-4.738329123</v>
      </c>
    </row>
    <row r="1014" ht="15" spans="1:9">
      <c r="A1014" s="11" t="s">
        <v>10959</v>
      </c>
      <c r="B1014" s="11" t="s">
        <v>10960</v>
      </c>
      <c r="C1014" s="11" t="s">
        <v>10961</v>
      </c>
      <c r="D1014" s="1">
        <v>0.628924043</v>
      </c>
      <c r="E1014" s="1">
        <v>34.96975456</v>
      </c>
      <c r="F1014" s="1">
        <v>1.966891873</v>
      </c>
      <c r="G1014" s="1">
        <v>0.070910346</v>
      </c>
      <c r="H1014" s="1">
        <v>0.275573821</v>
      </c>
      <c r="I1014" s="1">
        <v>-4.740069202</v>
      </c>
    </row>
    <row r="1015" ht="15" spans="1:9">
      <c r="A1015" s="11" t="s">
        <v>8139</v>
      </c>
      <c r="B1015" s="11" t="s">
        <v>8140</v>
      </c>
      <c r="C1015" s="11" t="s">
        <v>8141</v>
      </c>
      <c r="D1015" s="1">
        <v>1.11766605</v>
      </c>
      <c r="E1015" s="1">
        <v>22.4564368</v>
      </c>
      <c r="F1015" s="1">
        <v>1.966715657</v>
      </c>
      <c r="G1015" s="1">
        <v>0.070932617</v>
      </c>
      <c r="H1015" s="1">
        <v>0.275573821</v>
      </c>
      <c r="I1015" s="1">
        <v>-4.740348952</v>
      </c>
    </row>
    <row r="1016" ht="15" spans="1:9">
      <c r="A1016" s="11" t="s">
        <v>10255</v>
      </c>
      <c r="B1016" s="11" t="s">
        <v>10256</v>
      </c>
      <c r="C1016" s="11" t="s">
        <v>10257</v>
      </c>
      <c r="D1016" s="1">
        <v>0.569506954</v>
      </c>
      <c r="E1016" s="1">
        <v>31.04531012</v>
      </c>
      <c r="F1016" s="1">
        <v>1.965318313</v>
      </c>
      <c r="G1016" s="1">
        <v>0.071109447</v>
      </c>
      <c r="H1016" s="1">
        <v>0.275790975</v>
      </c>
      <c r="I1016" s="1">
        <v>-4.742566821</v>
      </c>
    </row>
    <row r="1017" ht="15" spans="1:9">
      <c r="A1017" s="11" t="s">
        <v>7107</v>
      </c>
      <c r="B1017" s="11" t="s">
        <v>7108</v>
      </c>
      <c r="C1017" s="11" t="s">
        <v>7109</v>
      </c>
      <c r="D1017" s="1">
        <v>0.940569411</v>
      </c>
      <c r="E1017" s="1">
        <v>21.90678473</v>
      </c>
      <c r="F1017" s="1">
        <v>1.96280102</v>
      </c>
      <c r="G1017" s="1">
        <v>0.071429022</v>
      </c>
      <c r="H1017" s="1">
        <v>0.276795046</v>
      </c>
      <c r="I1017" s="1">
        <v>-4.74656017</v>
      </c>
    </row>
    <row r="1018" ht="15" spans="1:9">
      <c r="A1018" s="11" t="s">
        <v>3945</v>
      </c>
      <c r="B1018" s="11" t="s">
        <v>3946</v>
      </c>
      <c r="C1018" s="11" t="s">
        <v>3947</v>
      </c>
      <c r="D1018" s="1">
        <v>-1.630659654</v>
      </c>
      <c r="E1018" s="1">
        <v>25.33327948</v>
      </c>
      <c r="F1018" s="1">
        <v>-1.960781526</v>
      </c>
      <c r="G1018" s="1">
        <v>0.071686351</v>
      </c>
      <c r="H1018" s="1">
        <v>0.277320988</v>
      </c>
      <c r="I1018" s="1">
        <v>-4.749761865</v>
      </c>
    </row>
    <row r="1019" ht="15" spans="1:9">
      <c r="A1019" s="11" t="s">
        <v>6281</v>
      </c>
      <c r="B1019" s="11" t="s">
        <v>6282</v>
      </c>
      <c r="C1019" s="11" t="s">
        <v>6283</v>
      </c>
      <c r="D1019" s="1">
        <v>2.689609598</v>
      </c>
      <c r="E1019" s="1">
        <v>28.13601707</v>
      </c>
      <c r="F1019" s="1">
        <v>1.957141075</v>
      </c>
      <c r="G1019" s="1">
        <v>0.07215237</v>
      </c>
      <c r="H1019" s="1">
        <v>0.278887253</v>
      </c>
      <c r="I1019" s="1">
        <v>-4.755528993</v>
      </c>
    </row>
    <row r="1020" ht="15" spans="1:9">
      <c r="A1020" s="11" t="s">
        <v>2501</v>
      </c>
      <c r="B1020" s="11" t="s">
        <v>2502</v>
      </c>
      <c r="C1020" s="11" t="s">
        <v>2503</v>
      </c>
      <c r="D1020" s="1">
        <v>0.413983017</v>
      </c>
      <c r="E1020" s="1">
        <v>34.10923384</v>
      </c>
      <c r="F1020" s="1">
        <v>1.955843173</v>
      </c>
      <c r="G1020" s="1">
        <v>0.072319185</v>
      </c>
      <c r="H1020" s="1">
        <v>0.278958305</v>
      </c>
      <c r="I1020" s="1">
        <v>-4.757583723</v>
      </c>
    </row>
    <row r="1021" ht="15" spans="1:9">
      <c r="A1021" s="11" t="s">
        <v>6194</v>
      </c>
      <c r="B1021" s="11" t="s">
        <v>6195</v>
      </c>
      <c r="C1021" s="11" t="s">
        <v>6196</v>
      </c>
      <c r="D1021" s="1">
        <v>0.748498221</v>
      </c>
      <c r="E1021" s="1">
        <v>30.28959479</v>
      </c>
      <c r="F1021" s="1">
        <v>1.955799075</v>
      </c>
      <c r="G1021" s="1">
        <v>0.072324859</v>
      </c>
      <c r="H1021" s="1">
        <v>0.278958305</v>
      </c>
      <c r="I1021" s="1">
        <v>-4.757653523</v>
      </c>
    </row>
    <row r="1022" ht="15" spans="1:9">
      <c r="A1022" s="11" t="s">
        <v>9051</v>
      </c>
      <c r="B1022" s="11" t="s">
        <v>9052</v>
      </c>
      <c r="C1022" s="11" t="s">
        <v>9053</v>
      </c>
      <c r="D1022" s="1">
        <v>1.064235782</v>
      </c>
      <c r="E1022" s="1">
        <v>28.97514825</v>
      </c>
      <c r="F1022" s="1">
        <v>1.955570803</v>
      </c>
      <c r="G1022" s="1">
        <v>0.072354237</v>
      </c>
      <c r="H1022" s="1">
        <v>0.278958305</v>
      </c>
      <c r="I1022" s="1">
        <v>-4.758014824</v>
      </c>
    </row>
    <row r="1023" ht="15" spans="1:9">
      <c r="A1023" s="11" t="s">
        <v>8817</v>
      </c>
      <c r="B1023" s="11" t="s">
        <v>8818</v>
      </c>
      <c r="C1023" s="11" t="s">
        <v>8819</v>
      </c>
      <c r="D1023" s="1">
        <v>-1.031390802</v>
      </c>
      <c r="E1023" s="1">
        <v>22.10372886</v>
      </c>
      <c r="F1023" s="1">
        <v>-1.953763624</v>
      </c>
      <c r="G1023" s="1">
        <v>0.072587199</v>
      </c>
      <c r="H1023" s="1">
        <v>0.27945844</v>
      </c>
      <c r="I1023" s="1">
        <v>-4.760874377</v>
      </c>
    </row>
    <row r="1024" ht="15" spans="1:9">
      <c r="A1024" s="11" t="s">
        <v>2620</v>
      </c>
      <c r="B1024" s="11" t="s">
        <v>2621</v>
      </c>
      <c r="C1024" s="11" t="s">
        <v>2622</v>
      </c>
      <c r="D1024" s="1">
        <v>-0.422865664</v>
      </c>
      <c r="E1024" s="1">
        <v>33.84998809</v>
      </c>
      <c r="F1024" s="1">
        <v>-1.953614127</v>
      </c>
      <c r="G1024" s="1">
        <v>0.072606501</v>
      </c>
      <c r="H1024" s="1">
        <v>0.27945844</v>
      </c>
      <c r="I1024" s="1">
        <v>-4.761110866</v>
      </c>
    </row>
    <row r="1025" ht="15" spans="1:9">
      <c r="A1025" s="11" t="s">
        <v>2105</v>
      </c>
      <c r="B1025" s="11" t="s">
        <v>2106</v>
      </c>
      <c r="C1025" s="11" t="s">
        <v>2107</v>
      </c>
      <c r="D1025" s="1">
        <v>0.688630164</v>
      </c>
      <c r="E1025" s="1">
        <v>30.52280271</v>
      </c>
      <c r="F1025" s="1">
        <v>1.95217377</v>
      </c>
      <c r="G1025" s="1">
        <v>0.072792713</v>
      </c>
      <c r="H1025" s="1">
        <v>0.279633626</v>
      </c>
      <c r="I1025" s="1">
        <v>-4.763388882</v>
      </c>
    </row>
    <row r="1026" ht="15" spans="1:9">
      <c r="A1026" s="11" t="s">
        <v>11352</v>
      </c>
      <c r="B1026" s="11" t="s">
        <v>11353</v>
      </c>
      <c r="C1026" s="11" t="s">
        <v>11354</v>
      </c>
      <c r="D1026" s="1">
        <v>0.668729387</v>
      </c>
      <c r="E1026" s="1">
        <v>28.41526566</v>
      </c>
      <c r="F1026" s="1">
        <v>1.951829182</v>
      </c>
      <c r="G1026" s="1">
        <v>0.072837326</v>
      </c>
      <c r="H1026" s="1">
        <v>0.279633626</v>
      </c>
      <c r="I1026" s="1">
        <v>-4.763933737</v>
      </c>
    </row>
    <row r="1027" ht="15" spans="1:9">
      <c r="A1027" s="11" t="s">
        <v>6176</v>
      </c>
      <c r="B1027" s="11" t="s">
        <v>6177</v>
      </c>
      <c r="C1027" s="11" t="s">
        <v>6178</v>
      </c>
      <c r="D1027" s="1">
        <v>-0.294001549</v>
      </c>
      <c r="E1027" s="1">
        <v>30.77163976</v>
      </c>
      <c r="F1027" s="1">
        <v>-1.951366605</v>
      </c>
      <c r="G1027" s="1">
        <v>0.072897255</v>
      </c>
      <c r="H1027" s="1">
        <v>0.279633626</v>
      </c>
      <c r="I1027" s="1">
        <v>-4.764665073</v>
      </c>
    </row>
    <row r="1028" ht="15" spans="1:9">
      <c r="A1028" s="11" t="s">
        <v>9374</v>
      </c>
      <c r="B1028" s="11" t="s">
        <v>9375</v>
      </c>
      <c r="C1028" s="11" t="s">
        <v>9376</v>
      </c>
      <c r="D1028" s="1">
        <v>1.050641777</v>
      </c>
      <c r="E1028" s="1">
        <v>29.75170773</v>
      </c>
      <c r="F1028" s="1">
        <v>1.950400065</v>
      </c>
      <c r="G1028" s="1">
        <v>0.07302262</v>
      </c>
      <c r="H1028" s="1">
        <v>0.279879135</v>
      </c>
      <c r="I1028" s="1">
        <v>-4.766192877</v>
      </c>
    </row>
    <row r="1029" ht="15" spans="1:9">
      <c r="A1029" s="11" t="s">
        <v>2794</v>
      </c>
      <c r="B1029" s="11" t="s">
        <v>2795</v>
      </c>
      <c r="C1029" s="11" t="s">
        <v>2796</v>
      </c>
      <c r="D1029" s="1">
        <v>1.389707732</v>
      </c>
      <c r="E1029" s="1">
        <v>23.89287899</v>
      </c>
      <c r="F1029" s="1">
        <v>1.948935476</v>
      </c>
      <c r="G1029" s="1">
        <v>0.07321296</v>
      </c>
      <c r="H1029" s="1">
        <v>0.280137845</v>
      </c>
      <c r="I1029" s="1">
        <v>-4.76850717</v>
      </c>
    </row>
    <row r="1030" ht="15" spans="1:9">
      <c r="A1030" s="11" t="s">
        <v>4405</v>
      </c>
      <c r="B1030" s="11" t="s">
        <v>4406</v>
      </c>
      <c r="C1030" s="11" t="s">
        <v>4407</v>
      </c>
      <c r="D1030" s="1">
        <v>0.966028426</v>
      </c>
      <c r="E1030" s="1">
        <v>28.36766218</v>
      </c>
      <c r="F1030" s="1">
        <v>1.948183898</v>
      </c>
      <c r="G1030" s="1">
        <v>0.073310812</v>
      </c>
      <c r="H1030" s="1">
        <v>0.280277128</v>
      </c>
      <c r="I1030" s="1">
        <v>-4.769694426</v>
      </c>
    </row>
    <row r="1031" ht="15" spans="1:9">
      <c r="A1031" s="11" t="s">
        <v>2129</v>
      </c>
      <c r="B1031" s="11" t="s">
        <v>2130</v>
      </c>
      <c r="C1031" s="11" t="s">
        <v>2131</v>
      </c>
      <c r="D1031" s="1">
        <v>1.117489507</v>
      </c>
      <c r="E1031" s="1">
        <v>31.38832223</v>
      </c>
      <c r="F1031" s="1">
        <v>1.945064083</v>
      </c>
      <c r="G1031" s="1">
        <v>0.073718276</v>
      </c>
      <c r="H1031" s="1">
        <v>0.281454947</v>
      </c>
      <c r="I1031" s="1">
        <v>-4.774620127</v>
      </c>
    </row>
    <row r="1032" ht="15" spans="1:9">
      <c r="A1032" s="11" t="s">
        <v>7542</v>
      </c>
      <c r="B1032" s="11" t="s">
        <v>7543</v>
      </c>
      <c r="C1032" s="11" t="s">
        <v>7544</v>
      </c>
      <c r="D1032" s="1">
        <v>0.579036432</v>
      </c>
      <c r="E1032" s="1">
        <v>28.73306641</v>
      </c>
      <c r="F1032" s="1">
        <v>1.944599654</v>
      </c>
      <c r="G1032" s="1">
        <v>0.07377911</v>
      </c>
      <c r="H1032" s="1">
        <v>0.281454947</v>
      </c>
      <c r="I1032" s="1">
        <v>-4.775353026</v>
      </c>
    </row>
    <row r="1033" ht="15" spans="1:9">
      <c r="A1033" s="11" t="s">
        <v>9356</v>
      </c>
      <c r="B1033" s="11" t="s">
        <v>9357</v>
      </c>
      <c r="C1033" s="11" t="s">
        <v>9358</v>
      </c>
      <c r="D1033" s="1">
        <v>1.464149738</v>
      </c>
      <c r="E1033" s="1">
        <v>22.34844963</v>
      </c>
      <c r="F1033" s="1">
        <v>1.943923748</v>
      </c>
      <c r="G1033" s="1">
        <v>0.073867726</v>
      </c>
      <c r="H1033" s="1">
        <v>0.281454947</v>
      </c>
      <c r="I1033" s="1">
        <v>-4.77641948</v>
      </c>
    </row>
    <row r="1034" ht="15" spans="1:9">
      <c r="A1034" s="11" t="s">
        <v>2373</v>
      </c>
      <c r="B1034" s="11" t="s">
        <v>2374</v>
      </c>
      <c r="C1034" s="11" t="s">
        <v>2375</v>
      </c>
      <c r="D1034" s="1">
        <v>-2.451357057</v>
      </c>
      <c r="E1034" s="1">
        <v>22.53891104</v>
      </c>
      <c r="F1034" s="1">
        <v>-1.943676986</v>
      </c>
      <c r="G1034" s="1">
        <v>0.073900102</v>
      </c>
      <c r="H1034" s="1">
        <v>0.281454947</v>
      </c>
      <c r="I1034" s="1">
        <v>-4.776808776</v>
      </c>
    </row>
    <row r="1035" ht="15" spans="1:9">
      <c r="A1035" s="11" t="s">
        <v>5165</v>
      </c>
      <c r="B1035" s="11" t="s">
        <v>5166</v>
      </c>
      <c r="C1035" s="11" t="s">
        <v>5167</v>
      </c>
      <c r="D1035" s="1">
        <v>-1.564937763</v>
      </c>
      <c r="E1035" s="1">
        <v>22.51535005</v>
      </c>
      <c r="F1035" s="1">
        <v>-1.942035353</v>
      </c>
      <c r="G1035" s="1">
        <v>0.074115823</v>
      </c>
      <c r="H1035" s="1">
        <v>0.281454947</v>
      </c>
      <c r="I1035" s="1">
        <v>-4.779397963</v>
      </c>
    </row>
    <row r="1036" ht="15" spans="1:9">
      <c r="A1036" s="11" t="s">
        <v>10516</v>
      </c>
      <c r="B1036" s="11" t="s">
        <v>10517</v>
      </c>
      <c r="C1036" s="11" t="s">
        <v>10518</v>
      </c>
      <c r="D1036" s="1">
        <v>1.388400033</v>
      </c>
      <c r="E1036" s="1">
        <v>24.30511009</v>
      </c>
      <c r="F1036" s="1">
        <v>1.940808679</v>
      </c>
      <c r="G1036" s="1">
        <v>0.07427739</v>
      </c>
      <c r="H1036" s="1">
        <v>0.281454947</v>
      </c>
      <c r="I1036" s="1">
        <v>-4.781331907</v>
      </c>
    </row>
    <row r="1037" ht="15" spans="1:9">
      <c r="A1037" s="11" t="s">
        <v>5516</v>
      </c>
      <c r="B1037" s="11" t="s">
        <v>5517</v>
      </c>
      <c r="C1037" s="11" t="s">
        <v>5518</v>
      </c>
      <c r="D1037" s="1">
        <v>-1.079638663</v>
      </c>
      <c r="E1037" s="1">
        <v>22.14561355</v>
      </c>
      <c r="F1037" s="1">
        <v>-1.940319792</v>
      </c>
      <c r="G1037" s="1">
        <v>0.074341872</v>
      </c>
      <c r="H1037" s="1">
        <v>0.281454947</v>
      </c>
      <c r="I1037" s="1">
        <v>-4.782102491</v>
      </c>
    </row>
    <row r="1038" ht="15" spans="1:9">
      <c r="A1038" s="11" t="s">
        <v>10480</v>
      </c>
      <c r="B1038" s="11" t="s">
        <v>10481</v>
      </c>
      <c r="C1038" s="11" t="s">
        <v>10482</v>
      </c>
      <c r="D1038" s="1">
        <v>-0.450005851</v>
      </c>
      <c r="E1038" s="1">
        <v>28.70156696</v>
      </c>
      <c r="F1038" s="1">
        <v>-1.940267083</v>
      </c>
      <c r="G1038" s="1">
        <v>0.074348827</v>
      </c>
      <c r="H1038" s="1">
        <v>0.281454947</v>
      </c>
      <c r="I1038" s="1">
        <v>-4.782185565</v>
      </c>
    </row>
    <row r="1039" ht="15" spans="1:9">
      <c r="A1039" s="11" t="s">
        <v>4789</v>
      </c>
      <c r="B1039" s="11" t="s">
        <v>4790</v>
      </c>
      <c r="C1039" s="11" t="s">
        <v>4791</v>
      </c>
      <c r="D1039" s="1">
        <v>0.406820305</v>
      </c>
      <c r="E1039" s="1">
        <v>33.52319436</v>
      </c>
      <c r="F1039" s="1">
        <v>1.940186988</v>
      </c>
      <c r="G1039" s="1">
        <v>0.074359397</v>
      </c>
      <c r="H1039" s="1">
        <v>0.281454947</v>
      </c>
      <c r="I1039" s="1">
        <v>-4.782311799</v>
      </c>
    </row>
    <row r="1040" ht="15" spans="1:9">
      <c r="A1040" s="11" t="s">
        <v>7206</v>
      </c>
      <c r="B1040" s="11" t="s">
        <v>7207</v>
      </c>
      <c r="C1040" s="11" t="s">
        <v>7208</v>
      </c>
      <c r="D1040" s="1">
        <v>0.735741452</v>
      </c>
      <c r="E1040" s="1">
        <v>28.2419207</v>
      </c>
      <c r="F1040" s="1">
        <v>1.938545195</v>
      </c>
      <c r="G1040" s="1">
        <v>0.074576363</v>
      </c>
      <c r="H1040" s="1">
        <v>0.282042115</v>
      </c>
      <c r="I1040" s="1">
        <v>-4.784898734</v>
      </c>
    </row>
    <row r="1041" ht="15" spans="1:9">
      <c r="A1041" s="11" t="s">
        <v>7032</v>
      </c>
      <c r="B1041" s="11" t="s">
        <v>7033</v>
      </c>
      <c r="C1041" s="11" t="s">
        <v>7034</v>
      </c>
      <c r="D1041" s="1">
        <v>-1.434561958</v>
      </c>
      <c r="E1041" s="1">
        <v>22.71518124</v>
      </c>
      <c r="F1041" s="1">
        <v>-1.935626046</v>
      </c>
      <c r="G1041" s="1">
        <v>0.07496356</v>
      </c>
      <c r="H1041" s="1">
        <v>0.282925668</v>
      </c>
      <c r="I1041" s="1">
        <v>-4.789495449</v>
      </c>
    </row>
    <row r="1042" ht="15" spans="1:9">
      <c r="A1042" s="11" t="s">
        <v>9590</v>
      </c>
      <c r="B1042" s="11" t="s">
        <v>9591</v>
      </c>
      <c r="C1042" s="11" t="s">
        <v>9592</v>
      </c>
      <c r="D1042" s="1">
        <v>0.343992905</v>
      </c>
      <c r="E1042" s="1">
        <v>32.4898434</v>
      </c>
      <c r="F1042" s="1">
        <v>1.935486741</v>
      </c>
      <c r="G1042" s="1">
        <v>0.074982083</v>
      </c>
      <c r="H1042" s="1">
        <v>0.282925668</v>
      </c>
      <c r="I1042" s="1">
        <v>-4.789714716</v>
      </c>
    </row>
    <row r="1043" ht="15" spans="1:9">
      <c r="A1043" s="11" t="s">
        <v>3557</v>
      </c>
      <c r="B1043" s="11" t="s">
        <v>3558</v>
      </c>
      <c r="C1043" s="11" t="s">
        <v>3559</v>
      </c>
      <c r="D1043" s="1">
        <v>0.926938798</v>
      </c>
      <c r="E1043" s="1">
        <v>29.60837515</v>
      </c>
      <c r="F1043" s="1">
        <v>1.934813435</v>
      </c>
      <c r="G1043" s="1">
        <v>0.075071671</v>
      </c>
      <c r="H1043" s="1">
        <v>0.282925668</v>
      </c>
      <c r="I1043" s="1">
        <v>-4.790774383</v>
      </c>
    </row>
    <row r="1044" ht="15" spans="1:9">
      <c r="A1044" s="11" t="s">
        <v>2111</v>
      </c>
      <c r="B1044" s="11" t="s">
        <v>2112</v>
      </c>
      <c r="C1044" s="11" t="s">
        <v>2113</v>
      </c>
      <c r="D1044" s="1">
        <v>1.714650919</v>
      </c>
      <c r="E1044" s="1">
        <v>25.48110352</v>
      </c>
      <c r="F1044" s="1">
        <v>1.934525805</v>
      </c>
      <c r="G1044" s="1">
        <v>0.075109972</v>
      </c>
      <c r="H1044" s="1">
        <v>0.282925668</v>
      </c>
      <c r="I1044" s="1">
        <v>-4.791227002</v>
      </c>
    </row>
    <row r="1045" ht="15" spans="1:9">
      <c r="A1045" s="11" t="s">
        <v>7512</v>
      </c>
      <c r="B1045" s="11" t="s">
        <v>7513</v>
      </c>
      <c r="C1045" s="11" t="s">
        <v>7514</v>
      </c>
      <c r="D1045" s="1">
        <v>1.375985752</v>
      </c>
      <c r="E1045" s="1">
        <v>23.85325529</v>
      </c>
      <c r="F1045" s="1">
        <v>1.933349878</v>
      </c>
      <c r="G1045" s="1">
        <v>0.075266744</v>
      </c>
      <c r="H1045" s="1">
        <v>0.282925668</v>
      </c>
      <c r="I1045" s="1">
        <v>-4.79307708</v>
      </c>
    </row>
    <row r="1046" ht="15" spans="1:9">
      <c r="A1046" s="11" t="s">
        <v>2319</v>
      </c>
      <c r="B1046" s="11" t="s">
        <v>2320</v>
      </c>
      <c r="C1046" s="11" t="s">
        <v>2321</v>
      </c>
      <c r="D1046" s="1">
        <v>1.375410227</v>
      </c>
      <c r="E1046" s="1">
        <v>22.8694117</v>
      </c>
      <c r="F1046" s="1">
        <v>1.932637781</v>
      </c>
      <c r="G1046" s="1">
        <v>0.075361824</v>
      </c>
      <c r="H1046" s="1">
        <v>0.282925668</v>
      </c>
      <c r="I1046" s="1">
        <v>-4.794197121</v>
      </c>
    </row>
    <row r="1047" ht="15" spans="1:9">
      <c r="A1047" s="11" t="s">
        <v>8520</v>
      </c>
      <c r="B1047" s="11" t="s">
        <v>8521</v>
      </c>
      <c r="C1047" s="11" t="s">
        <v>8522</v>
      </c>
      <c r="D1047" s="1">
        <v>2.07301957</v>
      </c>
      <c r="E1047" s="1">
        <v>28.01884836</v>
      </c>
      <c r="F1047" s="1">
        <v>1.931772651</v>
      </c>
      <c r="G1047" s="1">
        <v>0.075477485</v>
      </c>
      <c r="H1047" s="1">
        <v>0.282925668</v>
      </c>
      <c r="I1047" s="1">
        <v>-4.795557565</v>
      </c>
    </row>
    <row r="1048" ht="15" spans="1:9">
      <c r="A1048" s="11" t="s">
        <v>4593</v>
      </c>
      <c r="B1048" s="11" t="s">
        <v>4594</v>
      </c>
      <c r="C1048" s="11" t="s">
        <v>4595</v>
      </c>
      <c r="D1048" s="1">
        <v>0.592520052</v>
      </c>
      <c r="E1048" s="1">
        <v>27.94302911</v>
      </c>
      <c r="F1048" s="1">
        <v>1.931671015</v>
      </c>
      <c r="G1048" s="1">
        <v>0.075491083</v>
      </c>
      <c r="H1048" s="1">
        <v>0.282925668</v>
      </c>
      <c r="I1048" s="1">
        <v>-4.795717368</v>
      </c>
    </row>
    <row r="1049" ht="15" spans="1:9">
      <c r="A1049" s="11" t="s">
        <v>7401</v>
      </c>
      <c r="B1049" s="11" t="s">
        <v>7402</v>
      </c>
      <c r="C1049" s="11" t="s">
        <v>7403</v>
      </c>
      <c r="D1049" s="1">
        <v>1.443593561</v>
      </c>
      <c r="E1049" s="1">
        <v>29.5253842</v>
      </c>
      <c r="F1049" s="1">
        <v>1.931151775</v>
      </c>
      <c r="G1049" s="1">
        <v>0.07556059</v>
      </c>
      <c r="H1049" s="1">
        <v>0.282925668</v>
      </c>
      <c r="I1049" s="1">
        <v>-4.796533706</v>
      </c>
    </row>
    <row r="1050" ht="15" spans="1:9">
      <c r="A1050" s="11" t="s">
        <v>6518</v>
      </c>
      <c r="B1050" s="11" t="s">
        <v>6519</v>
      </c>
      <c r="C1050" s="11" t="s">
        <v>6520</v>
      </c>
      <c r="D1050" s="1">
        <v>0.592922671</v>
      </c>
      <c r="E1050" s="1">
        <v>30.29417772</v>
      </c>
      <c r="F1050" s="1">
        <v>1.930780179</v>
      </c>
      <c r="G1050" s="1">
        <v>0.075610369</v>
      </c>
      <c r="H1050" s="1">
        <v>0.282925668</v>
      </c>
      <c r="I1050" s="1">
        <v>-4.797117849</v>
      </c>
    </row>
    <row r="1051" ht="15" spans="1:9">
      <c r="A1051" s="11" t="s">
        <v>10489</v>
      </c>
      <c r="B1051" s="11" t="s">
        <v>10490</v>
      </c>
      <c r="C1051" s="11" t="s">
        <v>10491</v>
      </c>
      <c r="D1051" s="1">
        <v>0.94351623</v>
      </c>
      <c r="E1051" s="1">
        <v>28.90365989</v>
      </c>
      <c r="F1051" s="1">
        <v>1.930632472</v>
      </c>
      <c r="G1051" s="1">
        <v>0.075630164</v>
      </c>
      <c r="H1051" s="1">
        <v>0.282925668</v>
      </c>
      <c r="I1051" s="1">
        <v>-4.797350025</v>
      </c>
    </row>
    <row r="1052" ht="15" spans="1:9">
      <c r="A1052" s="11" t="s">
        <v>11034</v>
      </c>
      <c r="B1052" s="11" t="s">
        <v>11035</v>
      </c>
      <c r="C1052" s="11" t="s">
        <v>11036</v>
      </c>
      <c r="D1052" s="1">
        <v>-1.979826641</v>
      </c>
      <c r="E1052" s="1">
        <v>22.30314584</v>
      </c>
      <c r="F1052" s="1">
        <v>-1.930621898</v>
      </c>
      <c r="G1052" s="1">
        <v>0.075631582</v>
      </c>
      <c r="H1052" s="1">
        <v>0.282925668</v>
      </c>
      <c r="I1052" s="1">
        <v>-4.797366646</v>
      </c>
    </row>
    <row r="1053" ht="15" spans="1:9">
      <c r="A1053" s="11" t="s">
        <v>6449</v>
      </c>
      <c r="B1053" s="11" t="s">
        <v>6450</v>
      </c>
      <c r="C1053" s="11" t="s">
        <v>6451</v>
      </c>
      <c r="D1053" s="1">
        <v>3.265136455</v>
      </c>
      <c r="E1053" s="1">
        <v>25.39289552</v>
      </c>
      <c r="F1053" s="1">
        <v>1.929754252</v>
      </c>
      <c r="G1053" s="1">
        <v>0.075747958</v>
      </c>
      <c r="H1053" s="1">
        <v>0.282925668</v>
      </c>
      <c r="I1053" s="1">
        <v>-4.798730273</v>
      </c>
    </row>
    <row r="1054" ht="15" spans="1:9">
      <c r="A1054" s="11" t="s">
        <v>3533</v>
      </c>
      <c r="B1054" s="11" t="s">
        <v>3534</v>
      </c>
      <c r="C1054" s="11" t="s">
        <v>3535</v>
      </c>
      <c r="D1054" s="1">
        <v>-0.81529407</v>
      </c>
      <c r="E1054" s="1">
        <v>27.49354415</v>
      </c>
      <c r="F1054" s="1">
        <v>-1.929574906</v>
      </c>
      <c r="G1054" s="1">
        <v>0.075772033</v>
      </c>
      <c r="H1054" s="1">
        <v>0.282925668</v>
      </c>
      <c r="I1054" s="1">
        <v>-4.799012099</v>
      </c>
    </row>
    <row r="1055" ht="15" spans="1:9">
      <c r="A1055" s="11" t="s">
        <v>7419</v>
      </c>
      <c r="B1055" s="11" t="s">
        <v>7420</v>
      </c>
      <c r="C1055" s="11" t="s">
        <v>7421</v>
      </c>
      <c r="D1055" s="1">
        <v>1.620143932</v>
      </c>
      <c r="E1055" s="1">
        <v>24.17338012</v>
      </c>
      <c r="F1055" s="1">
        <v>1.929348086</v>
      </c>
      <c r="G1055" s="1">
        <v>0.075802492</v>
      </c>
      <c r="H1055" s="1">
        <v>0.282925668</v>
      </c>
      <c r="I1055" s="1">
        <v>-4.799368505</v>
      </c>
    </row>
    <row r="1056" ht="15" spans="1:9">
      <c r="A1056" s="11" t="s">
        <v>2809</v>
      </c>
      <c r="B1056" s="11" t="s">
        <v>2810</v>
      </c>
      <c r="C1056" s="11" t="s">
        <v>2811</v>
      </c>
      <c r="D1056" s="1">
        <v>1.603977611</v>
      </c>
      <c r="E1056" s="1">
        <v>28.68389138</v>
      </c>
      <c r="F1056" s="1">
        <v>1.927874651</v>
      </c>
      <c r="G1056" s="1">
        <v>0.076000625</v>
      </c>
      <c r="H1056" s="1">
        <v>0.28343324</v>
      </c>
      <c r="I1056" s="1">
        <v>-4.801683189</v>
      </c>
    </row>
    <row r="1057" ht="15" spans="1:9">
      <c r="A1057" s="11" t="s">
        <v>5830</v>
      </c>
      <c r="B1057" s="11" t="s">
        <v>5831</v>
      </c>
      <c r="C1057" s="11" t="s">
        <v>5832</v>
      </c>
      <c r="D1057" s="1">
        <v>-1.179598661</v>
      </c>
      <c r="E1057" s="1">
        <v>22.01682916</v>
      </c>
      <c r="F1057" s="1">
        <v>-1.924144151</v>
      </c>
      <c r="G1057" s="1">
        <v>0.076504379</v>
      </c>
      <c r="H1057" s="1">
        <v>0.284785366</v>
      </c>
      <c r="I1057" s="1">
        <v>-4.807539293</v>
      </c>
    </row>
    <row r="1058" ht="15" spans="1:9">
      <c r="A1058" s="11" t="s">
        <v>4257</v>
      </c>
      <c r="B1058" s="11" t="s">
        <v>4258</v>
      </c>
      <c r="C1058" s="11" t="s">
        <v>4259</v>
      </c>
      <c r="D1058" s="1">
        <v>0.561308349</v>
      </c>
      <c r="E1058" s="1">
        <v>31.18261772</v>
      </c>
      <c r="F1058" s="1">
        <v>1.923750402</v>
      </c>
      <c r="G1058" s="1">
        <v>0.076557727</v>
      </c>
      <c r="H1058" s="1">
        <v>0.284785366</v>
      </c>
      <c r="I1058" s="1">
        <v>-4.808157036</v>
      </c>
    </row>
    <row r="1059" ht="15" spans="1:9">
      <c r="A1059" s="11" t="s">
        <v>9971</v>
      </c>
      <c r="B1059" s="11" t="s">
        <v>9972</v>
      </c>
      <c r="C1059" s="11" t="s">
        <v>9973</v>
      </c>
      <c r="D1059" s="1">
        <v>-1.43224011</v>
      </c>
      <c r="E1059" s="1">
        <v>26.09039948</v>
      </c>
      <c r="F1059" s="1">
        <v>-1.92354591</v>
      </c>
      <c r="G1059" s="1">
        <v>0.076585446</v>
      </c>
      <c r="H1059" s="1">
        <v>0.284785366</v>
      </c>
      <c r="I1059" s="1">
        <v>-4.808477832</v>
      </c>
    </row>
    <row r="1060" ht="15" spans="1:9">
      <c r="A1060" s="11" t="s">
        <v>3014</v>
      </c>
      <c r="B1060" s="11" t="s">
        <v>3015</v>
      </c>
      <c r="C1060" s="11" t="s">
        <v>3016</v>
      </c>
      <c r="D1060" s="1">
        <v>-2.841722816</v>
      </c>
      <c r="E1060" s="1">
        <v>24.30677882</v>
      </c>
      <c r="F1060" s="1">
        <v>-1.923343107</v>
      </c>
      <c r="G1060" s="1">
        <v>0.076612945</v>
      </c>
      <c r="H1060" s="1">
        <v>0.284785366</v>
      </c>
      <c r="I1060" s="1">
        <v>-4.80879596</v>
      </c>
    </row>
    <row r="1061" ht="15" spans="1:9">
      <c r="A1061" s="11" t="s">
        <v>10498</v>
      </c>
      <c r="B1061" s="11" t="s">
        <v>10499</v>
      </c>
      <c r="C1061" s="11" t="s">
        <v>10500</v>
      </c>
      <c r="D1061" s="1">
        <v>1.180129527</v>
      </c>
      <c r="E1061" s="1">
        <v>27.42434908</v>
      </c>
      <c r="F1061" s="1">
        <v>1.922118323</v>
      </c>
      <c r="G1061" s="1">
        <v>0.076779213</v>
      </c>
      <c r="H1061" s="1">
        <v>0.284916635</v>
      </c>
      <c r="I1061" s="1">
        <v>-4.810716831</v>
      </c>
    </row>
    <row r="1062" ht="15" spans="1:9">
      <c r="A1062" s="11" t="s">
        <v>11195</v>
      </c>
      <c r="B1062" s="11" t="s">
        <v>11196</v>
      </c>
      <c r="C1062" s="11" t="s">
        <v>11197</v>
      </c>
      <c r="D1062" s="1">
        <v>-2.860546015</v>
      </c>
      <c r="E1062" s="1">
        <v>24.14865381</v>
      </c>
      <c r="F1062" s="1">
        <v>-1.921703035</v>
      </c>
      <c r="G1062" s="1">
        <v>0.076835664</v>
      </c>
      <c r="H1062" s="1">
        <v>0.284916635</v>
      </c>
      <c r="I1062" s="1">
        <v>-4.811367991</v>
      </c>
    </row>
    <row r="1063" ht="15" spans="1:9">
      <c r="A1063" s="11" t="s">
        <v>9446</v>
      </c>
      <c r="B1063" s="11" t="s">
        <v>9447</v>
      </c>
      <c r="C1063" s="11" t="s">
        <v>9448</v>
      </c>
      <c r="D1063" s="1">
        <v>-1.938523875</v>
      </c>
      <c r="E1063" s="1">
        <v>22.28249445</v>
      </c>
      <c r="F1063" s="1">
        <v>-1.920050085</v>
      </c>
      <c r="G1063" s="1">
        <v>0.077060727</v>
      </c>
      <c r="H1063" s="1">
        <v>0.285458511</v>
      </c>
      <c r="I1063" s="1">
        <v>-4.813959006</v>
      </c>
    </row>
    <row r="1064" ht="15" spans="1:9">
      <c r="A1064" s="11" t="s">
        <v>4587</v>
      </c>
      <c r="B1064" s="11" t="s">
        <v>4588</v>
      </c>
      <c r="C1064" s="11" t="s">
        <v>4589</v>
      </c>
      <c r="D1064" s="1">
        <v>0.465382599</v>
      </c>
      <c r="E1064" s="1">
        <v>32.31198327</v>
      </c>
      <c r="F1064" s="1">
        <v>1.919711011</v>
      </c>
      <c r="G1064" s="1">
        <v>0.077106969</v>
      </c>
      <c r="H1064" s="1">
        <v>0.285458511</v>
      </c>
      <c r="I1064" s="1">
        <v>-4.814490358</v>
      </c>
    </row>
    <row r="1065" ht="15" spans="1:9">
      <c r="A1065" s="11" t="s">
        <v>9266</v>
      </c>
      <c r="B1065" s="11" t="s">
        <v>9267</v>
      </c>
      <c r="C1065" s="11" t="s">
        <v>9268</v>
      </c>
      <c r="D1065" s="1">
        <v>1.431543192</v>
      </c>
      <c r="E1065" s="1">
        <v>25.78669209</v>
      </c>
      <c r="F1065" s="1">
        <v>1.916449098</v>
      </c>
      <c r="G1065" s="1">
        <v>0.077553112</v>
      </c>
      <c r="H1065" s="1">
        <v>0.286654841</v>
      </c>
      <c r="I1065" s="1">
        <v>-4.819599371</v>
      </c>
    </row>
    <row r="1066" ht="15" spans="1:9">
      <c r="A1066" s="11" t="s">
        <v>10555</v>
      </c>
      <c r="B1066" s="11" t="s">
        <v>10556</v>
      </c>
      <c r="C1066" s="11" t="s">
        <v>10557</v>
      </c>
      <c r="D1066" s="1">
        <v>1.540659775</v>
      </c>
      <c r="E1066" s="1">
        <v>26.01322757</v>
      </c>
      <c r="F1066" s="1">
        <v>1.916429387</v>
      </c>
      <c r="G1066" s="1">
        <v>0.077555815</v>
      </c>
      <c r="H1066" s="1">
        <v>0.286654841</v>
      </c>
      <c r="I1066" s="1">
        <v>-4.819630229</v>
      </c>
    </row>
    <row r="1067" ht="15" spans="1:9">
      <c r="A1067" s="11" t="s">
        <v>11201</v>
      </c>
      <c r="B1067" s="11" t="s">
        <v>11202</v>
      </c>
      <c r="C1067" s="11" t="s">
        <v>11203</v>
      </c>
      <c r="D1067" s="1">
        <v>1.912216831</v>
      </c>
      <c r="E1067" s="1">
        <v>25.26762591</v>
      </c>
      <c r="F1067" s="1">
        <v>1.913904906</v>
      </c>
      <c r="G1067" s="1">
        <v>0.07790272</v>
      </c>
      <c r="H1067" s="1">
        <v>0.287331142</v>
      </c>
      <c r="I1067" s="1">
        <v>-4.82358094</v>
      </c>
    </row>
    <row r="1068" ht="15" spans="1:9">
      <c r="A1068" s="11" t="s">
        <v>1776</v>
      </c>
      <c r="B1068" s="11" t="s">
        <v>1777</v>
      </c>
      <c r="C1068" s="11" t="s">
        <v>1778</v>
      </c>
      <c r="D1068" s="1">
        <v>-1.17397146</v>
      </c>
      <c r="E1068" s="1">
        <v>21.9510468</v>
      </c>
      <c r="F1068" s="1">
        <v>-1.913722905</v>
      </c>
      <c r="G1068" s="1">
        <v>0.077927784</v>
      </c>
      <c r="H1068" s="1">
        <v>0.287331142</v>
      </c>
      <c r="I1068" s="1">
        <v>-4.823865654</v>
      </c>
    </row>
    <row r="1069" ht="15" spans="1:9">
      <c r="A1069" s="11" t="s">
        <v>6762</v>
      </c>
      <c r="B1069" s="11" t="s">
        <v>6763</v>
      </c>
      <c r="C1069" s="11" t="s">
        <v>6764</v>
      </c>
      <c r="D1069" s="1">
        <v>-1.137823283</v>
      </c>
      <c r="E1069" s="1">
        <v>27.53949268</v>
      </c>
      <c r="F1069" s="1">
        <v>-1.912896182</v>
      </c>
      <c r="G1069" s="1">
        <v>0.078041729</v>
      </c>
      <c r="H1069" s="1">
        <v>0.287382515</v>
      </c>
      <c r="I1069" s="1">
        <v>-4.825158755</v>
      </c>
    </row>
    <row r="1070" ht="15" spans="1:9">
      <c r="A1070" s="11" t="s">
        <v>9009</v>
      </c>
      <c r="B1070" s="11" t="s">
        <v>9010</v>
      </c>
      <c r="C1070" s="11" t="s">
        <v>9011</v>
      </c>
      <c r="D1070" s="1">
        <v>0.640741876</v>
      </c>
      <c r="E1070" s="1">
        <v>28.00287064</v>
      </c>
      <c r="F1070" s="1">
        <v>1.912707655</v>
      </c>
      <c r="G1070" s="1">
        <v>0.078067734</v>
      </c>
      <c r="H1070" s="1">
        <v>0.287382515</v>
      </c>
      <c r="I1070" s="1">
        <v>-4.825453591</v>
      </c>
    </row>
    <row r="1071" ht="15" spans="1:9">
      <c r="A1071" s="11" t="s">
        <v>7678</v>
      </c>
      <c r="B1071" s="11" t="s">
        <v>7679</v>
      </c>
      <c r="C1071" s="11" t="s">
        <v>7680</v>
      </c>
      <c r="D1071" s="1">
        <v>1.29477223</v>
      </c>
      <c r="E1071" s="1">
        <v>22.28847962</v>
      </c>
      <c r="F1071" s="1">
        <v>1.91120076</v>
      </c>
      <c r="G1071" s="1">
        <v>0.078275878</v>
      </c>
      <c r="H1071" s="1">
        <v>0.287916355</v>
      </c>
      <c r="I1071" s="1">
        <v>-4.827809651</v>
      </c>
    </row>
    <row r="1072" ht="15" spans="1:9">
      <c r="A1072" s="11" t="s">
        <v>11204</v>
      </c>
      <c r="B1072" s="11" t="s">
        <v>11205</v>
      </c>
      <c r="C1072" s="11" t="s">
        <v>11206</v>
      </c>
      <c r="D1072" s="1">
        <v>2.002519179</v>
      </c>
      <c r="E1072" s="1">
        <v>25.92532674</v>
      </c>
      <c r="F1072" s="1">
        <v>1.909141719</v>
      </c>
      <c r="G1072" s="1">
        <v>0.078561105</v>
      </c>
      <c r="H1072" s="1">
        <v>0.288140434</v>
      </c>
      <c r="I1072" s="1">
        <v>-4.831027352</v>
      </c>
    </row>
    <row r="1073" ht="15" spans="1:9">
      <c r="A1073" s="11" t="s">
        <v>6822</v>
      </c>
      <c r="B1073" s="11" t="s">
        <v>6823</v>
      </c>
      <c r="C1073" s="11" t="s">
        <v>6824</v>
      </c>
      <c r="D1073" s="1">
        <v>1.002153072</v>
      </c>
      <c r="E1073" s="1">
        <v>23.46627701</v>
      </c>
      <c r="F1073" s="1">
        <v>1.908937124</v>
      </c>
      <c r="G1073" s="1">
        <v>0.078589498</v>
      </c>
      <c r="H1073" s="1">
        <v>0.288140434</v>
      </c>
      <c r="I1073" s="1">
        <v>-4.831346972</v>
      </c>
    </row>
    <row r="1074" ht="15" spans="1:9">
      <c r="A1074" s="11" t="s">
        <v>2276</v>
      </c>
      <c r="B1074" s="11" t="s">
        <v>2277</v>
      </c>
      <c r="C1074" s="11" t="s">
        <v>2278</v>
      </c>
      <c r="D1074" s="1">
        <v>-1.646940656</v>
      </c>
      <c r="E1074" s="1">
        <v>22.48075495</v>
      </c>
      <c r="F1074" s="1">
        <v>-1.906391774</v>
      </c>
      <c r="G1074" s="1">
        <v>0.078943512</v>
      </c>
      <c r="H1074" s="1">
        <v>0.289205912</v>
      </c>
      <c r="I1074" s="1">
        <v>-4.835321763</v>
      </c>
    </row>
    <row r="1075" ht="15" spans="1:9">
      <c r="A1075" s="11" t="s">
        <v>2031</v>
      </c>
      <c r="B1075" s="11" t="s">
        <v>2032</v>
      </c>
      <c r="C1075" s="11" t="s">
        <v>2033</v>
      </c>
      <c r="D1075" s="1">
        <v>0.81948577</v>
      </c>
      <c r="E1075" s="1">
        <v>29.02387216</v>
      </c>
      <c r="F1075" s="1">
        <v>1.905086435</v>
      </c>
      <c r="G1075" s="1">
        <v>0.079125624</v>
      </c>
      <c r="H1075" s="1">
        <v>0.2896352</v>
      </c>
      <c r="I1075" s="1">
        <v>-4.837359031</v>
      </c>
    </row>
    <row r="1076" ht="15" spans="1:9">
      <c r="A1076" s="11" t="s">
        <v>7566</v>
      </c>
      <c r="B1076" s="11" t="s">
        <v>7567</v>
      </c>
      <c r="C1076" s="11" t="s">
        <v>7568</v>
      </c>
      <c r="D1076" s="1">
        <v>0.433263688</v>
      </c>
      <c r="E1076" s="1">
        <v>34.47010206</v>
      </c>
      <c r="F1076" s="1">
        <v>1.901814388</v>
      </c>
      <c r="G1076" s="1">
        <v>0.079583797</v>
      </c>
      <c r="H1076" s="1">
        <v>0.290617852</v>
      </c>
      <c r="I1076" s="1">
        <v>-4.842462397</v>
      </c>
    </row>
    <row r="1077" ht="15" spans="1:9">
      <c r="A1077" s="11" t="s">
        <v>10055</v>
      </c>
      <c r="B1077" s="11" t="s">
        <v>10056</v>
      </c>
      <c r="C1077" s="11" t="s">
        <v>10057</v>
      </c>
      <c r="D1077" s="1">
        <v>1.356405428</v>
      </c>
      <c r="E1077" s="1">
        <v>32.08363632</v>
      </c>
      <c r="F1077" s="1">
        <v>1.901350031</v>
      </c>
      <c r="G1077" s="1">
        <v>0.079649014</v>
      </c>
      <c r="H1077" s="1">
        <v>0.290623321</v>
      </c>
      <c r="I1077" s="1">
        <v>-4.843186254</v>
      </c>
    </row>
    <row r="1078" ht="15" spans="1:9">
      <c r="A1078" s="11" t="s">
        <v>3602</v>
      </c>
      <c r="B1078" s="11" t="s">
        <v>3603</v>
      </c>
      <c r="C1078" s="11" t="s">
        <v>3604</v>
      </c>
      <c r="D1078" s="1">
        <v>-1.177545117</v>
      </c>
      <c r="E1078" s="1">
        <v>21.90200507</v>
      </c>
      <c r="F1078" s="1">
        <v>-1.899664112</v>
      </c>
      <c r="G1078" s="1">
        <v>0.079886202</v>
      </c>
      <c r="H1078" s="1">
        <v>0.291255771</v>
      </c>
      <c r="I1078" s="1">
        <v>-4.845813509</v>
      </c>
    </row>
    <row r="1079" ht="15" spans="1:9">
      <c r="A1079" s="11" t="s">
        <v>3059</v>
      </c>
      <c r="B1079" s="11" t="s">
        <v>3060</v>
      </c>
      <c r="C1079" s="11" t="s">
        <v>3061</v>
      </c>
      <c r="D1079" s="1">
        <v>1.726099665</v>
      </c>
      <c r="E1079" s="1">
        <v>25.96803895</v>
      </c>
      <c r="F1079" s="1">
        <v>1.898693492</v>
      </c>
      <c r="G1079" s="1">
        <v>0.080023048</v>
      </c>
      <c r="H1079" s="1">
        <v>0.291521663</v>
      </c>
      <c r="I1079" s="1">
        <v>-4.847325492</v>
      </c>
    </row>
    <row r="1080" ht="15" spans="1:9">
      <c r="A1080" s="11" t="s">
        <v>6425</v>
      </c>
      <c r="B1080" s="11" t="s">
        <v>6426</v>
      </c>
      <c r="C1080" s="11" t="s">
        <v>6427</v>
      </c>
      <c r="D1080" s="1">
        <v>-0.478822162</v>
      </c>
      <c r="E1080" s="1">
        <v>32.66603726</v>
      </c>
      <c r="F1080" s="1">
        <v>-1.897707489</v>
      </c>
      <c r="G1080" s="1">
        <v>0.08016228</v>
      </c>
      <c r="H1080" s="1">
        <v>0.291791736</v>
      </c>
      <c r="I1080" s="1">
        <v>-4.848860998</v>
      </c>
    </row>
    <row r="1081" ht="15" spans="1:9">
      <c r="A1081" s="11" t="s">
        <v>3581</v>
      </c>
      <c r="B1081" s="11" t="s">
        <v>3582</v>
      </c>
      <c r="C1081" s="11" t="s">
        <v>3583</v>
      </c>
      <c r="D1081" s="1">
        <v>-0.429661969</v>
      </c>
      <c r="E1081" s="1">
        <v>30.57687622</v>
      </c>
      <c r="F1081" s="1">
        <v>-1.897262883</v>
      </c>
      <c r="G1081" s="1">
        <v>0.080225134</v>
      </c>
      <c r="H1081" s="1">
        <v>0.291791736</v>
      </c>
      <c r="I1081" s="1">
        <v>-4.84955324</v>
      </c>
    </row>
    <row r="1082" ht="15" spans="1:9">
      <c r="A1082" s="11" t="s">
        <v>10854</v>
      </c>
      <c r="B1082" s="11" t="s">
        <v>10855</v>
      </c>
      <c r="C1082" s="11" t="s">
        <v>10856</v>
      </c>
      <c r="D1082" s="1">
        <v>-2.008599876</v>
      </c>
      <c r="E1082" s="1">
        <v>22.31753245</v>
      </c>
      <c r="F1082" s="1">
        <v>-1.895676209</v>
      </c>
      <c r="G1082" s="1">
        <v>0.080449808</v>
      </c>
      <c r="H1082" s="1">
        <v>0.292282443</v>
      </c>
      <c r="I1082" s="1">
        <v>-4.852022924</v>
      </c>
    </row>
    <row r="1083" ht="15" spans="1:9">
      <c r="A1083" s="11" t="s">
        <v>5458</v>
      </c>
      <c r="B1083" s="11" t="s">
        <v>5459</v>
      </c>
      <c r="C1083" s="11" t="s">
        <v>5460</v>
      </c>
      <c r="D1083" s="1">
        <v>-0.525718817</v>
      </c>
      <c r="E1083" s="1">
        <v>28.57960155</v>
      </c>
      <c r="F1083" s="1">
        <v>-1.895031037</v>
      </c>
      <c r="G1083" s="1">
        <v>0.080541327</v>
      </c>
      <c r="H1083" s="1">
        <v>0.292282443</v>
      </c>
      <c r="I1083" s="1">
        <v>-4.853026817</v>
      </c>
    </row>
    <row r="1084" ht="15" spans="1:9">
      <c r="A1084" s="11" t="s">
        <v>9545</v>
      </c>
      <c r="B1084" s="11" t="s">
        <v>9546</v>
      </c>
      <c r="C1084" s="11" t="s">
        <v>9547</v>
      </c>
      <c r="D1084" s="1">
        <v>-0.482433577</v>
      </c>
      <c r="E1084" s="1">
        <v>30.47930395</v>
      </c>
      <c r="F1084" s="1">
        <v>-1.894953745</v>
      </c>
      <c r="G1084" s="1">
        <v>0.080552298</v>
      </c>
      <c r="H1084" s="1">
        <v>0.292282443</v>
      </c>
      <c r="I1084" s="1">
        <v>-4.853147071</v>
      </c>
    </row>
    <row r="1085" ht="15" spans="1:9">
      <c r="A1085" s="11" t="s">
        <v>5033</v>
      </c>
      <c r="B1085" s="11" t="s">
        <v>5034</v>
      </c>
      <c r="C1085" s="11" t="s">
        <v>5035</v>
      </c>
      <c r="D1085" s="1">
        <v>1.932536429</v>
      </c>
      <c r="E1085" s="1">
        <v>26.30775011</v>
      </c>
      <c r="F1085" s="1">
        <v>1.893026435</v>
      </c>
      <c r="G1085" s="1">
        <v>0.08082629</v>
      </c>
      <c r="H1085" s="1">
        <v>0.293043488</v>
      </c>
      <c r="I1085" s="1">
        <v>-4.856144781</v>
      </c>
    </row>
    <row r="1086" ht="15" spans="1:9">
      <c r="A1086" s="11" t="s">
        <v>6702</v>
      </c>
      <c r="B1086" s="11" t="s">
        <v>6703</v>
      </c>
      <c r="C1086" s="11" t="s">
        <v>6704</v>
      </c>
      <c r="D1086" s="1">
        <v>-1.722671962</v>
      </c>
      <c r="E1086" s="1">
        <v>24.1422222</v>
      </c>
      <c r="F1086" s="1">
        <v>-1.889662315</v>
      </c>
      <c r="G1086" s="1">
        <v>0.081306569</v>
      </c>
      <c r="H1086" s="1">
        <v>0.294316876</v>
      </c>
      <c r="I1086" s="1">
        <v>-4.861373218</v>
      </c>
    </row>
    <row r="1087" ht="15" spans="1:9">
      <c r="A1087" s="11" t="s">
        <v>2776</v>
      </c>
      <c r="B1087" s="11" t="s">
        <v>2777</v>
      </c>
      <c r="C1087" s="11" t="s">
        <v>2778</v>
      </c>
      <c r="D1087" s="1">
        <v>-0.305758125</v>
      </c>
      <c r="E1087" s="1">
        <v>34.60429105</v>
      </c>
      <c r="F1087" s="1">
        <v>-1.886975819</v>
      </c>
      <c r="G1087" s="1">
        <v>0.081691965</v>
      </c>
      <c r="H1087" s="1">
        <v>0.29547744</v>
      </c>
      <c r="I1087" s="1">
        <v>-4.865544783</v>
      </c>
    </row>
    <row r="1088" ht="15" spans="1:9">
      <c r="A1088" s="11" t="s">
        <v>4323</v>
      </c>
      <c r="B1088" s="11" t="s">
        <v>4324</v>
      </c>
      <c r="C1088" s="11" t="s">
        <v>4325</v>
      </c>
      <c r="D1088" s="1">
        <v>0.848594928</v>
      </c>
      <c r="E1088" s="1">
        <v>27.48185739</v>
      </c>
      <c r="F1088" s="1">
        <v>1.886314944</v>
      </c>
      <c r="G1088" s="1">
        <v>0.081787025</v>
      </c>
      <c r="H1088" s="1">
        <v>0.295586864</v>
      </c>
      <c r="I1088" s="1">
        <v>-4.866570477</v>
      </c>
    </row>
    <row r="1089" ht="15" spans="1:9">
      <c r="A1089" s="11" t="s">
        <v>7362</v>
      </c>
      <c r="B1089" s="11" t="s">
        <v>7363</v>
      </c>
      <c r="C1089" s="11" t="s">
        <v>7364</v>
      </c>
      <c r="D1089" s="1">
        <v>-1.416743203</v>
      </c>
      <c r="E1089" s="1">
        <v>26.09312648</v>
      </c>
      <c r="F1089" s="1">
        <v>-1.885362348</v>
      </c>
      <c r="G1089" s="1">
        <v>0.081924223</v>
      </c>
      <c r="H1089" s="1">
        <v>0.295848283</v>
      </c>
      <c r="I1089" s="1">
        <v>-4.868048573</v>
      </c>
    </row>
    <row r="1090" ht="15" spans="1:9">
      <c r="A1090" s="11" t="s">
        <v>11264</v>
      </c>
      <c r="B1090" s="11" t="s">
        <v>11265</v>
      </c>
      <c r="C1090" s="11" t="s">
        <v>11266</v>
      </c>
      <c r="D1090" s="1">
        <v>1.149914086</v>
      </c>
      <c r="E1090" s="1">
        <v>28.03681437</v>
      </c>
      <c r="F1090" s="1">
        <v>1.881203446</v>
      </c>
      <c r="G1090" s="1">
        <v>0.082525656</v>
      </c>
      <c r="H1090" s="1">
        <v>0.297314158</v>
      </c>
      <c r="I1090" s="1">
        <v>-4.874496845</v>
      </c>
    </row>
    <row r="1091" ht="15" spans="1:9">
      <c r="A1091" s="11" t="s">
        <v>9584</v>
      </c>
      <c r="B1091" s="11" t="s">
        <v>9585</v>
      </c>
      <c r="C1091" s="11" t="s">
        <v>9586</v>
      </c>
      <c r="D1091" s="1">
        <v>1.153146647</v>
      </c>
      <c r="E1091" s="1">
        <v>23.10354699</v>
      </c>
      <c r="F1091" s="1">
        <v>1.880744763</v>
      </c>
      <c r="G1091" s="1">
        <v>0.082592232</v>
      </c>
      <c r="H1091" s="1">
        <v>0.297314158</v>
      </c>
      <c r="I1091" s="1">
        <v>-4.875207534</v>
      </c>
    </row>
    <row r="1092" ht="15" spans="1:9">
      <c r="A1092" s="11" t="s">
        <v>7383</v>
      </c>
      <c r="B1092" s="11" t="s">
        <v>7384</v>
      </c>
      <c r="C1092" s="11" t="s">
        <v>7385</v>
      </c>
      <c r="D1092" s="1">
        <v>1.572559113</v>
      </c>
      <c r="E1092" s="1">
        <v>23.86237572</v>
      </c>
      <c r="F1092" s="1">
        <v>1.879300113</v>
      </c>
      <c r="G1092" s="1">
        <v>0.082802235</v>
      </c>
      <c r="H1092" s="1">
        <v>0.297605196</v>
      </c>
      <c r="I1092" s="1">
        <v>-4.877445253</v>
      </c>
    </row>
    <row r="1093" ht="15" spans="1:9">
      <c r="A1093" s="11" t="s">
        <v>8586</v>
      </c>
      <c r="B1093" s="11" t="s">
        <v>8587</v>
      </c>
      <c r="C1093" s="11" t="s">
        <v>8588</v>
      </c>
      <c r="D1093" s="1">
        <v>1.956162035</v>
      </c>
      <c r="E1093" s="1">
        <v>27.50151705</v>
      </c>
      <c r="F1093" s="1">
        <v>1.877604247</v>
      </c>
      <c r="G1093" s="1">
        <v>0.083049373</v>
      </c>
      <c r="H1093" s="1">
        <v>0.298023754</v>
      </c>
      <c r="I1093" s="1">
        <v>-4.880070868</v>
      </c>
    </row>
    <row r="1094" ht="15" spans="1:9">
      <c r="A1094" s="11" t="s">
        <v>9947</v>
      </c>
      <c r="B1094" s="11" t="s">
        <v>9948</v>
      </c>
      <c r="C1094" s="11" t="s">
        <v>9949</v>
      </c>
      <c r="D1094" s="1">
        <v>1.420193091</v>
      </c>
      <c r="E1094" s="1">
        <v>26.06542088</v>
      </c>
      <c r="F1094" s="1">
        <v>1.875552138</v>
      </c>
      <c r="G1094" s="1">
        <v>0.083349319</v>
      </c>
      <c r="H1094" s="1">
        <v>0.298650276</v>
      </c>
      <c r="I1094" s="1">
        <v>-4.883246251</v>
      </c>
    </row>
    <row r="1095" ht="15" spans="1:9">
      <c r="A1095" s="11" t="s">
        <v>5042</v>
      </c>
      <c r="B1095" s="11" t="s">
        <v>5043</v>
      </c>
      <c r="C1095" s="11" t="s">
        <v>5044</v>
      </c>
      <c r="D1095" s="1">
        <v>-0.864538717</v>
      </c>
      <c r="E1095" s="1">
        <v>28.00551953</v>
      </c>
      <c r="F1095" s="1">
        <v>-1.8753547</v>
      </c>
      <c r="G1095" s="1">
        <v>0.08337823</v>
      </c>
      <c r="H1095" s="1">
        <v>0.298650276</v>
      </c>
      <c r="I1095" s="1">
        <v>-4.88355166</v>
      </c>
    </row>
    <row r="1096" ht="15" spans="1:9">
      <c r="A1096" s="11" t="s">
        <v>3068</v>
      </c>
      <c r="B1096" s="11" t="s">
        <v>3069</v>
      </c>
      <c r="C1096" s="11" t="s">
        <v>3070</v>
      </c>
      <c r="D1096" s="1">
        <v>-0.413650558</v>
      </c>
      <c r="E1096" s="1">
        <v>31.45706735</v>
      </c>
      <c r="F1096" s="1">
        <v>-1.875066804</v>
      </c>
      <c r="G1096" s="1">
        <v>0.083420402</v>
      </c>
      <c r="H1096" s="1">
        <v>0.298650276</v>
      </c>
      <c r="I1096" s="1">
        <v>-4.88399696</v>
      </c>
    </row>
    <row r="1097" ht="15" spans="1:9">
      <c r="A1097" s="11" t="s">
        <v>5225</v>
      </c>
      <c r="B1097" s="11" t="s">
        <v>5226</v>
      </c>
      <c r="C1097" s="11" t="s">
        <v>5227</v>
      </c>
      <c r="D1097" s="1">
        <v>1.363674023</v>
      </c>
      <c r="E1097" s="1">
        <v>25.76431118</v>
      </c>
      <c r="F1097" s="1">
        <v>1.873830185</v>
      </c>
      <c r="G1097" s="1">
        <v>0.083601765</v>
      </c>
      <c r="H1097" s="1">
        <v>0.299064823</v>
      </c>
      <c r="I1097" s="1">
        <v>-4.885909253</v>
      </c>
    </row>
    <row r="1098" ht="15" spans="1:9">
      <c r="A1098" s="11" t="s">
        <v>10929</v>
      </c>
      <c r="B1098" s="11" t="s">
        <v>10930</v>
      </c>
      <c r="C1098" s="11" t="s">
        <v>10931</v>
      </c>
      <c r="D1098" s="1">
        <v>-1.289146258</v>
      </c>
      <c r="E1098" s="1">
        <v>22.11973619</v>
      </c>
      <c r="F1098" s="1">
        <v>-1.871804505</v>
      </c>
      <c r="G1098" s="1">
        <v>0.083899623</v>
      </c>
      <c r="H1098" s="1">
        <v>0.299268519</v>
      </c>
      <c r="I1098" s="1">
        <v>-4.889040201</v>
      </c>
    </row>
    <row r="1099" ht="15" spans="1:9">
      <c r="A1099" s="11" t="s">
        <v>11207</v>
      </c>
      <c r="B1099" s="11" t="s">
        <v>11208</v>
      </c>
      <c r="C1099" s="11" t="s">
        <v>11209</v>
      </c>
      <c r="D1099" s="1">
        <v>0.919453845</v>
      </c>
      <c r="E1099" s="1">
        <v>27.66758781</v>
      </c>
      <c r="F1099" s="1">
        <v>1.871742976</v>
      </c>
      <c r="G1099" s="1">
        <v>0.083908685</v>
      </c>
      <c r="H1099" s="1">
        <v>0.299268519</v>
      </c>
      <c r="I1099" s="1">
        <v>-4.889135273</v>
      </c>
    </row>
    <row r="1100" ht="15" spans="1:9">
      <c r="A1100" s="11" t="s">
        <v>2683</v>
      </c>
      <c r="B1100" s="11" t="s">
        <v>2684</v>
      </c>
      <c r="C1100" s="11" t="s">
        <v>2685</v>
      </c>
      <c r="D1100" s="1">
        <v>0.28547263</v>
      </c>
      <c r="E1100" s="1">
        <v>34.57990356</v>
      </c>
      <c r="F1100" s="1">
        <v>1.871658252</v>
      </c>
      <c r="G1100" s="1">
        <v>0.083921165</v>
      </c>
      <c r="H1100" s="1">
        <v>0.299268519</v>
      </c>
      <c r="I1100" s="1">
        <v>-4.889266181</v>
      </c>
    </row>
    <row r="1101" ht="15" spans="1:9">
      <c r="A1101" s="11" t="s">
        <v>10225</v>
      </c>
      <c r="B1101" s="11" t="s">
        <v>10226</v>
      </c>
      <c r="C1101" s="11" t="s">
        <v>10227</v>
      </c>
      <c r="D1101" s="1">
        <v>1.024714143</v>
      </c>
      <c r="E1101" s="1">
        <v>29.19385912</v>
      </c>
      <c r="F1101" s="1">
        <v>1.868108264</v>
      </c>
      <c r="G1101" s="1">
        <v>0.084445597</v>
      </c>
      <c r="H1101" s="1">
        <v>0.300765133</v>
      </c>
      <c r="I1101" s="1">
        <v>-4.894748294</v>
      </c>
    </row>
    <row r="1102" ht="15" spans="1:9">
      <c r="A1102" s="11" t="s">
        <v>2301</v>
      </c>
      <c r="B1102" s="11" t="s">
        <v>2302</v>
      </c>
      <c r="C1102" s="11" t="s">
        <v>2303</v>
      </c>
      <c r="D1102" s="1">
        <v>-0.320486367</v>
      </c>
      <c r="E1102" s="1">
        <v>30.9403253</v>
      </c>
      <c r="F1102" s="1">
        <v>-1.867925119</v>
      </c>
      <c r="G1102" s="1">
        <v>0.084472733</v>
      </c>
      <c r="H1102" s="1">
        <v>0.300765133</v>
      </c>
      <c r="I1102" s="1">
        <v>-4.895030958</v>
      </c>
    </row>
    <row r="1103" ht="15" spans="1:9">
      <c r="A1103" s="11" t="s">
        <v>2055</v>
      </c>
      <c r="B1103" s="11" t="s">
        <v>2056</v>
      </c>
      <c r="C1103" s="11" t="s">
        <v>2057</v>
      </c>
      <c r="D1103" s="1">
        <v>0.410879946</v>
      </c>
      <c r="E1103" s="1">
        <v>33.18686055</v>
      </c>
      <c r="F1103" s="1">
        <v>1.866768649</v>
      </c>
      <c r="G1103" s="1">
        <v>0.084644264</v>
      </c>
      <c r="H1103" s="1">
        <v>0.300954178</v>
      </c>
      <c r="I1103" s="1">
        <v>-4.896815483</v>
      </c>
    </row>
    <row r="1104" ht="15" spans="1:9">
      <c r="A1104" s="11" t="s">
        <v>1767</v>
      </c>
      <c r="B1104" s="11" t="s">
        <v>1768</v>
      </c>
      <c r="C1104" s="11" t="s">
        <v>1769</v>
      </c>
      <c r="D1104" s="1">
        <v>1.75612857</v>
      </c>
      <c r="E1104" s="1">
        <v>26.09764604</v>
      </c>
      <c r="F1104" s="1">
        <v>1.866677505</v>
      </c>
      <c r="G1104" s="1">
        <v>0.084657797</v>
      </c>
      <c r="H1104" s="1">
        <v>0.300954178</v>
      </c>
      <c r="I1104" s="1">
        <v>-4.896956098</v>
      </c>
    </row>
    <row r="1105" ht="15" spans="1:9">
      <c r="A1105" s="11" t="s">
        <v>5986</v>
      </c>
      <c r="B1105" s="11" t="s">
        <v>5987</v>
      </c>
      <c r="C1105" s="11" t="s">
        <v>5988</v>
      </c>
      <c r="D1105" s="1">
        <v>-1.590575881</v>
      </c>
      <c r="E1105" s="1">
        <v>26.209591</v>
      </c>
      <c r="F1105" s="1">
        <v>-1.865213821</v>
      </c>
      <c r="G1105" s="1">
        <v>0.084875378</v>
      </c>
      <c r="H1105" s="1">
        <v>0.301492678</v>
      </c>
      <c r="I1105" s="1">
        <v>-4.899213718</v>
      </c>
    </row>
    <row r="1106" ht="15" spans="1:9">
      <c r="A1106" s="11" t="s">
        <v>2623</v>
      </c>
      <c r="B1106" s="11" t="s">
        <v>2624</v>
      </c>
      <c r="C1106" s="11" t="s">
        <v>2625</v>
      </c>
      <c r="D1106" s="1">
        <v>-1.795699869</v>
      </c>
      <c r="E1106" s="1">
        <v>29.51054941</v>
      </c>
      <c r="F1106" s="1">
        <v>-1.864147669</v>
      </c>
      <c r="G1106" s="1">
        <v>0.085034183</v>
      </c>
      <c r="H1106" s="1">
        <v>0.301626058</v>
      </c>
      <c r="I1106" s="1">
        <v>-4.900857544</v>
      </c>
    </row>
    <row r="1107" ht="15" spans="1:9">
      <c r="A1107" s="11" t="s">
        <v>10152</v>
      </c>
      <c r="B1107" s="11" t="s">
        <v>10153</v>
      </c>
      <c r="C1107" s="11" t="s">
        <v>10154</v>
      </c>
      <c r="D1107" s="1">
        <v>0.882422071</v>
      </c>
      <c r="E1107" s="1">
        <v>31.61008556</v>
      </c>
      <c r="F1107" s="1">
        <v>1.864073838</v>
      </c>
      <c r="G1107" s="1">
        <v>0.08504519</v>
      </c>
      <c r="H1107" s="1">
        <v>0.301626058</v>
      </c>
      <c r="I1107" s="1">
        <v>-4.900971358</v>
      </c>
    </row>
    <row r="1108" ht="15" spans="1:9">
      <c r="A1108" s="11" t="s">
        <v>5132</v>
      </c>
      <c r="B1108" s="11" t="s">
        <v>5133</v>
      </c>
      <c r="C1108" s="11" t="s">
        <v>5134</v>
      </c>
      <c r="D1108" s="1">
        <v>1.038099166</v>
      </c>
      <c r="E1108" s="1">
        <v>26.96005691</v>
      </c>
      <c r="F1108" s="1">
        <v>1.862810356</v>
      </c>
      <c r="G1108" s="1">
        <v>0.085233757</v>
      </c>
      <c r="H1108" s="1">
        <v>0.302059957</v>
      </c>
      <c r="I1108" s="1">
        <v>-4.9029187</v>
      </c>
    </row>
    <row r="1109" ht="15" spans="1:9">
      <c r="A1109" s="11" t="s">
        <v>10194</v>
      </c>
      <c r="B1109" s="11" t="s">
        <v>10195</v>
      </c>
      <c r="C1109" s="11" t="s">
        <v>10196</v>
      </c>
      <c r="D1109" s="1">
        <v>-1.662021138</v>
      </c>
      <c r="E1109" s="1">
        <v>22.35965384</v>
      </c>
      <c r="F1109" s="1">
        <v>-1.861521408</v>
      </c>
      <c r="G1109" s="1">
        <v>0.085426514</v>
      </c>
      <c r="H1109" s="1">
        <v>0.302508019</v>
      </c>
      <c r="I1109" s="1">
        <v>-4.904904519</v>
      </c>
    </row>
    <row r="1110" ht="15" spans="1:9">
      <c r="A1110" s="11" t="s">
        <v>6600</v>
      </c>
      <c r="B1110" s="11" t="s">
        <v>6601</v>
      </c>
      <c r="C1110" s="11" t="s">
        <v>6602</v>
      </c>
      <c r="D1110" s="1">
        <v>1.5989841</v>
      </c>
      <c r="E1110" s="1">
        <v>23.7888143</v>
      </c>
      <c r="F1110" s="1">
        <v>1.860943045</v>
      </c>
      <c r="G1110" s="1">
        <v>0.085513133</v>
      </c>
      <c r="H1110" s="1">
        <v>0.30257983</v>
      </c>
      <c r="I1110" s="1">
        <v>-4.90579532</v>
      </c>
    </row>
    <row r="1111" ht="15" spans="1:9">
      <c r="A1111" s="11" t="s">
        <v>3416</v>
      </c>
      <c r="B1111" s="11" t="s">
        <v>3417</v>
      </c>
      <c r="C1111" s="11" t="s">
        <v>3418</v>
      </c>
      <c r="D1111" s="1">
        <v>1.573345891</v>
      </c>
      <c r="E1111" s="1">
        <v>29.98901869</v>
      </c>
      <c r="F1111" s="1">
        <v>1.858278341</v>
      </c>
      <c r="G1111" s="1">
        <v>0.085913243</v>
      </c>
      <c r="H1111" s="1">
        <v>0.303639923</v>
      </c>
      <c r="I1111" s="1">
        <v>-4.909897498</v>
      </c>
    </row>
    <row r="1112" ht="15" spans="1:9">
      <c r="A1112" s="11" t="s">
        <v>5574</v>
      </c>
      <c r="B1112" s="11" t="s">
        <v>5575</v>
      </c>
      <c r="C1112" s="11" t="s">
        <v>5576</v>
      </c>
      <c r="D1112" s="1">
        <v>1.533408375</v>
      </c>
      <c r="E1112" s="1">
        <v>24.7914449</v>
      </c>
      <c r="F1112" s="1">
        <v>1.858061504</v>
      </c>
      <c r="G1112" s="1">
        <v>0.085945876</v>
      </c>
      <c r="H1112" s="1">
        <v>0.303639923</v>
      </c>
      <c r="I1112" s="1">
        <v>-4.910231161</v>
      </c>
    </row>
    <row r="1113" ht="15" spans="1:9">
      <c r="A1113" s="11" t="s">
        <v>10755</v>
      </c>
      <c r="B1113" s="11" t="s">
        <v>10756</v>
      </c>
      <c r="C1113" s="11" t="s">
        <v>10757</v>
      </c>
      <c r="D1113" s="1">
        <v>1.028271643</v>
      </c>
      <c r="E1113" s="1">
        <v>28.46331327</v>
      </c>
      <c r="F1113" s="1">
        <v>1.856977309</v>
      </c>
      <c r="G1113" s="1">
        <v>0.086109209</v>
      </c>
      <c r="H1113" s="1">
        <v>0.303981504</v>
      </c>
      <c r="I1113" s="1">
        <v>-4.911899156</v>
      </c>
    </row>
    <row r="1114" ht="15" spans="1:9">
      <c r="A1114" s="11" t="s">
        <v>7161</v>
      </c>
      <c r="B1114" s="11" t="s">
        <v>7162</v>
      </c>
      <c r="C1114" s="11" t="s">
        <v>7163</v>
      </c>
      <c r="D1114" s="1">
        <v>1.647734719</v>
      </c>
      <c r="E1114" s="1">
        <v>30.34094022</v>
      </c>
      <c r="F1114" s="1">
        <v>1.855940681</v>
      </c>
      <c r="G1114" s="1">
        <v>0.086265638</v>
      </c>
      <c r="H1114" s="1">
        <v>0.304298203</v>
      </c>
      <c r="I1114" s="1">
        <v>-4.913493453</v>
      </c>
    </row>
    <row r="1115" ht="15" spans="1:9">
      <c r="A1115" s="11" t="s">
        <v>2563</v>
      </c>
      <c r="B1115" s="11" t="s">
        <v>2564</v>
      </c>
      <c r="C1115" s="11" t="s">
        <v>2566</v>
      </c>
      <c r="D1115" s="1">
        <v>1.029974962</v>
      </c>
      <c r="E1115" s="1">
        <v>28.20933698</v>
      </c>
      <c r="F1115" s="1">
        <v>1.853734046</v>
      </c>
      <c r="G1115" s="1">
        <v>0.086599478</v>
      </c>
      <c r="H1115" s="1">
        <v>0.305128511</v>
      </c>
      <c r="I1115" s="1">
        <v>-4.916885489</v>
      </c>
    </row>
    <row r="1116" ht="15" spans="1:9">
      <c r="A1116" s="11" t="s">
        <v>2563</v>
      </c>
      <c r="B1116" s="11" t="s">
        <v>2564</v>
      </c>
      <c r="C1116" s="11" t="s">
        <v>2565</v>
      </c>
      <c r="D1116" s="1">
        <v>1.029974962</v>
      </c>
      <c r="E1116" s="1">
        <v>28.20933698</v>
      </c>
      <c r="F1116" s="1">
        <v>1.853734046</v>
      </c>
      <c r="G1116" s="1">
        <v>0.086599478</v>
      </c>
      <c r="H1116" s="1">
        <v>0.305128511</v>
      </c>
      <c r="I1116" s="1">
        <v>-4.916885489</v>
      </c>
    </row>
    <row r="1117" ht="15" spans="1:9">
      <c r="A1117" s="11" t="s">
        <v>6687</v>
      </c>
      <c r="B1117" s="11" t="s">
        <v>6688</v>
      </c>
      <c r="C1117" s="11" t="s">
        <v>6689</v>
      </c>
      <c r="D1117" s="1">
        <v>0.657569753</v>
      </c>
      <c r="E1117" s="1">
        <v>25.11875</v>
      </c>
      <c r="F1117" s="1">
        <v>1.853222021</v>
      </c>
      <c r="G1117" s="1">
        <v>0.086677108</v>
      </c>
      <c r="H1117" s="1">
        <v>0.305128511</v>
      </c>
      <c r="I1117" s="1">
        <v>-4.917672243</v>
      </c>
    </row>
    <row r="1118" ht="15" spans="1:9">
      <c r="A1118" s="11" t="s">
        <v>8577</v>
      </c>
      <c r="B1118" s="11" t="s">
        <v>8578</v>
      </c>
      <c r="C1118" s="11" t="s">
        <v>8579</v>
      </c>
      <c r="D1118" s="1">
        <v>0.462901193</v>
      </c>
      <c r="E1118" s="1">
        <v>29.81702807</v>
      </c>
      <c r="F1118" s="1">
        <v>1.852933934</v>
      </c>
      <c r="G1118" s="1">
        <v>0.086720814</v>
      </c>
      <c r="H1118" s="1">
        <v>0.305128511</v>
      </c>
      <c r="I1118" s="1">
        <v>-4.918114851</v>
      </c>
    </row>
    <row r="1119" ht="15" spans="1:9">
      <c r="A1119" s="11" t="s">
        <v>11300</v>
      </c>
      <c r="B1119" s="11" t="s">
        <v>11301</v>
      </c>
      <c r="C1119" s="11" t="s">
        <v>11302</v>
      </c>
      <c r="D1119" s="1">
        <v>1.739531726</v>
      </c>
      <c r="E1119" s="1">
        <v>26.80004411</v>
      </c>
      <c r="F1119" s="1">
        <v>1.852618963</v>
      </c>
      <c r="G1119" s="1">
        <v>0.086768621</v>
      </c>
      <c r="H1119" s="1">
        <v>0.305128511</v>
      </c>
      <c r="I1119" s="1">
        <v>-4.918598717</v>
      </c>
    </row>
    <row r="1120" ht="15" spans="1:9">
      <c r="A1120" s="11" t="s">
        <v>10384</v>
      </c>
      <c r="B1120" s="11" t="s">
        <v>10385</v>
      </c>
      <c r="C1120" s="11" t="s">
        <v>10386</v>
      </c>
      <c r="D1120" s="1">
        <v>-0.643766023</v>
      </c>
      <c r="E1120" s="1">
        <v>29.86340004</v>
      </c>
      <c r="F1120" s="1">
        <v>-1.851685296</v>
      </c>
      <c r="G1120" s="1">
        <v>0.086910474</v>
      </c>
      <c r="H1120" s="1">
        <v>0.30539189</v>
      </c>
      <c r="I1120" s="1">
        <v>-4.920032762</v>
      </c>
    </row>
    <row r="1121" ht="15" spans="1:9">
      <c r="A1121" s="11" t="s">
        <v>9986</v>
      </c>
      <c r="B1121" s="11" t="s">
        <v>9987</v>
      </c>
      <c r="C1121" s="11" t="s">
        <v>9988</v>
      </c>
      <c r="D1121" s="1">
        <v>0.541840357</v>
      </c>
      <c r="E1121" s="1">
        <v>28.50648337</v>
      </c>
      <c r="F1121" s="1">
        <v>1.848811247</v>
      </c>
      <c r="G1121" s="1">
        <v>0.087348447</v>
      </c>
      <c r="H1121" s="1">
        <v>0.306458668</v>
      </c>
      <c r="I1121" s="1">
        <v>-4.924444499</v>
      </c>
    </row>
    <row r="1122" ht="15" spans="1:9">
      <c r="A1122" s="11" t="s">
        <v>7392</v>
      </c>
      <c r="B1122" s="11" t="s">
        <v>7393</v>
      </c>
      <c r="C1122" s="11" t="s">
        <v>7394</v>
      </c>
      <c r="D1122" s="1">
        <v>-2.261773382</v>
      </c>
      <c r="E1122" s="1">
        <v>22.70972962</v>
      </c>
      <c r="F1122" s="1">
        <v>-1.847227558</v>
      </c>
      <c r="G1122" s="1">
        <v>0.087590634</v>
      </c>
      <c r="H1122" s="1">
        <v>0.30707216</v>
      </c>
      <c r="I1122" s="1">
        <v>-4.926873825</v>
      </c>
    </row>
    <row r="1123" ht="15" spans="1:9">
      <c r="A1123" s="11" t="s">
        <v>5138</v>
      </c>
      <c r="B1123" s="11" t="s">
        <v>5139</v>
      </c>
      <c r="C1123" s="11" t="s">
        <v>5140</v>
      </c>
      <c r="D1123" s="1">
        <v>-1.092015686</v>
      </c>
      <c r="E1123" s="1">
        <v>21.85924036</v>
      </c>
      <c r="F1123" s="1">
        <v>-1.84395989</v>
      </c>
      <c r="G1123" s="1">
        <v>0.088092256</v>
      </c>
      <c r="H1123" s="1">
        <v>0.308356701</v>
      </c>
      <c r="I1123" s="1">
        <v>-4.931882545</v>
      </c>
    </row>
    <row r="1124" ht="15" spans="1:9">
      <c r="A1124" s="11" t="s">
        <v>3296</v>
      </c>
      <c r="B1124" s="11" t="s">
        <v>3297</v>
      </c>
      <c r="C1124" s="11" t="s">
        <v>3298</v>
      </c>
      <c r="D1124" s="1">
        <v>1.790559284</v>
      </c>
      <c r="E1124" s="1">
        <v>24.20676404</v>
      </c>
      <c r="F1124" s="1">
        <v>1.841245327</v>
      </c>
      <c r="G1124" s="1">
        <v>0.088510938</v>
      </c>
      <c r="H1124" s="1">
        <v>0.309584654</v>
      </c>
      <c r="I1124" s="1">
        <v>-4.936039584</v>
      </c>
    </row>
    <row r="1125" ht="15" spans="1:9">
      <c r="A1125" s="11" t="s">
        <v>8262</v>
      </c>
      <c r="B1125" s="11" t="s">
        <v>8263</v>
      </c>
      <c r="C1125" s="11" t="s">
        <v>8264</v>
      </c>
      <c r="D1125" s="1">
        <v>0.264014589</v>
      </c>
      <c r="E1125" s="1">
        <v>30.67314126</v>
      </c>
      <c r="F1125" s="1">
        <v>1.840500819</v>
      </c>
      <c r="G1125" s="1">
        <v>0.08862608</v>
      </c>
      <c r="H1125" s="1">
        <v>0.309703765</v>
      </c>
      <c r="I1125" s="1">
        <v>-4.937179097</v>
      </c>
    </row>
    <row r="1126" ht="15" spans="1:9">
      <c r="A1126" s="11" t="s">
        <v>3110</v>
      </c>
      <c r="B1126" s="11" t="s">
        <v>3111</v>
      </c>
      <c r="C1126" s="11" t="s">
        <v>3112</v>
      </c>
      <c r="D1126" s="1">
        <v>0.912923998</v>
      </c>
      <c r="E1126" s="1">
        <v>27.26701081</v>
      </c>
      <c r="F1126" s="1">
        <v>1.840147325</v>
      </c>
      <c r="G1126" s="1">
        <v>0.088680797</v>
      </c>
      <c r="H1126" s="1">
        <v>0.309703765</v>
      </c>
      <c r="I1126" s="1">
        <v>-4.937720047</v>
      </c>
    </row>
    <row r="1127" ht="15" spans="1:9">
      <c r="A1127" s="11" t="s">
        <v>10552</v>
      </c>
      <c r="B1127" s="11" t="s">
        <v>10553</v>
      </c>
      <c r="C1127" s="11" t="s">
        <v>10554</v>
      </c>
      <c r="D1127" s="1">
        <v>-0.541795881</v>
      </c>
      <c r="E1127" s="1">
        <v>27.60242891</v>
      </c>
      <c r="F1127" s="1">
        <v>-1.838843136</v>
      </c>
      <c r="G1127" s="1">
        <v>0.088882935</v>
      </c>
      <c r="H1127" s="1">
        <v>0.3101722</v>
      </c>
      <c r="I1127" s="1">
        <v>-4.939715323</v>
      </c>
    </row>
    <row r="1128" ht="15" spans="1:9">
      <c r="A1128" s="11" t="s">
        <v>3921</v>
      </c>
      <c r="B1128" s="11" t="s">
        <v>3922</v>
      </c>
      <c r="C1128" s="11" t="s">
        <v>3923</v>
      </c>
      <c r="D1128" s="1">
        <v>1.793393618</v>
      </c>
      <c r="E1128" s="1">
        <v>25.60535039</v>
      </c>
      <c r="F1128" s="1">
        <v>1.838035346</v>
      </c>
      <c r="G1128" s="1">
        <v>0.089008343</v>
      </c>
      <c r="H1128" s="1">
        <v>0.310372364</v>
      </c>
      <c r="I1128" s="1">
        <v>-4.940950752</v>
      </c>
    </row>
    <row r="1129" ht="15" spans="1:9">
      <c r="A1129" s="11" t="s">
        <v>4966</v>
      </c>
      <c r="B1129" s="11" t="s">
        <v>4967</v>
      </c>
      <c r="C1129" s="11" t="s">
        <v>4968</v>
      </c>
      <c r="D1129" s="1">
        <v>-0.631299814</v>
      </c>
      <c r="E1129" s="1">
        <v>27.7399032</v>
      </c>
      <c r="F1129" s="1">
        <v>-1.835386287</v>
      </c>
      <c r="G1129" s="1">
        <v>0.089420723</v>
      </c>
      <c r="H1129" s="1">
        <v>0.311572131</v>
      </c>
      <c r="I1129" s="1">
        <v>-4.945000005</v>
      </c>
    </row>
    <row r="1130" ht="15" spans="1:9">
      <c r="A1130" s="11" t="s">
        <v>8010</v>
      </c>
      <c r="B1130" s="11" t="s">
        <v>8011</v>
      </c>
      <c r="C1130" s="11" t="s">
        <v>8012</v>
      </c>
      <c r="D1130" s="1">
        <v>-0.667850597</v>
      </c>
      <c r="E1130" s="1">
        <v>26.10460934</v>
      </c>
      <c r="F1130" s="1">
        <v>-1.834916327</v>
      </c>
      <c r="G1130" s="1">
        <v>0.089494062</v>
      </c>
      <c r="H1130" s="1">
        <v>0.31158963</v>
      </c>
      <c r="I1130" s="1">
        <v>-4.945718017</v>
      </c>
    </row>
    <row r="1131" ht="15" spans="1:9">
      <c r="A1131" s="11" t="s">
        <v>4069</v>
      </c>
      <c r="B1131" s="11" t="s">
        <v>4070</v>
      </c>
      <c r="C1131" s="11" t="s">
        <v>4071</v>
      </c>
      <c r="D1131" s="1">
        <v>-0.364103627</v>
      </c>
      <c r="E1131" s="1">
        <v>28.1442388</v>
      </c>
      <c r="F1131" s="1">
        <v>-1.833637443</v>
      </c>
      <c r="G1131" s="1">
        <v>0.089693908</v>
      </c>
      <c r="H1131" s="1">
        <v>0.311871887</v>
      </c>
      <c r="I1131" s="1">
        <v>-4.947671375</v>
      </c>
    </row>
    <row r="1132" ht="15" spans="1:9">
      <c r="A1132" s="11" t="s">
        <v>2573</v>
      </c>
      <c r="B1132" s="11" t="s">
        <v>1699</v>
      </c>
      <c r="C1132" s="11" t="s">
        <v>1699</v>
      </c>
      <c r="D1132" s="1">
        <v>-0.572041411</v>
      </c>
      <c r="E1132" s="1">
        <v>32.60548036</v>
      </c>
      <c r="F1132" s="1">
        <v>-1.833522517</v>
      </c>
      <c r="G1132" s="1">
        <v>0.089711887</v>
      </c>
      <c r="H1132" s="1">
        <v>0.311871887</v>
      </c>
      <c r="I1132" s="1">
        <v>-4.947846874</v>
      </c>
    </row>
    <row r="1133" ht="15" spans="1:9">
      <c r="A1133" s="11" t="s">
        <v>3775</v>
      </c>
      <c r="B1133" s="11" t="s">
        <v>3776</v>
      </c>
      <c r="C1133" s="11" t="s">
        <v>3777</v>
      </c>
      <c r="D1133" s="1">
        <v>1.071693337</v>
      </c>
      <c r="E1133" s="1">
        <v>30.54502725</v>
      </c>
      <c r="F1133" s="1">
        <v>1.833013634</v>
      </c>
      <c r="G1133" s="1">
        <v>0.089791534</v>
      </c>
      <c r="H1133" s="1">
        <v>0.311911034</v>
      </c>
      <c r="I1133" s="1">
        <v>-4.948623891</v>
      </c>
    </row>
    <row r="1134" ht="15" spans="1:9">
      <c r="A1134" s="11" t="s">
        <v>7110</v>
      </c>
      <c r="B1134" s="11" t="s">
        <v>7111</v>
      </c>
      <c r="C1134" s="11" t="s">
        <v>7112</v>
      </c>
      <c r="D1134" s="1">
        <v>-2.105063598</v>
      </c>
      <c r="E1134" s="1">
        <v>22.7728811</v>
      </c>
      <c r="F1134" s="1">
        <v>-1.827626089</v>
      </c>
      <c r="G1134" s="1">
        <v>0.090638669</v>
      </c>
      <c r="H1134" s="1">
        <v>0.314085756</v>
      </c>
      <c r="I1134" s="1">
        <v>-4.956842511</v>
      </c>
    </row>
    <row r="1135" ht="15" spans="1:9">
      <c r="A1135" s="11" t="s">
        <v>6470</v>
      </c>
      <c r="B1135" s="11" t="s">
        <v>6471</v>
      </c>
      <c r="C1135" s="11" t="s">
        <v>6472</v>
      </c>
      <c r="D1135" s="1">
        <v>1.61601012</v>
      </c>
      <c r="E1135" s="1">
        <v>23.34848244</v>
      </c>
      <c r="F1135" s="1">
        <v>1.82650692</v>
      </c>
      <c r="G1135" s="1">
        <v>0.090815545</v>
      </c>
      <c r="H1135" s="1">
        <v>0.314271398</v>
      </c>
      <c r="I1135" s="1">
        <v>-4.958548026</v>
      </c>
    </row>
    <row r="1136" ht="15" spans="1:9">
      <c r="A1136" s="11" t="s">
        <v>1815</v>
      </c>
      <c r="B1136" s="11" t="s">
        <v>1816</v>
      </c>
      <c r="C1136" s="11" t="s">
        <v>1817</v>
      </c>
      <c r="D1136" s="1">
        <v>1.681204505</v>
      </c>
      <c r="E1136" s="1">
        <v>27.28441646</v>
      </c>
      <c r="F1136" s="1">
        <v>1.825652738</v>
      </c>
      <c r="G1136" s="1">
        <v>0.090950751</v>
      </c>
      <c r="H1136" s="1">
        <v>0.314500664</v>
      </c>
      <c r="I1136" s="1">
        <v>-4.959849317</v>
      </c>
    </row>
    <row r="1137" ht="15" spans="1:9">
      <c r="A1137" s="11" t="s">
        <v>9123</v>
      </c>
      <c r="B1137" s="11" t="s">
        <v>9124</v>
      </c>
      <c r="C1137" s="11" t="s">
        <v>9125</v>
      </c>
      <c r="D1137" s="1">
        <v>0.924213242</v>
      </c>
      <c r="E1137" s="1">
        <v>28.37328272</v>
      </c>
      <c r="F1137" s="1">
        <v>1.824408864</v>
      </c>
      <c r="G1137" s="1">
        <v>0.091147963</v>
      </c>
      <c r="H1137" s="1">
        <v>0.314747698</v>
      </c>
      <c r="I1137" s="1">
        <v>-4.961743646</v>
      </c>
    </row>
    <row r="1138" ht="15" spans="1:9">
      <c r="A1138" s="11" t="s">
        <v>10713</v>
      </c>
      <c r="B1138" s="11" t="s">
        <v>10714</v>
      </c>
      <c r="C1138" s="11" t="s">
        <v>10715</v>
      </c>
      <c r="D1138" s="1">
        <v>-2.079295761</v>
      </c>
      <c r="E1138" s="1">
        <v>23.54676772</v>
      </c>
      <c r="F1138" s="1">
        <v>-1.822462534</v>
      </c>
      <c r="G1138" s="1">
        <v>0.091457319</v>
      </c>
      <c r="H1138" s="1">
        <v>0.315296169</v>
      </c>
      <c r="I1138" s="1">
        <v>-4.964706256</v>
      </c>
    </row>
    <row r="1139" ht="15" spans="1:9">
      <c r="A1139" s="11" t="s">
        <v>6182</v>
      </c>
      <c r="B1139" s="11" t="s">
        <v>6183</v>
      </c>
      <c r="C1139" s="11" t="s">
        <v>6184</v>
      </c>
      <c r="D1139" s="1">
        <v>0.971626611</v>
      </c>
      <c r="E1139" s="1">
        <v>22.59279977</v>
      </c>
      <c r="F1139" s="1">
        <v>1.820573396</v>
      </c>
      <c r="G1139" s="1">
        <v>0.091758486</v>
      </c>
      <c r="H1139" s="1">
        <v>0.316095508</v>
      </c>
      <c r="I1139" s="1">
        <v>-4.967580049</v>
      </c>
    </row>
    <row r="1140" ht="15" spans="1:9">
      <c r="A1140" s="11" t="s">
        <v>8298</v>
      </c>
      <c r="B1140" s="11" t="s">
        <v>8299</v>
      </c>
      <c r="C1140" s="11" t="s">
        <v>8300</v>
      </c>
      <c r="D1140" s="1">
        <v>-0.717998144</v>
      </c>
      <c r="E1140" s="1">
        <v>21.67223159</v>
      </c>
      <c r="F1140" s="1">
        <v>-1.816128171</v>
      </c>
      <c r="G1140" s="1">
        <v>0.09247066</v>
      </c>
      <c r="H1140" s="1">
        <v>0.318308437</v>
      </c>
      <c r="I1140" s="1">
        <v>-4.974335353</v>
      </c>
    </row>
    <row r="1141" ht="15" spans="1:9">
      <c r="A1141" s="11" t="s">
        <v>2581</v>
      </c>
      <c r="B1141" s="11" t="s">
        <v>2582</v>
      </c>
      <c r="C1141" s="11" t="s">
        <v>2583</v>
      </c>
      <c r="D1141" s="1">
        <v>-1.750649559</v>
      </c>
      <c r="E1141" s="1">
        <v>22.55116137</v>
      </c>
      <c r="F1141" s="1">
        <v>-1.814710249</v>
      </c>
      <c r="G1141" s="1">
        <v>0.092698868</v>
      </c>
      <c r="H1141" s="1">
        <v>0.318785879</v>
      </c>
      <c r="I1141" s="1">
        <v>-4.976488105</v>
      </c>
    </row>
    <row r="1142" ht="15" spans="1:9">
      <c r="A1142" s="11" t="s">
        <v>6512</v>
      </c>
      <c r="B1142" s="11" t="s">
        <v>6513</v>
      </c>
      <c r="C1142" s="11" t="s">
        <v>6514</v>
      </c>
      <c r="D1142" s="1">
        <v>-0.298224987</v>
      </c>
      <c r="E1142" s="1">
        <v>28.56612508</v>
      </c>
      <c r="F1142" s="1">
        <v>-1.81232928</v>
      </c>
      <c r="G1142" s="1">
        <v>0.09308321</v>
      </c>
      <c r="H1142" s="1">
        <v>0.319693164</v>
      </c>
      <c r="I1142" s="1">
        <v>-4.980100784</v>
      </c>
    </row>
    <row r="1143" ht="15" spans="1:9">
      <c r="A1143" s="11" t="s">
        <v>7596</v>
      </c>
      <c r="B1143" s="11" t="s">
        <v>7597</v>
      </c>
      <c r="C1143" s="11" t="s">
        <v>7598</v>
      </c>
      <c r="D1143" s="1">
        <v>1.599765322</v>
      </c>
      <c r="E1143" s="1">
        <v>31.20646666</v>
      </c>
      <c r="F1143" s="1">
        <v>1.811306654</v>
      </c>
      <c r="G1143" s="1">
        <v>0.093248724</v>
      </c>
      <c r="H1143" s="1">
        <v>0.319780021</v>
      </c>
      <c r="I1143" s="1">
        <v>-4.981651578</v>
      </c>
    </row>
    <row r="1144" ht="15" spans="1:9">
      <c r="A1144" s="11" t="s">
        <v>8388</v>
      </c>
      <c r="B1144" s="11" t="s">
        <v>8389</v>
      </c>
      <c r="C1144" s="11" t="s">
        <v>8390</v>
      </c>
      <c r="D1144" s="1">
        <v>0.697068541</v>
      </c>
      <c r="E1144" s="1">
        <v>32.86367279</v>
      </c>
      <c r="F1144" s="1">
        <v>1.809735775</v>
      </c>
      <c r="G1144" s="1">
        <v>0.093503487</v>
      </c>
      <c r="H1144" s="1">
        <v>0.320412774</v>
      </c>
      <c r="I1144" s="1">
        <v>-4.984032786</v>
      </c>
    </row>
    <row r="1145" ht="15" spans="1:9">
      <c r="A1145" s="11" t="s">
        <v>11367</v>
      </c>
      <c r="B1145" s="11" t="s">
        <v>11368</v>
      </c>
      <c r="C1145" s="11" t="s">
        <v>11369</v>
      </c>
      <c r="D1145" s="1">
        <v>0.559873683</v>
      </c>
      <c r="E1145" s="1">
        <v>30.14652652</v>
      </c>
      <c r="F1145" s="1">
        <v>1.808334626</v>
      </c>
      <c r="G1145" s="1">
        <v>0.093731249</v>
      </c>
      <c r="H1145" s="1">
        <v>0.320522665</v>
      </c>
      <c r="I1145" s="1">
        <v>-4.986155686</v>
      </c>
    </row>
    <row r="1146" ht="15" spans="1:9">
      <c r="A1146" s="11" t="s">
        <v>8823</v>
      </c>
      <c r="B1146" s="11" t="s">
        <v>8824</v>
      </c>
      <c r="C1146" s="11" t="s">
        <v>8825</v>
      </c>
      <c r="D1146" s="1">
        <v>0.843503611</v>
      </c>
      <c r="E1146" s="1">
        <v>31.00654433</v>
      </c>
      <c r="F1146" s="1">
        <v>1.8079988</v>
      </c>
      <c r="G1146" s="1">
        <v>0.093785913</v>
      </c>
      <c r="H1146" s="1">
        <v>0.320522665</v>
      </c>
      <c r="I1146" s="1">
        <v>-4.986664357</v>
      </c>
    </row>
    <row r="1147" ht="15" spans="1:9">
      <c r="A1147" s="11" t="s">
        <v>8466</v>
      </c>
      <c r="B1147" s="11" t="s">
        <v>8467</v>
      </c>
      <c r="C1147" s="11" t="s">
        <v>8468</v>
      </c>
      <c r="D1147" s="1">
        <v>0.304058689</v>
      </c>
      <c r="E1147" s="1">
        <v>33.40237955</v>
      </c>
      <c r="F1147" s="1">
        <v>1.807819784</v>
      </c>
      <c r="G1147" s="1">
        <v>0.093815064</v>
      </c>
      <c r="H1147" s="1">
        <v>0.320522665</v>
      </c>
      <c r="I1147" s="1">
        <v>-4.986935487</v>
      </c>
    </row>
    <row r="1148" ht="15" spans="1:9">
      <c r="A1148" s="11" t="s">
        <v>5280</v>
      </c>
      <c r="B1148" s="11" t="s">
        <v>5281</v>
      </c>
      <c r="C1148" s="11" t="s">
        <v>5282</v>
      </c>
      <c r="D1148" s="1">
        <v>1.41338878</v>
      </c>
      <c r="E1148" s="1">
        <v>23.05378824</v>
      </c>
      <c r="F1148" s="1">
        <v>1.807540556</v>
      </c>
      <c r="G1148" s="1">
        <v>0.093860549</v>
      </c>
      <c r="H1148" s="1">
        <v>0.320522665</v>
      </c>
      <c r="I1148" s="1">
        <v>-4.987358364</v>
      </c>
    </row>
    <row r="1149" ht="15" spans="1:9">
      <c r="A1149" s="11" t="s">
        <v>8682</v>
      </c>
      <c r="B1149" s="11" t="s">
        <v>8683</v>
      </c>
      <c r="C1149" s="11" t="s">
        <v>8684</v>
      </c>
      <c r="D1149" s="1">
        <v>0.942143438</v>
      </c>
      <c r="E1149" s="1">
        <v>29.34812933</v>
      </c>
      <c r="F1149" s="1">
        <v>1.807378674</v>
      </c>
      <c r="G1149" s="1">
        <v>0.093886928</v>
      </c>
      <c r="H1149" s="1">
        <v>0.320522665</v>
      </c>
      <c r="I1149" s="1">
        <v>-4.987603508</v>
      </c>
    </row>
    <row r="1150" ht="15" spans="1:9">
      <c r="A1150" s="11" t="s">
        <v>5716</v>
      </c>
      <c r="B1150" s="11" t="s">
        <v>5717</v>
      </c>
      <c r="C1150" s="11" t="s">
        <v>5718</v>
      </c>
      <c r="D1150" s="1">
        <v>-0.577278332</v>
      </c>
      <c r="E1150" s="1">
        <v>28.0590789</v>
      </c>
      <c r="F1150" s="1">
        <v>-1.805419902</v>
      </c>
      <c r="G1150" s="1">
        <v>0.094206643</v>
      </c>
      <c r="H1150" s="1">
        <v>0.320602219</v>
      </c>
      <c r="I1150" s="1">
        <v>-4.990568728</v>
      </c>
    </row>
    <row r="1151" ht="15" spans="1:9">
      <c r="A1151" s="11" t="s">
        <v>2507</v>
      </c>
      <c r="B1151" s="11" t="s">
        <v>2508</v>
      </c>
      <c r="C1151" s="11" t="s">
        <v>2509</v>
      </c>
      <c r="D1151" s="1">
        <v>1.35525097</v>
      </c>
      <c r="E1151" s="1">
        <v>23.28352053</v>
      </c>
      <c r="F1151" s="1">
        <v>1.805229562</v>
      </c>
      <c r="G1151" s="1">
        <v>0.094237763</v>
      </c>
      <c r="H1151" s="1">
        <v>0.320602219</v>
      </c>
      <c r="I1151" s="1">
        <v>-4.990856768</v>
      </c>
    </row>
    <row r="1152" ht="15" spans="1:9">
      <c r="A1152" s="11" t="s">
        <v>11125</v>
      </c>
      <c r="B1152" s="11" t="s">
        <v>11126</v>
      </c>
      <c r="C1152" s="11" t="s">
        <v>11127</v>
      </c>
      <c r="D1152" s="1">
        <v>0.92330374</v>
      </c>
      <c r="E1152" s="1">
        <v>29.7303861</v>
      </c>
      <c r="F1152" s="1">
        <v>1.803543681</v>
      </c>
      <c r="G1152" s="1">
        <v>0.094513799</v>
      </c>
      <c r="H1152" s="1">
        <v>0.320602219</v>
      </c>
      <c r="I1152" s="1">
        <v>-4.993407209</v>
      </c>
    </row>
    <row r="1153" ht="15" spans="1:9">
      <c r="A1153" s="11" t="s">
        <v>1791</v>
      </c>
      <c r="B1153" s="11" t="s">
        <v>1792</v>
      </c>
      <c r="C1153" s="11" t="s">
        <v>1793</v>
      </c>
      <c r="D1153" s="1">
        <v>1.188868957</v>
      </c>
      <c r="E1153" s="1">
        <v>23.90492221</v>
      </c>
      <c r="F1153" s="1">
        <v>1.803040514</v>
      </c>
      <c r="G1153" s="1">
        <v>0.094596324</v>
      </c>
      <c r="H1153" s="1">
        <v>0.320602219</v>
      </c>
      <c r="I1153" s="1">
        <v>-4.994168139</v>
      </c>
    </row>
    <row r="1154" ht="15" spans="1:9">
      <c r="A1154" s="11" t="s">
        <v>10046</v>
      </c>
      <c r="B1154" s="11" t="s">
        <v>10047</v>
      </c>
      <c r="C1154" s="11" t="s">
        <v>10048</v>
      </c>
      <c r="D1154" s="1">
        <v>2.514747076</v>
      </c>
      <c r="E1154" s="1">
        <v>31.1255115</v>
      </c>
      <c r="F1154" s="1">
        <v>1.802836643</v>
      </c>
      <c r="G1154" s="1">
        <v>0.09462978</v>
      </c>
      <c r="H1154" s="1">
        <v>0.320602219</v>
      </c>
      <c r="I1154" s="1">
        <v>-4.994476415</v>
      </c>
    </row>
    <row r="1155" ht="15" spans="1:9">
      <c r="A1155" s="11" t="s">
        <v>2905</v>
      </c>
      <c r="B1155" s="11" t="s">
        <v>2906</v>
      </c>
      <c r="C1155" s="11" t="s">
        <v>2907</v>
      </c>
      <c r="D1155" s="1">
        <v>0.769302523</v>
      </c>
      <c r="E1155" s="1">
        <v>35.59408698</v>
      </c>
      <c r="F1155" s="1">
        <v>1.802642612</v>
      </c>
      <c r="G1155" s="1">
        <v>0.094661631</v>
      </c>
      <c r="H1155" s="1">
        <v>0.320602219</v>
      </c>
      <c r="I1155" s="1">
        <v>-4.994769792</v>
      </c>
    </row>
    <row r="1156" ht="15" spans="1:9">
      <c r="A1156" s="11" t="s">
        <v>10294</v>
      </c>
      <c r="B1156" s="11" t="s">
        <v>10295</v>
      </c>
      <c r="C1156" s="11" t="s">
        <v>10296</v>
      </c>
      <c r="D1156" s="1">
        <v>1.904971576</v>
      </c>
      <c r="E1156" s="1">
        <v>29.89330864</v>
      </c>
      <c r="F1156" s="1">
        <v>1.802259466</v>
      </c>
      <c r="G1156" s="1">
        <v>0.094724554</v>
      </c>
      <c r="H1156" s="1">
        <v>0.320602219</v>
      </c>
      <c r="I1156" s="1">
        <v>-4.995349057</v>
      </c>
    </row>
    <row r="1157" ht="15" spans="1:9">
      <c r="A1157" s="11" t="s">
        <v>4861</v>
      </c>
      <c r="B1157" s="11" t="s">
        <v>4862</v>
      </c>
      <c r="C1157" s="11" t="s">
        <v>4863</v>
      </c>
      <c r="D1157" s="1">
        <v>1.621217411</v>
      </c>
      <c r="E1157" s="1">
        <v>24.45963213</v>
      </c>
      <c r="F1157" s="1">
        <v>1.801788345</v>
      </c>
      <c r="G1157" s="1">
        <v>0.094801976</v>
      </c>
      <c r="H1157" s="1">
        <v>0.320602219</v>
      </c>
      <c r="I1157" s="1">
        <v>-4.99606123</v>
      </c>
    </row>
    <row r="1158" ht="15" spans="1:9">
      <c r="A1158" s="11" t="s">
        <v>9147</v>
      </c>
      <c r="B1158" s="11" t="s">
        <v>9148</v>
      </c>
      <c r="C1158" s="11" t="s">
        <v>9149</v>
      </c>
      <c r="D1158" s="1">
        <v>0.9144834</v>
      </c>
      <c r="E1158" s="1">
        <v>24.74732351</v>
      </c>
      <c r="F1158" s="1">
        <v>1.801524981</v>
      </c>
      <c r="G1158" s="1">
        <v>0.09484528</v>
      </c>
      <c r="H1158" s="1">
        <v>0.320602219</v>
      </c>
      <c r="I1158" s="1">
        <v>-4.996459298</v>
      </c>
    </row>
    <row r="1159" ht="15" spans="1:9">
      <c r="A1159" s="11" t="s">
        <v>11147</v>
      </c>
      <c r="B1159" s="11" t="s">
        <v>11148</v>
      </c>
      <c r="C1159" s="11" t="s">
        <v>11149</v>
      </c>
      <c r="D1159" s="1">
        <v>0.584482782</v>
      </c>
      <c r="E1159" s="1">
        <v>31.14971914</v>
      </c>
      <c r="F1159" s="1">
        <v>1.801274908</v>
      </c>
      <c r="G1159" s="1">
        <v>0.094886416</v>
      </c>
      <c r="H1159" s="1">
        <v>0.320602219</v>
      </c>
      <c r="I1159" s="1">
        <v>-4.996837244</v>
      </c>
    </row>
    <row r="1160" ht="15" spans="1:9">
      <c r="A1160" s="11" t="s">
        <v>1833</v>
      </c>
      <c r="B1160" s="11" t="s">
        <v>1834</v>
      </c>
      <c r="C1160" s="11" t="s">
        <v>1835</v>
      </c>
      <c r="D1160" s="1">
        <v>2.493833276</v>
      </c>
      <c r="E1160" s="1">
        <v>26.20119084</v>
      </c>
      <c r="F1160" s="1">
        <v>1.801226867</v>
      </c>
      <c r="G1160" s="1">
        <v>0.09489432</v>
      </c>
      <c r="H1160" s="1">
        <v>0.320602219</v>
      </c>
      <c r="I1160" s="1">
        <v>-4.996909847</v>
      </c>
    </row>
    <row r="1161" ht="15" spans="1:9">
      <c r="A1161" s="11" t="s">
        <v>2058</v>
      </c>
      <c r="B1161" s="11" t="s">
        <v>2059</v>
      </c>
      <c r="C1161" s="11" t="s">
        <v>2060</v>
      </c>
      <c r="D1161" s="1">
        <v>1.005709509</v>
      </c>
      <c r="E1161" s="1">
        <v>24.60723748</v>
      </c>
      <c r="F1161" s="1">
        <v>1.797401179</v>
      </c>
      <c r="G1161" s="1">
        <v>0.095525668</v>
      </c>
      <c r="H1161" s="1">
        <v>0.322257819</v>
      </c>
      <c r="I1161" s="1">
        <v>-5.002687836</v>
      </c>
    </row>
    <row r="1162" ht="15" spans="1:9">
      <c r="A1162" s="11" t="s">
        <v>4117</v>
      </c>
      <c r="B1162" s="11" t="s">
        <v>4118</v>
      </c>
      <c r="C1162" s="11" t="s">
        <v>4119</v>
      </c>
      <c r="D1162" s="1">
        <v>2.100969116</v>
      </c>
      <c r="E1162" s="1">
        <v>23.1607863</v>
      </c>
      <c r="F1162" s="1">
        <v>1.79548302</v>
      </c>
      <c r="G1162" s="1">
        <v>0.095843631</v>
      </c>
      <c r="H1162" s="1">
        <v>0.322591386</v>
      </c>
      <c r="I1162" s="1">
        <v>-5.005582123</v>
      </c>
    </row>
    <row r="1163" ht="15" spans="1:9">
      <c r="A1163" s="11" t="s">
        <v>10818</v>
      </c>
      <c r="B1163" s="11" t="s">
        <v>10819</v>
      </c>
      <c r="C1163" s="11" t="s">
        <v>10820</v>
      </c>
      <c r="D1163" s="1">
        <v>1.678709898</v>
      </c>
      <c r="E1163" s="1">
        <v>24.62669341</v>
      </c>
      <c r="F1163" s="1">
        <v>1.79509866</v>
      </c>
      <c r="G1163" s="1">
        <v>0.095907459</v>
      </c>
      <c r="H1163" s="1">
        <v>0.322591386</v>
      </c>
      <c r="I1163" s="1">
        <v>-5.00616186</v>
      </c>
    </row>
    <row r="1164" ht="15" spans="1:9">
      <c r="A1164" s="11" t="s">
        <v>2525</v>
      </c>
      <c r="B1164" s="11" t="s">
        <v>2526</v>
      </c>
      <c r="C1164" s="11" t="s">
        <v>2527</v>
      </c>
      <c r="D1164" s="1">
        <v>1.304569662</v>
      </c>
      <c r="E1164" s="1">
        <v>29.58264841</v>
      </c>
      <c r="F1164" s="1">
        <v>1.793542761</v>
      </c>
      <c r="G1164" s="1">
        <v>0.096166221</v>
      </c>
      <c r="H1164" s="1">
        <v>0.323209062</v>
      </c>
      <c r="I1164" s="1">
        <v>-5.008507895</v>
      </c>
    </row>
    <row r="1165" ht="15" spans="1:9">
      <c r="A1165" s="11" t="s">
        <v>9596</v>
      </c>
      <c r="B1165" s="11" t="s">
        <v>9597</v>
      </c>
      <c r="C1165" s="11" t="s">
        <v>9598</v>
      </c>
      <c r="D1165" s="1">
        <v>1.34347208</v>
      </c>
      <c r="E1165" s="1">
        <v>26.38181584</v>
      </c>
      <c r="F1165" s="1">
        <v>1.793012188</v>
      </c>
      <c r="G1165" s="1">
        <v>0.096254604</v>
      </c>
      <c r="H1165" s="1">
        <v>0.323209062</v>
      </c>
      <c r="I1165" s="1">
        <v>-5.009307635</v>
      </c>
    </row>
    <row r="1166" ht="15" spans="1:9">
      <c r="A1166" s="11" t="s">
        <v>5821</v>
      </c>
      <c r="B1166" s="11" t="s">
        <v>5822</v>
      </c>
      <c r="C1166" s="11" t="s">
        <v>5823</v>
      </c>
      <c r="D1166" s="1">
        <v>-1.344045123</v>
      </c>
      <c r="E1166" s="1">
        <v>22.76852824</v>
      </c>
      <c r="F1166" s="1">
        <v>-1.792717724</v>
      </c>
      <c r="G1166" s="1">
        <v>0.096303687</v>
      </c>
      <c r="H1166" s="1">
        <v>0.323209062</v>
      </c>
      <c r="I1166" s="1">
        <v>-5.009751424</v>
      </c>
    </row>
    <row r="1167" ht="15" spans="1:9">
      <c r="A1167" s="11" t="s">
        <v>5156</v>
      </c>
      <c r="B1167" s="11" t="s">
        <v>5157</v>
      </c>
      <c r="C1167" s="11" t="s">
        <v>5158</v>
      </c>
      <c r="D1167" s="1">
        <v>-1.036401907</v>
      </c>
      <c r="E1167" s="1">
        <v>22.04869105</v>
      </c>
      <c r="F1167" s="1">
        <v>-1.791400075</v>
      </c>
      <c r="G1167" s="1">
        <v>0.096523595</v>
      </c>
      <c r="H1167" s="1">
        <v>0.323233565</v>
      </c>
      <c r="I1167" s="1">
        <v>-5.011736733</v>
      </c>
    </row>
    <row r="1168" ht="15" spans="1:9">
      <c r="A1168" s="11" t="s">
        <v>9563</v>
      </c>
      <c r="B1168" s="11" t="s">
        <v>9564</v>
      </c>
      <c r="C1168" s="11" t="s">
        <v>9565</v>
      </c>
      <c r="D1168" s="1">
        <v>-0.383632439</v>
      </c>
      <c r="E1168" s="1">
        <v>31.96022961</v>
      </c>
      <c r="F1168" s="1">
        <v>-1.789435644</v>
      </c>
      <c r="G1168" s="1">
        <v>0.09685228</v>
      </c>
      <c r="H1168" s="1">
        <v>0.32407972</v>
      </c>
      <c r="I1168" s="1">
        <v>-5.014694942</v>
      </c>
    </row>
    <row r="1169" ht="15" spans="1:9">
      <c r="A1169" s="11" t="s">
        <v>5162</v>
      </c>
      <c r="B1169" s="11" t="s">
        <v>5163</v>
      </c>
      <c r="C1169" s="11" t="s">
        <v>5164</v>
      </c>
      <c r="D1169" s="1">
        <v>-1.225992978</v>
      </c>
      <c r="E1169" s="1">
        <v>23.08691339</v>
      </c>
      <c r="F1169" s="1">
        <v>-1.7890413</v>
      </c>
      <c r="G1169" s="1">
        <v>0.096918381</v>
      </c>
      <c r="H1169" s="1">
        <v>0.32407972</v>
      </c>
      <c r="I1169" s="1">
        <v>-5.015288547</v>
      </c>
    </row>
    <row r="1170" ht="15" spans="1:9">
      <c r="A1170" s="11" t="s">
        <v>8052</v>
      </c>
      <c r="B1170" s="11" t="s">
        <v>8053</v>
      </c>
      <c r="C1170" s="11" t="s">
        <v>8054</v>
      </c>
      <c r="D1170" s="1">
        <v>-0.30650483</v>
      </c>
      <c r="E1170" s="1">
        <v>30.37196671</v>
      </c>
      <c r="F1170" s="1">
        <v>-1.787433701</v>
      </c>
      <c r="G1170" s="1">
        <v>0.09718827</v>
      </c>
      <c r="H1170" s="1">
        <v>0.324508374</v>
      </c>
      <c r="I1170" s="1">
        <v>-5.017707655</v>
      </c>
    </row>
    <row r="1171" ht="15" spans="1:9">
      <c r="A1171" s="11" t="s">
        <v>5894</v>
      </c>
      <c r="B1171" s="11" t="s">
        <v>5895</v>
      </c>
      <c r="C1171" s="11" t="s">
        <v>5896</v>
      </c>
      <c r="D1171" s="1">
        <v>2.26247445</v>
      </c>
      <c r="E1171" s="1">
        <v>30.13085196</v>
      </c>
      <c r="F1171" s="1">
        <v>1.786100503</v>
      </c>
      <c r="G1171" s="1">
        <v>0.097412601</v>
      </c>
      <c r="H1171" s="1">
        <v>0.325017465</v>
      </c>
      <c r="I1171" s="1">
        <v>-5.019712863</v>
      </c>
    </row>
    <row r="1172" ht="15" spans="1:9">
      <c r="A1172" s="11" t="s">
        <v>2635</v>
      </c>
      <c r="B1172" s="11" t="s">
        <v>2636</v>
      </c>
      <c r="C1172" s="11" t="s">
        <v>2637</v>
      </c>
      <c r="D1172" s="1">
        <v>1.881046606</v>
      </c>
      <c r="E1172" s="1">
        <v>31.25195856</v>
      </c>
      <c r="F1172" s="1">
        <v>1.784777399</v>
      </c>
      <c r="G1172" s="1">
        <v>0.097635691</v>
      </c>
      <c r="H1172" s="1">
        <v>0.325523674</v>
      </c>
      <c r="I1172" s="1">
        <v>-5.021702011</v>
      </c>
    </row>
    <row r="1173" ht="15" spans="1:9">
      <c r="A1173" s="11" t="s">
        <v>2896</v>
      </c>
      <c r="B1173" s="11" t="s">
        <v>2897</v>
      </c>
      <c r="C1173" s="11" t="s">
        <v>2898</v>
      </c>
      <c r="D1173" s="1">
        <v>1.43302088</v>
      </c>
      <c r="E1173" s="1">
        <v>25.57368904</v>
      </c>
      <c r="F1173" s="1">
        <v>1.783379831</v>
      </c>
      <c r="G1173" s="1">
        <v>0.097871831</v>
      </c>
      <c r="H1173" s="1">
        <v>0.325864138</v>
      </c>
      <c r="I1173" s="1">
        <v>-5.023802151</v>
      </c>
    </row>
    <row r="1174" ht="15" spans="1:9">
      <c r="A1174" s="11" t="s">
        <v>7425</v>
      </c>
      <c r="B1174" s="11" t="s">
        <v>7426</v>
      </c>
      <c r="C1174" s="11" t="s">
        <v>7427</v>
      </c>
      <c r="D1174" s="1">
        <v>0.381412343</v>
      </c>
      <c r="E1174" s="1">
        <v>31.00493169</v>
      </c>
      <c r="F1174" s="1">
        <v>1.783327407</v>
      </c>
      <c r="G1174" s="1">
        <v>0.097880699</v>
      </c>
      <c r="H1174" s="1">
        <v>0.325864138</v>
      </c>
      <c r="I1174" s="1">
        <v>-5.02388091</v>
      </c>
    </row>
    <row r="1175" ht="15" spans="1:9">
      <c r="A1175" s="11" t="s">
        <v>5310</v>
      </c>
      <c r="B1175" s="11" t="s">
        <v>5311</v>
      </c>
      <c r="C1175" s="11" t="s">
        <v>5312</v>
      </c>
      <c r="D1175" s="1">
        <v>1.65566336</v>
      </c>
      <c r="E1175" s="1">
        <v>27.18026875</v>
      </c>
      <c r="F1175" s="1">
        <v>1.781054355</v>
      </c>
      <c r="G1175" s="1">
        <v>0.098265886</v>
      </c>
      <c r="H1175" s="1">
        <v>0.326907882</v>
      </c>
      <c r="I1175" s="1">
        <v>-5.027294492</v>
      </c>
    </row>
    <row r="1176" ht="15" spans="1:9">
      <c r="A1176" s="11" t="s">
        <v>3647</v>
      </c>
      <c r="B1176" s="11" t="s">
        <v>3648</v>
      </c>
      <c r="C1176" s="11" t="s">
        <v>3649</v>
      </c>
      <c r="D1176" s="1">
        <v>1.747745028</v>
      </c>
      <c r="E1176" s="1">
        <v>28.21963949</v>
      </c>
      <c r="F1176" s="1">
        <v>1.779885646</v>
      </c>
      <c r="G1176" s="1">
        <v>0.09846446</v>
      </c>
      <c r="H1176" s="1">
        <v>0.327078281</v>
      </c>
      <c r="I1176" s="1">
        <v>-5.029048602</v>
      </c>
    </row>
    <row r="1177" ht="15" spans="1:9">
      <c r="A1177" s="11" t="s">
        <v>11186</v>
      </c>
      <c r="B1177" s="11" t="s">
        <v>11187</v>
      </c>
      <c r="C1177" s="11" t="s">
        <v>11188</v>
      </c>
      <c r="D1177" s="1">
        <v>1.030216033</v>
      </c>
      <c r="E1177" s="1">
        <v>30.2990387</v>
      </c>
      <c r="F1177" s="1">
        <v>1.779487189</v>
      </c>
      <c r="G1177" s="1">
        <v>0.098532243</v>
      </c>
      <c r="H1177" s="1">
        <v>0.327078281</v>
      </c>
      <c r="I1177" s="1">
        <v>-5.029646487</v>
      </c>
    </row>
    <row r="1178" ht="15" spans="1:9">
      <c r="A1178" s="11" t="s">
        <v>6013</v>
      </c>
      <c r="B1178" s="11" t="s">
        <v>6014</v>
      </c>
      <c r="C1178" s="11" t="s">
        <v>6015</v>
      </c>
      <c r="D1178" s="1">
        <v>-0.599333251</v>
      </c>
      <c r="E1178" s="1">
        <v>21.61289914</v>
      </c>
      <c r="F1178" s="1">
        <v>-1.777643621</v>
      </c>
      <c r="G1178" s="1">
        <v>0.098846401</v>
      </c>
      <c r="H1178" s="1">
        <v>0.327446963</v>
      </c>
      <c r="I1178" s="1">
        <v>-5.032411721</v>
      </c>
    </row>
    <row r="1179" ht="15" spans="1:9">
      <c r="A1179" s="11" t="s">
        <v>2611</v>
      </c>
      <c r="B1179" s="11" t="s">
        <v>2612</v>
      </c>
      <c r="C1179" s="11" t="s">
        <v>2613</v>
      </c>
      <c r="D1179" s="1">
        <v>1.644556888</v>
      </c>
      <c r="E1179" s="1">
        <v>24.08744237</v>
      </c>
      <c r="F1179" s="1">
        <v>1.777412831</v>
      </c>
      <c r="G1179" s="1">
        <v>0.098885792</v>
      </c>
      <c r="H1179" s="1">
        <v>0.327446963</v>
      </c>
      <c r="I1179" s="1">
        <v>-5.03275777</v>
      </c>
    </row>
    <row r="1180" ht="15" spans="1:9">
      <c r="A1180" s="11" t="s">
        <v>9144</v>
      </c>
      <c r="B1180" s="11" t="s">
        <v>9145</v>
      </c>
      <c r="C1180" s="11" t="s">
        <v>9146</v>
      </c>
      <c r="D1180" s="1">
        <v>-0.780188494</v>
      </c>
      <c r="E1180" s="1">
        <v>27.13422222</v>
      </c>
      <c r="F1180" s="1">
        <v>-1.777151114</v>
      </c>
      <c r="G1180" s="1">
        <v>0.098930479</v>
      </c>
      <c r="H1180" s="1">
        <v>0.327446963</v>
      </c>
      <c r="I1180" s="1">
        <v>-5.033150158</v>
      </c>
    </row>
    <row r="1181" ht="15" spans="1:9">
      <c r="A1181" s="11" t="s">
        <v>5968</v>
      </c>
      <c r="B1181" s="11" t="s">
        <v>5969</v>
      </c>
      <c r="C1181" s="11" t="s">
        <v>5970</v>
      </c>
      <c r="D1181" s="1">
        <v>1.815248662</v>
      </c>
      <c r="E1181" s="1">
        <v>26.90905778</v>
      </c>
      <c r="F1181" s="1">
        <v>1.774912189</v>
      </c>
      <c r="G1181" s="1">
        <v>0.099313501</v>
      </c>
      <c r="H1181" s="1">
        <v>0.328246762</v>
      </c>
      <c r="I1181" s="1">
        <v>-5.036505536</v>
      </c>
    </row>
    <row r="1182" ht="15" spans="1:9">
      <c r="A1182" s="11" t="s">
        <v>10185</v>
      </c>
      <c r="B1182" s="11" t="s">
        <v>10186</v>
      </c>
      <c r="C1182" s="11" t="s">
        <v>10187</v>
      </c>
      <c r="D1182" s="1">
        <v>1.116637582</v>
      </c>
      <c r="E1182" s="1">
        <v>22.23910473</v>
      </c>
      <c r="F1182" s="1">
        <v>1.774376919</v>
      </c>
      <c r="G1182" s="1">
        <v>0.099405267</v>
      </c>
      <c r="H1182" s="1">
        <v>0.328246762</v>
      </c>
      <c r="I1182" s="1">
        <v>-5.037307346</v>
      </c>
    </row>
    <row r="1183" ht="15" spans="1:9">
      <c r="A1183" s="11" t="s">
        <v>6362</v>
      </c>
      <c r="B1183" s="11" t="s">
        <v>6363</v>
      </c>
      <c r="C1183" s="11" t="s">
        <v>6364</v>
      </c>
      <c r="D1183" s="1">
        <v>1.162710351</v>
      </c>
      <c r="E1183" s="1">
        <v>22.78689063</v>
      </c>
      <c r="F1183" s="1">
        <v>1.774228839</v>
      </c>
      <c r="G1183" s="1">
        <v>0.099430667</v>
      </c>
      <c r="H1183" s="1">
        <v>0.328246762</v>
      </c>
      <c r="I1183" s="1">
        <v>-5.037529137</v>
      </c>
    </row>
    <row r="1184" ht="15" spans="1:9">
      <c r="A1184" s="11" t="s">
        <v>4759</v>
      </c>
      <c r="B1184" s="11" t="s">
        <v>4760</v>
      </c>
      <c r="C1184" s="11" t="s">
        <v>4761</v>
      </c>
      <c r="D1184" s="1">
        <v>1.584281847</v>
      </c>
      <c r="E1184" s="1">
        <v>33.05546024</v>
      </c>
      <c r="F1184" s="1">
        <v>1.773331823</v>
      </c>
      <c r="G1184" s="1">
        <v>0.099584656</v>
      </c>
      <c r="H1184" s="1">
        <v>0.328356013</v>
      </c>
      <c r="I1184" s="1">
        <v>-5.038872433</v>
      </c>
    </row>
    <row r="1185" ht="15" spans="1:9">
      <c r="A1185" s="11" t="s">
        <v>2192</v>
      </c>
      <c r="B1185" s="11" t="s">
        <v>2193</v>
      </c>
      <c r="C1185" s="11" t="s">
        <v>2194</v>
      </c>
      <c r="D1185" s="1">
        <v>1.724924256</v>
      </c>
      <c r="E1185" s="1">
        <v>26.4495506</v>
      </c>
      <c r="F1185" s="1">
        <v>1.773026724</v>
      </c>
      <c r="G1185" s="1">
        <v>0.09963708</v>
      </c>
      <c r="H1185" s="1">
        <v>0.328356013</v>
      </c>
      <c r="I1185" s="1">
        <v>-5.039329231</v>
      </c>
    </row>
    <row r="1186" ht="15" spans="1:9">
      <c r="A1186" s="11" t="s">
        <v>10650</v>
      </c>
      <c r="B1186" s="11" t="s">
        <v>10651</v>
      </c>
      <c r="C1186" s="11" t="s">
        <v>10652</v>
      </c>
      <c r="D1186" s="1">
        <v>1.5058247</v>
      </c>
      <c r="E1186" s="1">
        <v>24.92499596</v>
      </c>
      <c r="F1186" s="1">
        <v>1.772277192</v>
      </c>
      <c r="G1186" s="1">
        <v>0.099765974</v>
      </c>
      <c r="H1186" s="1">
        <v>0.328543398</v>
      </c>
      <c r="I1186" s="1">
        <v>-5.040451238</v>
      </c>
    </row>
    <row r="1187" ht="15" spans="1:9">
      <c r="A1187" s="11" t="s">
        <v>4669</v>
      </c>
      <c r="B1187" s="11" t="s">
        <v>4670</v>
      </c>
      <c r="C1187" s="11" t="s">
        <v>4671</v>
      </c>
      <c r="D1187" s="1">
        <v>0.336313984</v>
      </c>
      <c r="E1187" s="1">
        <v>32.75643518</v>
      </c>
      <c r="F1187" s="1">
        <v>1.771483964</v>
      </c>
      <c r="G1187" s="1">
        <v>0.099902544</v>
      </c>
      <c r="H1187" s="1">
        <v>0.328755773</v>
      </c>
      <c r="I1187" s="1">
        <v>-5.041638347</v>
      </c>
    </row>
    <row r="1188" ht="15" spans="1:9">
      <c r="A1188" s="11" t="s">
        <v>7814</v>
      </c>
      <c r="B1188" s="11" t="s">
        <v>7815</v>
      </c>
      <c r="C1188" s="11" t="s">
        <v>7816</v>
      </c>
      <c r="D1188" s="1">
        <v>1.299313836</v>
      </c>
      <c r="E1188" s="1">
        <v>22.86617244</v>
      </c>
      <c r="F1188" s="1">
        <v>1.769851993</v>
      </c>
      <c r="G1188" s="1">
        <v>0.100184044</v>
      </c>
      <c r="H1188" s="1">
        <v>0.329093911</v>
      </c>
      <c r="I1188" s="1">
        <v>-5.044079672</v>
      </c>
    </row>
    <row r="1189" ht="15" spans="1:9">
      <c r="A1189" s="11" t="s">
        <v>5313</v>
      </c>
      <c r="B1189" s="11" t="s">
        <v>5314</v>
      </c>
      <c r="C1189" s="11" t="s">
        <v>5315</v>
      </c>
      <c r="D1189" s="1">
        <v>0.699695978</v>
      </c>
      <c r="E1189" s="1">
        <v>27.63969201</v>
      </c>
      <c r="F1189" s="1">
        <v>1.769487453</v>
      </c>
      <c r="G1189" s="1">
        <v>0.10024702</v>
      </c>
      <c r="H1189" s="1">
        <v>0.329093911</v>
      </c>
      <c r="I1189" s="1">
        <v>-5.044624817</v>
      </c>
    </row>
    <row r="1190" ht="15" spans="1:9">
      <c r="A1190" s="11" t="s">
        <v>9224</v>
      </c>
      <c r="B1190" s="11" t="s">
        <v>9225</v>
      </c>
      <c r="C1190" s="11" t="s">
        <v>9226</v>
      </c>
      <c r="D1190" s="1">
        <v>-1.37629813</v>
      </c>
      <c r="E1190" s="1">
        <v>22.22060534</v>
      </c>
      <c r="F1190" s="1">
        <v>-1.769072425</v>
      </c>
      <c r="G1190" s="1">
        <v>0.100318761</v>
      </c>
      <c r="H1190" s="1">
        <v>0.329093911</v>
      </c>
      <c r="I1190" s="1">
        <v>-5.04524538</v>
      </c>
    </row>
    <row r="1191" ht="15" spans="1:9">
      <c r="A1191" s="11" t="s">
        <v>11016</v>
      </c>
      <c r="B1191" s="11" t="s">
        <v>11017</v>
      </c>
      <c r="C1191" s="11" t="s">
        <v>11018</v>
      </c>
      <c r="D1191" s="1">
        <v>0.739373311</v>
      </c>
      <c r="E1191" s="1">
        <v>29.67814997</v>
      </c>
      <c r="F1191" s="1">
        <v>1.768943087</v>
      </c>
      <c r="G1191" s="1">
        <v>0.100341128</v>
      </c>
      <c r="H1191" s="1">
        <v>0.329093911</v>
      </c>
      <c r="I1191" s="1">
        <v>-5.045438752</v>
      </c>
    </row>
    <row r="1192" ht="15" spans="1:9">
      <c r="A1192" s="11" t="s">
        <v>8955</v>
      </c>
      <c r="B1192" s="11" t="s">
        <v>8956</v>
      </c>
      <c r="C1192" s="11" t="s">
        <v>8957</v>
      </c>
      <c r="D1192" s="1">
        <v>-1.307377936</v>
      </c>
      <c r="E1192" s="1">
        <v>22.53541475</v>
      </c>
      <c r="F1192" s="1">
        <v>-1.768511375</v>
      </c>
      <c r="G1192" s="1">
        <v>0.100415816</v>
      </c>
      <c r="H1192" s="1">
        <v>0.329093911</v>
      </c>
      <c r="I1192" s="1">
        <v>-5.04608414</v>
      </c>
    </row>
    <row r="1193" ht="15" spans="1:9">
      <c r="A1193" s="11" t="s">
        <v>5779</v>
      </c>
      <c r="B1193" s="11" t="s">
        <v>5780</v>
      </c>
      <c r="C1193" s="11" t="s">
        <v>5781</v>
      </c>
      <c r="D1193" s="1">
        <v>1.238399099</v>
      </c>
      <c r="E1193" s="1">
        <v>23.61455889</v>
      </c>
      <c r="F1193" s="1">
        <v>1.768381931</v>
      </c>
      <c r="G1193" s="1">
        <v>0.100438221</v>
      </c>
      <c r="H1193" s="1">
        <v>0.329093911</v>
      </c>
      <c r="I1193" s="1">
        <v>-5.046277634</v>
      </c>
    </row>
    <row r="1194" ht="15" spans="1:9">
      <c r="A1194" s="11" t="s">
        <v>5974</v>
      </c>
      <c r="B1194" s="11" t="s">
        <v>5975</v>
      </c>
      <c r="C1194" s="11" t="s">
        <v>5976</v>
      </c>
      <c r="D1194" s="1">
        <v>1.360540582</v>
      </c>
      <c r="E1194" s="1">
        <v>24.08319743</v>
      </c>
      <c r="F1194" s="1">
        <v>1.766433705</v>
      </c>
      <c r="G1194" s="1">
        <v>0.100775958</v>
      </c>
      <c r="H1194" s="1">
        <v>0.329416902</v>
      </c>
      <c r="I1194" s="1">
        <v>-5.049188828</v>
      </c>
    </row>
    <row r="1195" ht="15" spans="1:9">
      <c r="A1195" s="11" t="s">
        <v>4245</v>
      </c>
      <c r="B1195" s="11" t="s">
        <v>4246</v>
      </c>
      <c r="C1195" s="11" t="s">
        <v>4247</v>
      </c>
      <c r="D1195" s="1">
        <v>-0.325752473</v>
      </c>
      <c r="E1195" s="1">
        <v>30.82303934</v>
      </c>
      <c r="F1195" s="1">
        <v>-1.766305024</v>
      </c>
      <c r="G1195" s="1">
        <v>0.100798302</v>
      </c>
      <c r="H1195" s="1">
        <v>0.329416902</v>
      </c>
      <c r="I1195" s="1">
        <v>-5.049381046</v>
      </c>
    </row>
    <row r="1196" ht="15" spans="1:9">
      <c r="A1196" s="11" t="s">
        <v>5740</v>
      </c>
      <c r="B1196" s="11" t="s">
        <v>5741</v>
      </c>
      <c r="C1196" s="11" t="s">
        <v>5742</v>
      </c>
      <c r="D1196" s="1">
        <v>-0.979870103</v>
      </c>
      <c r="E1196" s="1">
        <v>27.25229706</v>
      </c>
      <c r="F1196" s="1">
        <v>-1.766147292</v>
      </c>
      <c r="G1196" s="1">
        <v>0.100825695</v>
      </c>
      <c r="H1196" s="1">
        <v>0.329416902</v>
      </c>
      <c r="I1196" s="1">
        <v>-5.049616646</v>
      </c>
    </row>
    <row r="1197" ht="15" spans="1:9">
      <c r="A1197" s="11" t="s">
        <v>3569</v>
      </c>
      <c r="B1197" s="11" t="s">
        <v>3570</v>
      </c>
      <c r="C1197" s="11" t="s">
        <v>3571</v>
      </c>
      <c r="D1197" s="1">
        <v>0.524376582</v>
      </c>
      <c r="E1197" s="1">
        <v>30.60436727</v>
      </c>
      <c r="F1197" s="1">
        <v>1.765339763</v>
      </c>
      <c r="G1197" s="1">
        <v>0.100966043</v>
      </c>
      <c r="H1197" s="1">
        <v>0.329639316</v>
      </c>
      <c r="I1197" s="1">
        <v>-5.050822636</v>
      </c>
    </row>
    <row r="1198" ht="15" spans="1:9">
      <c r="A1198" s="11" t="s">
        <v>4165</v>
      </c>
      <c r="B1198" s="11" t="s">
        <v>4166</v>
      </c>
      <c r="C1198" s="11" t="s">
        <v>4167</v>
      </c>
      <c r="D1198" s="1">
        <v>1.131131029</v>
      </c>
      <c r="E1198" s="1">
        <v>22.5488742</v>
      </c>
      <c r="F1198" s="1">
        <v>1.763667772</v>
      </c>
      <c r="G1198" s="1">
        <v>0.101257188</v>
      </c>
      <c r="H1198" s="1">
        <v>0.330117251</v>
      </c>
      <c r="I1198" s="1">
        <v>-5.053318582</v>
      </c>
    </row>
    <row r="1199" ht="15" spans="1:9">
      <c r="A1199" s="11" t="s">
        <v>7149</v>
      </c>
      <c r="B1199" s="11" t="s">
        <v>7150</v>
      </c>
      <c r="C1199" s="11" t="s">
        <v>7151</v>
      </c>
      <c r="D1199" s="1">
        <v>0.429522059</v>
      </c>
      <c r="E1199" s="1">
        <v>32.41094125</v>
      </c>
      <c r="F1199" s="1">
        <v>1.762807928</v>
      </c>
      <c r="G1199" s="1">
        <v>0.101407204</v>
      </c>
      <c r="H1199" s="1">
        <v>0.330208784</v>
      </c>
      <c r="I1199" s="1">
        <v>-5.054601599</v>
      </c>
    </row>
    <row r="1200" ht="15" spans="1:9">
      <c r="A1200" s="11" t="s">
        <v>5662</v>
      </c>
      <c r="B1200" s="11" t="s">
        <v>5663</v>
      </c>
      <c r="C1200" s="11" t="s">
        <v>5664</v>
      </c>
      <c r="D1200" s="1">
        <v>-0.491937771</v>
      </c>
      <c r="E1200" s="1">
        <v>28.85135299</v>
      </c>
      <c r="F1200" s="1">
        <v>-1.761710066</v>
      </c>
      <c r="G1200" s="1">
        <v>0.101599034</v>
      </c>
      <c r="H1200" s="1">
        <v>0.330522962</v>
      </c>
      <c r="I1200" s="1">
        <v>-5.056239227</v>
      </c>
    </row>
    <row r="1201" ht="15" spans="1:9">
      <c r="A1201" s="11" t="s">
        <v>10599</v>
      </c>
      <c r="B1201" s="11" t="s">
        <v>10600</v>
      </c>
      <c r="C1201" s="11" t="s">
        <v>10601</v>
      </c>
      <c r="D1201" s="1">
        <v>-0.846327236</v>
      </c>
      <c r="E1201" s="1">
        <v>21.98939288</v>
      </c>
      <c r="F1201" s="1">
        <v>-1.760907026</v>
      </c>
      <c r="G1201" s="1">
        <v>0.101739553</v>
      </c>
      <c r="H1201" s="1">
        <v>0.330538857</v>
      </c>
      <c r="I1201" s="1">
        <v>-5.057436691</v>
      </c>
    </row>
    <row r="1202" ht="15" spans="1:9">
      <c r="A1202" s="11" t="s">
        <v>9485</v>
      </c>
      <c r="B1202" s="11" t="s">
        <v>9486</v>
      </c>
      <c r="C1202" s="11" t="s">
        <v>9487</v>
      </c>
      <c r="D1202" s="1">
        <v>-0.704328578</v>
      </c>
      <c r="E1202" s="1">
        <v>28.59747828</v>
      </c>
      <c r="F1202" s="1">
        <v>-1.76073414</v>
      </c>
      <c r="G1202" s="1">
        <v>0.101769829</v>
      </c>
      <c r="H1202" s="1">
        <v>0.330538857</v>
      </c>
      <c r="I1202" s="1">
        <v>-5.05769445</v>
      </c>
    </row>
    <row r="1203" ht="15" spans="1:9">
      <c r="A1203" s="11" t="s">
        <v>2788</v>
      </c>
      <c r="B1203" s="11" t="s">
        <v>2789</v>
      </c>
      <c r="C1203" s="11" t="s">
        <v>2790</v>
      </c>
      <c r="D1203" s="1">
        <v>0.606661059</v>
      </c>
      <c r="E1203" s="1">
        <v>34.5613402</v>
      </c>
      <c r="F1203" s="1">
        <v>1.760440135</v>
      </c>
      <c r="G1203" s="1">
        <v>0.101821332</v>
      </c>
      <c r="H1203" s="1">
        <v>0.330538857</v>
      </c>
      <c r="I1203" s="1">
        <v>-5.058132751</v>
      </c>
    </row>
    <row r="1204" ht="15" spans="1:9">
      <c r="A1204" s="11" t="s">
        <v>6648</v>
      </c>
      <c r="B1204" s="11" t="s">
        <v>6649</v>
      </c>
      <c r="C1204" s="11" t="s">
        <v>6650</v>
      </c>
      <c r="D1204" s="1">
        <v>-0.457664606</v>
      </c>
      <c r="E1204" s="1">
        <v>27.53492994</v>
      </c>
      <c r="F1204" s="1">
        <v>-1.757431162</v>
      </c>
      <c r="G1204" s="1">
        <v>0.102349773</v>
      </c>
      <c r="H1204" s="1">
        <v>0.33178203</v>
      </c>
      <c r="I1204" s="1">
        <v>-5.062615967</v>
      </c>
    </row>
    <row r="1205" ht="15" spans="1:9">
      <c r="A1205" s="11" t="s">
        <v>3338</v>
      </c>
      <c r="B1205" s="11" t="s">
        <v>3339</v>
      </c>
      <c r="C1205" s="11" t="s">
        <v>3340</v>
      </c>
      <c r="D1205" s="1">
        <v>0.378687434</v>
      </c>
      <c r="E1205" s="1">
        <v>29.62830337</v>
      </c>
      <c r="F1205" s="1">
        <v>1.75639309</v>
      </c>
      <c r="G1205" s="1">
        <v>0.102532646</v>
      </c>
      <c r="H1205" s="1">
        <v>0.331922806</v>
      </c>
      <c r="I1205" s="1">
        <v>-5.064161565</v>
      </c>
    </row>
    <row r="1206" ht="15" spans="1:9">
      <c r="A1206" s="11" t="s">
        <v>5259</v>
      </c>
      <c r="B1206" s="11" t="s">
        <v>5260</v>
      </c>
      <c r="C1206" s="11" t="s">
        <v>5261</v>
      </c>
      <c r="D1206" s="1">
        <v>1.508984553</v>
      </c>
      <c r="E1206" s="1">
        <v>25.19666619</v>
      </c>
      <c r="F1206" s="1">
        <v>1.755907142</v>
      </c>
      <c r="G1206" s="1">
        <v>0.102618354</v>
      </c>
      <c r="H1206" s="1">
        <v>0.331922806</v>
      </c>
      <c r="I1206" s="1">
        <v>-5.064884908</v>
      </c>
    </row>
    <row r="1207" ht="15" spans="1:9">
      <c r="A1207" s="11" t="s">
        <v>5824</v>
      </c>
      <c r="B1207" s="11" t="s">
        <v>5825</v>
      </c>
      <c r="C1207" s="11" t="s">
        <v>5826</v>
      </c>
      <c r="D1207" s="1">
        <v>-0.9137787</v>
      </c>
      <c r="E1207" s="1">
        <v>26.45560526</v>
      </c>
      <c r="F1207" s="1">
        <v>-1.755848277</v>
      </c>
      <c r="G1207" s="1">
        <v>0.10262874</v>
      </c>
      <c r="H1207" s="1">
        <v>0.331922806</v>
      </c>
      <c r="I1207" s="1">
        <v>-5.06497252</v>
      </c>
    </row>
    <row r="1208" ht="15" spans="1:9">
      <c r="A1208" s="11" t="s">
        <v>9542</v>
      </c>
      <c r="B1208" s="11" t="s">
        <v>9543</v>
      </c>
      <c r="C1208" s="11" t="s">
        <v>9544</v>
      </c>
      <c r="D1208" s="1">
        <v>0.473204044</v>
      </c>
      <c r="E1208" s="1">
        <v>31.70915453</v>
      </c>
      <c r="F1208" s="1">
        <v>1.755533499</v>
      </c>
      <c r="G1208" s="1">
        <v>0.102684297</v>
      </c>
      <c r="H1208" s="1">
        <v>0.331922806</v>
      </c>
      <c r="I1208" s="1">
        <v>-5.065441</v>
      </c>
    </row>
    <row r="1209" ht="15" spans="1:9">
      <c r="A1209" s="11" t="s">
        <v>11115</v>
      </c>
      <c r="B1209" s="11" t="s">
        <v>11116</v>
      </c>
      <c r="C1209" s="11" t="s">
        <v>11117</v>
      </c>
      <c r="D1209" s="1">
        <v>0.769201993</v>
      </c>
      <c r="E1209" s="1">
        <v>30.85378937</v>
      </c>
      <c r="F1209" s="1">
        <v>1.754876656</v>
      </c>
      <c r="G1209" s="1">
        <v>0.102800313</v>
      </c>
      <c r="H1209" s="1">
        <v>0.33204742</v>
      </c>
      <c r="I1209" s="1">
        <v>-5.066418404</v>
      </c>
    </row>
    <row r="1210" ht="15" spans="1:9">
      <c r="A1210" s="11" t="s">
        <v>5422</v>
      </c>
      <c r="B1210" s="11" t="s">
        <v>5423</v>
      </c>
      <c r="C1210" s="11" t="s">
        <v>5424</v>
      </c>
      <c r="D1210" s="1">
        <v>1.649650505</v>
      </c>
      <c r="E1210" s="1">
        <v>24.76157186</v>
      </c>
      <c r="F1210" s="1">
        <v>1.754079591</v>
      </c>
      <c r="G1210" s="1">
        <v>0.102941252</v>
      </c>
      <c r="H1210" s="1">
        <v>0.33204742</v>
      </c>
      <c r="I1210" s="1">
        <v>-5.067604165</v>
      </c>
    </row>
    <row r="1211" ht="15" spans="1:9">
      <c r="A1211" s="11" t="s">
        <v>5863</v>
      </c>
      <c r="B1211" s="11" t="s">
        <v>5864</v>
      </c>
      <c r="C1211" s="11" t="s">
        <v>5865</v>
      </c>
      <c r="D1211" s="1">
        <v>0.815558372</v>
      </c>
      <c r="E1211" s="1">
        <v>29.78457349</v>
      </c>
      <c r="F1211" s="1">
        <v>1.753254405</v>
      </c>
      <c r="G1211" s="1">
        <v>0.103087345</v>
      </c>
      <c r="H1211" s="1">
        <v>0.332283661</v>
      </c>
      <c r="I1211" s="1">
        <v>-5.068831416</v>
      </c>
    </row>
    <row r="1212" ht="15" spans="1:9">
      <c r="A1212" s="11" t="s">
        <v>6996</v>
      </c>
      <c r="B1212" s="11" t="s">
        <v>6997</v>
      </c>
      <c r="C1212" s="11" t="s">
        <v>6998</v>
      </c>
      <c r="D1212" s="1">
        <v>1.072682317</v>
      </c>
      <c r="E1212" s="1">
        <v>26.92869648</v>
      </c>
      <c r="F1212" s="1">
        <v>1.752434254</v>
      </c>
      <c r="G1212" s="1">
        <v>0.103232728</v>
      </c>
      <c r="H1212" s="1">
        <v>0.332517284</v>
      </c>
      <c r="I1212" s="1">
        <v>-5.070050829</v>
      </c>
    </row>
    <row r="1213" ht="15" spans="1:9">
      <c r="A1213" s="11" t="s">
        <v>9141</v>
      </c>
      <c r="B1213" s="11" t="s">
        <v>9142</v>
      </c>
      <c r="C1213" s="11" t="s">
        <v>9143</v>
      </c>
      <c r="D1213" s="1">
        <v>-0.424437089</v>
      </c>
      <c r="E1213" s="1">
        <v>29.25053404</v>
      </c>
      <c r="F1213" s="1">
        <v>-1.749627824</v>
      </c>
      <c r="G1213" s="1">
        <v>0.103731588</v>
      </c>
      <c r="H1213" s="1">
        <v>0.333477873</v>
      </c>
      <c r="I1213" s="1">
        <v>-5.074220854</v>
      </c>
    </row>
    <row r="1214" ht="15" spans="1:9">
      <c r="A1214" s="11" t="s">
        <v>2077</v>
      </c>
      <c r="B1214" s="11" t="s">
        <v>2078</v>
      </c>
      <c r="C1214" s="11" t="s">
        <v>2079</v>
      </c>
      <c r="D1214" s="1">
        <v>-0.510931042</v>
      </c>
      <c r="E1214" s="1">
        <v>28.35164885</v>
      </c>
      <c r="F1214" s="1">
        <v>-1.749260154</v>
      </c>
      <c r="G1214" s="1">
        <v>0.103797102</v>
      </c>
      <c r="H1214" s="1">
        <v>0.333477873</v>
      </c>
      <c r="I1214" s="1">
        <v>-5.074766867</v>
      </c>
    </row>
    <row r="1215" ht="15" spans="1:9">
      <c r="A1215" s="11" t="s">
        <v>3898</v>
      </c>
      <c r="B1215" s="11" t="s">
        <v>3899</v>
      </c>
      <c r="C1215" s="11" t="s">
        <v>3900</v>
      </c>
      <c r="D1215" s="1">
        <v>0.884987686</v>
      </c>
      <c r="E1215" s="1">
        <v>27.84260089</v>
      </c>
      <c r="F1215" s="1">
        <v>1.748722456</v>
      </c>
      <c r="G1215" s="1">
        <v>0.103892979</v>
      </c>
      <c r="H1215" s="1">
        <v>0.333477873</v>
      </c>
      <c r="I1215" s="1">
        <v>-5.075565256</v>
      </c>
    </row>
    <row r="1216" ht="15" spans="1:9">
      <c r="A1216" s="11" t="s">
        <v>6353</v>
      </c>
      <c r="B1216" s="11" t="s">
        <v>6354</v>
      </c>
      <c r="C1216" s="11" t="s">
        <v>6355</v>
      </c>
      <c r="D1216" s="1">
        <v>-1.334564349</v>
      </c>
      <c r="E1216" s="1">
        <v>22.94862927</v>
      </c>
      <c r="F1216" s="1">
        <v>-1.748718322</v>
      </c>
      <c r="G1216" s="1">
        <v>0.103893716</v>
      </c>
      <c r="H1216" s="1">
        <v>0.333477873</v>
      </c>
      <c r="I1216" s="1">
        <v>-5.075571394</v>
      </c>
    </row>
    <row r="1217" ht="15" spans="1:9">
      <c r="A1217" s="11" t="s">
        <v>4156</v>
      </c>
      <c r="B1217" s="11" t="s">
        <v>4157</v>
      </c>
      <c r="C1217" s="11" t="s">
        <v>4158</v>
      </c>
      <c r="D1217" s="1">
        <v>0.460093662</v>
      </c>
      <c r="E1217" s="1">
        <v>30.14360381</v>
      </c>
      <c r="F1217" s="1">
        <v>1.748702567</v>
      </c>
      <c r="G1217" s="1">
        <v>0.103896526</v>
      </c>
      <c r="H1217" s="1">
        <v>0.333477873</v>
      </c>
      <c r="I1217" s="1">
        <v>-5.075594784</v>
      </c>
    </row>
    <row r="1218" ht="15" spans="1:9">
      <c r="A1218" s="11" t="s">
        <v>8100</v>
      </c>
      <c r="B1218" s="11" t="s">
        <v>8101</v>
      </c>
      <c r="C1218" s="11" t="s">
        <v>8102</v>
      </c>
      <c r="D1218" s="1">
        <v>0.538383558</v>
      </c>
      <c r="E1218" s="1">
        <v>30.34007957</v>
      </c>
      <c r="F1218" s="1">
        <v>1.747773109</v>
      </c>
      <c r="G1218" s="1">
        <v>0.104062448</v>
      </c>
      <c r="H1218" s="1">
        <v>0.333775546</v>
      </c>
      <c r="I1218" s="1">
        <v>-5.076974507</v>
      </c>
    </row>
    <row r="1219" ht="15" spans="1:9">
      <c r="A1219" s="11" t="s">
        <v>7874</v>
      </c>
      <c r="B1219" s="11" t="s">
        <v>7875</v>
      </c>
      <c r="C1219" s="11" t="s">
        <v>7876</v>
      </c>
      <c r="D1219" s="1">
        <v>0.748257381</v>
      </c>
      <c r="E1219" s="1">
        <v>33.00696727</v>
      </c>
      <c r="F1219" s="1">
        <v>1.746792337</v>
      </c>
      <c r="G1219" s="1">
        <v>0.104237786</v>
      </c>
      <c r="H1219" s="1">
        <v>0.333820615</v>
      </c>
      <c r="I1219" s="1">
        <v>-5.078429918</v>
      </c>
    </row>
    <row r="1220" ht="15" spans="1:9">
      <c r="A1220" s="11" t="s">
        <v>7197</v>
      </c>
      <c r="B1220" s="11" t="s">
        <v>7198</v>
      </c>
      <c r="C1220" s="11" t="s">
        <v>7199</v>
      </c>
      <c r="D1220" s="1">
        <v>1.300171332</v>
      </c>
      <c r="E1220" s="1">
        <v>23.08031444</v>
      </c>
      <c r="F1220" s="1">
        <v>1.745850326</v>
      </c>
      <c r="G1220" s="1">
        <v>0.10440644</v>
      </c>
      <c r="H1220" s="1">
        <v>0.333820615</v>
      </c>
      <c r="I1220" s="1">
        <v>-5.079827341</v>
      </c>
    </row>
    <row r="1221" ht="15" spans="1:9">
      <c r="A1221" s="11" t="s">
        <v>5977</v>
      </c>
      <c r="B1221" s="11" t="s">
        <v>5978</v>
      </c>
      <c r="C1221" s="11" t="s">
        <v>5979</v>
      </c>
      <c r="D1221" s="1">
        <v>-1.836939572</v>
      </c>
      <c r="E1221" s="1">
        <v>24.85388831</v>
      </c>
      <c r="F1221" s="1">
        <v>-1.745820088</v>
      </c>
      <c r="G1221" s="1">
        <v>0.104411858</v>
      </c>
      <c r="H1221" s="1">
        <v>0.333820615</v>
      </c>
      <c r="I1221" s="1">
        <v>-5.079872189</v>
      </c>
    </row>
    <row r="1222" ht="15" spans="1:9">
      <c r="A1222" s="11" t="s">
        <v>3104</v>
      </c>
      <c r="B1222" s="11" t="s">
        <v>3105</v>
      </c>
      <c r="C1222" s="11" t="s">
        <v>3106</v>
      </c>
      <c r="D1222" s="1">
        <v>-1.81729184</v>
      </c>
      <c r="E1222" s="1">
        <v>22.84021804</v>
      </c>
      <c r="F1222" s="1">
        <v>-1.744538011</v>
      </c>
      <c r="G1222" s="1">
        <v>0.104641796</v>
      </c>
      <c r="H1222" s="1">
        <v>0.334223553</v>
      </c>
      <c r="I1222" s="1">
        <v>-5.081773322</v>
      </c>
    </row>
    <row r="1223" ht="15" spans="1:9">
      <c r="A1223" s="11" t="s">
        <v>5464</v>
      </c>
      <c r="B1223" s="11" t="s">
        <v>5465</v>
      </c>
      <c r="C1223" s="11" t="s">
        <v>5466</v>
      </c>
      <c r="D1223" s="1">
        <v>0.776743024</v>
      </c>
      <c r="E1223" s="1">
        <v>28.31878809</v>
      </c>
      <c r="F1223" s="1">
        <v>1.741178739</v>
      </c>
      <c r="G1223" s="1">
        <v>0.105246409</v>
      </c>
      <c r="H1223" s="1">
        <v>0.335816115</v>
      </c>
      <c r="I1223" s="1">
        <v>-5.086750584</v>
      </c>
    </row>
    <row r="1224" ht="15" spans="1:9">
      <c r="A1224" s="11" t="s">
        <v>8733</v>
      </c>
      <c r="B1224" s="11" t="s">
        <v>8734</v>
      </c>
      <c r="C1224" s="11" t="s">
        <v>8735</v>
      </c>
      <c r="D1224" s="1">
        <v>0.925223193</v>
      </c>
      <c r="E1224" s="1">
        <v>31.05190776</v>
      </c>
      <c r="F1224" s="1">
        <v>1.740950139</v>
      </c>
      <c r="G1224" s="1">
        <v>0.105287666</v>
      </c>
      <c r="H1224" s="1">
        <v>0.335816115</v>
      </c>
      <c r="I1224" s="1">
        <v>-5.087089075</v>
      </c>
    </row>
    <row r="1225" ht="15" spans="1:9">
      <c r="A1225" s="11" t="s">
        <v>10246</v>
      </c>
      <c r="B1225" s="11" t="s">
        <v>10247</v>
      </c>
      <c r="C1225" s="11" t="s">
        <v>10248</v>
      </c>
      <c r="D1225" s="1">
        <v>0.58915027</v>
      </c>
      <c r="E1225" s="1">
        <v>29.93808869</v>
      </c>
      <c r="F1225" s="1">
        <v>1.74005284</v>
      </c>
      <c r="G1225" s="1">
        <v>0.105449744</v>
      </c>
      <c r="H1225" s="1">
        <v>0.335899209</v>
      </c>
      <c r="I1225" s="1">
        <v>-5.088417457</v>
      </c>
    </row>
    <row r="1226" ht="15" spans="1:9">
      <c r="A1226" s="11" t="s">
        <v>8253</v>
      </c>
      <c r="B1226" s="11" t="s">
        <v>8254</v>
      </c>
      <c r="C1226" s="11" t="s">
        <v>8255</v>
      </c>
      <c r="D1226" s="1">
        <v>1.176121847</v>
      </c>
      <c r="E1226" s="1">
        <v>32.42229446</v>
      </c>
      <c r="F1226" s="1">
        <v>1.739990515</v>
      </c>
      <c r="G1226" s="1">
        <v>0.10546101</v>
      </c>
      <c r="H1226" s="1">
        <v>0.335899209</v>
      </c>
      <c r="I1226" s="1">
        <v>-5.088509708</v>
      </c>
    </row>
    <row r="1227" ht="15" spans="1:9">
      <c r="A1227" s="11" t="s">
        <v>3811</v>
      </c>
      <c r="B1227" s="11" t="s">
        <v>3812</v>
      </c>
      <c r="C1227" s="11" t="s">
        <v>3813</v>
      </c>
      <c r="D1227" s="1">
        <v>1.007559573</v>
      </c>
      <c r="E1227" s="1">
        <v>27.25786878</v>
      </c>
      <c r="F1227" s="1">
        <v>1.739338962</v>
      </c>
      <c r="G1227" s="1">
        <v>0.10557885</v>
      </c>
      <c r="H1227" s="1">
        <v>0.33603987</v>
      </c>
      <c r="I1227" s="1">
        <v>-5.089473998</v>
      </c>
    </row>
    <row r="1228" ht="15" spans="1:9">
      <c r="A1228" s="11" t="s">
        <v>7269</v>
      </c>
      <c r="B1228" s="11" t="s">
        <v>7270</v>
      </c>
      <c r="C1228" s="11" t="s">
        <v>7271</v>
      </c>
      <c r="D1228" s="1">
        <v>0.226775501</v>
      </c>
      <c r="E1228" s="1">
        <v>34.05901375</v>
      </c>
      <c r="F1228" s="1">
        <v>1.734787267</v>
      </c>
      <c r="G1228" s="1">
        <v>0.106405327</v>
      </c>
      <c r="H1228" s="1">
        <v>0.338434237</v>
      </c>
      <c r="I1228" s="1">
        <v>-5.096204269</v>
      </c>
    </row>
    <row r="1229" ht="15" spans="1:9">
      <c r="A1229" s="11" t="s">
        <v>4939</v>
      </c>
      <c r="B1229" s="11" t="s">
        <v>4940</v>
      </c>
      <c r="C1229" s="11" t="s">
        <v>4941</v>
      </c>
      <c r="D1229" s="1">
        <v>1.27794524</v>
      </c>
      <c r="E1229" s="1">
        <v>22.39686627</v>
      </c>
      <c r="F1229" s="1">
        <v>1.733137468</v>
      </c>
      <c r="G1229" s="1">
        <v>0.106706303</v>
      </c>
      <c r="H1229" s="1">
        <v>0.339155016</v>
      </c>
      <c r="I1229" s="1">
        <v>-5.098641038</v>
      </c>
    </row>
    <row r="1230" ht="15" spans="1:9">
      <c r="A1230" s="11" t="s">
        <v>4056</v>
      </c>
      <c r="B1230" s="11" t="s">
        <v>4057</v>
      </c>
      <c r="C1230" s="11" t="s">
        <v>4058</v>
      </c>
      <c r="D1230" s="1">
        <v>0.910186188</v>
      </c>
      <c r="E1230" s="1">
        <v>26.25182929</v>
      </c>
      <c r="F1230" s="1">
        <v>1.731993382</v>
      </c>
      <c r="G1230" s="1">
        <v>0.106915463</v>
      </c>
      <c r="H1230" s="1">
        <v>0.339581966</v>
      </c>
      <c r="I1230" s="1">
        <v>-5.100330026</v>
      </c>
    </row>
    <row r="1231" ht="15" spans="1:9">
      <c r="A1231" s="11" t="s">
        <v>2086</v>
      </c>
      <c r="B1231" s="11" t="s">
        <v>2087</v>
      </c>
      <c r="C1231" s="11" t="s">
        <v>2088</v>
      </c>
      <c r="D1231" s="1">
        <v>1.227630398</v>
      </c>
      <c r="E1231" s="1">
        <v>22.16933983</v>
      </c>
      <c r="F1231" s="1">
        <v>1.730765269</v>
      </c>
      <c r="G1231" s="1">
        <v>0.107140389</v>
      </c>
      <c r="H1231" s="1">
        <v>0.339824279</v>
      </c>
      <c r="I1231" s="1">
        <v>-5.102142296</v>
      </c>
    </row>
    <row r="1232" ht="15" spans="1:9">
      <c r="A1232" s="11" t="s">
        <v>8499</v>
      </c>
      <c r="B1232" s="11" t="s">
        <v>8500</v>
      </c>
      <c r="C1232" s="11" t="s">
        <v>8501</v>
      </c>
      <c r="D1232" s="1">
        <v>1.734224663</v>
      </c>
      <c r="E1232" s="1">
        <v>27.87312451</v>
      </c>
      <c r="F1232" s="1">
        <v>1.727687126</v>
      </c>
      <c r="G1232" s="1">
        <v>0.107705985</v>
      </c>
      <c r="H1232" s="1">
        <v>0.341380819</v>
      </c>
      <c r="I1232" s="1">
        <v>-5.106681095</v>
      </c>
    </row>
    <row r="1233" ht="15" spans="1:9">
      <c r="A1233" s="11" t="s">
        <v>2376</v>
      </c>
      <c r="B1233" s="11" t="s">
        <v>2377</v>
      </c>
      <c r="C1233" s="11" t="s">
        <v>2378</v>
      </c>
      <c r="D1233" s="1">
        <v>0.664332233</v>
      </c>
      <c r="E1233" s="1">
        <v>29.65025952</v>
      </c>
      <c r="F1233" s="1">
        <v>1.725787398</v>
      </c>
      <c r="G1233" s="1">
        <v>0.108056369</v>
      </c>
      <c r="H1233" s="1">
        <v>0.342253542</v>
      </c>
      <c r="I1233" s="1">
        <v>-5.109479802</v>
      </c>
    </row>
    <row r="1234" ht="15" spans="1:9">
      <c r="A1234" s="11" t="s">
        <v>1750</v>
      </c>
      <c r="B1234" s="11" t="s">
        <v>1751</v>
      </c>
      <c r="C1234" s="11" t="s">
        <v>1752</v>
      </c>
      <c r="D1234" s="1">
        <v>1.901934406</v>
      </c>
      <c r="E1234" s="1">
        <v>28.00816789</v>
      </c>
      <c r="F1234" s="1">
        <v>1.723684294</v>
      </c>
      <c r="G1234" s="1">
        <v>0.10844544</v>
      </c>
      <c r="H1234" s="1">
        <v>0.343247503</v>
      </c>
      <c r="I1234" s="1">
        <v>-5.112575909</v>
      </c>
    </row>
    <row r="1235" ht="15" spans="1:9">
      <c r="A1235" s="11" t="s">
        <v>11159</v>
      </c>
      <c r="B1235" s="11" t="s">
        <v>11160</v>
      </c>
      <c r="C1235" s="11" t="s">
        <v>11161</v>
      </c>
      <c r="D1235" s="1">
        <v>-1.051976124</v>
      </c>
      <c r="E1235" s="1">
        <v>28.42354404</v>
      </c>
      <c r="F1235" s="1">
        <v>-1.723204516</v>
      </c>
      <c r="G1235" s="1">
        <v>0.108534372</v>
      </c>
      <c r="H1235" s="1">
        <v>0.343290755</v>
      </c>
      <c r="I1235" s="1">
        <v>-5.113281894</v>
      </c>
    </row>
    <row r="1236" ht="15" spans="1:9">
      <c r="A1236" s="11" t="s">
        <v>4311</v>
      </c>
      <c r="B1236" s="11" t="s">
        <v>4312</v>
      </c>
      <c r="C1236" s="11" t="s">
        <v>4313</v>
      </c>
      <c r="D1236" s="1">
        <v>0.554977777</v>
      </c>
      <c r="E1236" s="1">
        <v>30.40360653</v>
      </c>
      <c r="F1236" s="1">
        <v>1.721496068</v>
      </c>
      <c r="G1236" s="1">
        <v>0.108851573</v>
      </c>
      <c r="H1236" s="1">
        <v>0.344055456</v>
      </c>
      <c r="I1236" s="1">
        <v>-5.115794852</v>
      </c>
    </row>
    <row r="1237" ht="15" spans="1:9">
      <c r="A1237" s="11" t="s">
        <v>3080</v>
      </c>
      <c r="B1237" s="11" t="s">
        <v>3081</v>
      </c>
      <c r="C1237" s="11" t="s">
        <v>3082</v>
      </c>
      <c r="D1237" s="1">
        <v>0.8407607</v>
      </c>
      <c r="E1237" s="1">
        <v>26.85801209</v>
      </c>
      <c r="F1237" s="1">
        <v>1.719377735</v>
      </c>
      <c r="G1237" s="1">
        <v>0.109246013</v>
      </c>
      <c r="H1237" s="1">
        <v>0.344831878</v>
      </c>
      <c r="I1237" s="1">
        <v>-5.118908568</v>
      </c>
    </row>
    <row r="1238" ht="15" spans="1:9">
      <c r="A1238" s="11" t="s">
        <v>6275</v>
      </c>
      <c r="B1238" s="11" t="s">
        <v>6276</v>
      </c>
      <c r="C1238" s="11" t="s">
        <v>6277</v>
      </c>
      <c r="D1238" s="1">
        <v>-0.464830627</v>
      </c>
      <c r="E1238" s="1">
        <v>28.17530197</v>
      </c>
      <c r="F1238" s="1">
        <v>-1.719364807</v>
      </c>
      <c r="G1238" s="1">
        <v>0.109248424</v>
      </c>
      <c r="H1238" s="1">
        <v>0.344831878</v>
      </c>
      <c r="I1238" s="1">
        <v>-5.118927563</v>
      </c>
    </row>
    <row r="1239" ht="15" spans="1:9">
      <c r="A1239" s="11" t="s">
        <v>6530</v>
      </c>
      <c r="B1239" s="11" t="s">
        <v>6531</v>
      </c>
      <c r="C1239" s="11" t="s">
        <v>6532</v>
      </c>
      <c r="D1239" s="1">
        <v>2.167531579</v>
      </c>
      <c r="E1239" s="1">
        <v>30.03864175</v>
      </c>
      <c r="F1239" s="1">
        <v>1.718709286</v>
      </c>
      <c r="G1239" s="1">
        <v>0.109370743</v>
      </c>
      <c r="H1239" s="1">
        <v>0.344979224</v>
      </c>
      <c r="I1239" s="1">
        <v>-5.11989062</v>
      </c>
    </row>
    <row r="1240" ht="15" spans="1:9">
      <c r="A1240" s="11" t="s">
        <v>7937</v>
      </c>
      <c r="B1240" s="11" t="s">
        <v>7938</v>
      </c>
      <c r="C1240" s="11" t="s">
        <v>7939</v>
      </c>
      <c r="D1240" s="1">
        <v>-0.250296816</v>
      </c>
      <c r="E1240" s="1">
        <v>32.7683485</v>
      </c>
      <c r="F1240" s="1">
        <v>-1.717789581</v>
      </c>
      <c r="G1240" s="1">
        <v>0.109542561</v>
      </c>
      <c r="H1240" s="1">
        <v>0.345282391</v>
      </c>
      <c r="I1240" s="1">
        <v>-5.121241419</v>
      </c>
    </row>
    <row r="1241" ht="15" spans="1:9">
      <c r="A1241" s="11" t="s">
        <v>10968</v>
      </c>
      <c r="B1241" s="11" t="s">
        <v>10969</v>
      </c>
      <c r="C1241" s="11" t="s">
        <v>10970</v>
      </c>
      <c r="D1241" s="1">
        <v>0.642131183</v>
      </c>
      <c r="E1241" s="1">
        <v>29.71207176</v>
      </c>
      <c r="F1241" s="1">
        <v>1.716265805</v>
      </c>
      <c r="G1241" s="1">
        <v>0.109827756</v>
      </c>
      <c r="H1241" s="1">
        <v>0.345942261</v>
      </c>
      <c r="I1241" s="1">
        <v>-5.123478448</v>
      </c>
    </row>
    <row r="1242" ht="15" spans="1:9">
      <c r="A1242" s="11" t="s">
        <v>8496</v>
      </c>
      <c r="B1242" s="11" t="s">
        <v>8497</v>
      </c>
      <c r="C1242" s="11" t="s">
        <v>8498</v>
      </c>
      <c r="D1242" s="1">
        <v>0.685486575</v>
      </c>
      <c r="E1242" s="1">
        <v>24.82554189</v>
      </c>
      <c r="F1242" s="1">
        <v>1.715135359</v>
      </c>
      <c r="G1242" s="1">
        <v>0.110039757</v>
      </c>
      <c r="H1242" s="1">
        <v>0.34637083</v>
      </c>
      <c r="I1242" s="1">
        <v>-5.125137239</v>
      </c>
    </row>
    <row r="1243" ht="15" spans="1:9">
      <c r="A1243" s="11" t="s">
        <v>7979</v>
      </c>
      <c r="B1243" s="11" t="s">
        <v>7980</v>
      </c>
      <c r="C1243" s="11" t="s">
        <v>7981</v>
      </c>
      <c r="D1243" s="1">
        <v>-1.344284708</v>
      </c>
      <c r="E1243" s="1">
        <v>22.45657819</v>
      </c>
      <c r="F1243" s="1">
        <v>-1.714192182</v>
      </c>
      <c r="G1243" s="1">
        <v>0.110216915</v>
      </c>
      <c r="H1243" s="1">
        <v>0.346689207</v>
      </c>
      <c r="I1243" s="1">
        <v>-5.126520718</v>
      </c>
    </row>
    <row r="1244" ht="15" spans="1:9">
      <c r="A1244" s="11" t="s">
        <v>9791</v>
      </c>
      <c r="B1244" s="11" t="s">
        <v>9792</v>
      </c>
      <c r="C1244" s="11" t="s">
        <v>9793</v>
      </c>
      <c r="D1244" s="1">
        <v>0.668149107</v>
      </c>
      <c r="E1244" s="1">
        <v>30.19211448</v>
      </c>
      <c r="F1244" s="1">
        <v>1.713178015</v>
      </c>
      <c r="G1244" s="1">
        <v>0.110407688</v>
      </c>
      <c r="H1244" s="1">
        <v>0.346951247</v>
      </c>
      <c r="I1244" s="1">
        <v>-5.128007797</v>
      </c>
    </row>
    <row r="1245" ht="15" spans="1:9">
      <c r="A1245" s="11" t="s">
        <v>10203</v>
      </c>
      <c r="B1245" s="11" t="s">
        <v>10204</v>
      </c>
      <c r="C1245" s="11" t="s">
        <v>10205</v>
      </c>
      <c r="D1245" s="1">
        <v>0.526311394</v>
      </c>
      <c r="E1245" s="1">
        <v>28.68049231</v>
      </c>
      <c r="F1245" s="1">
        <v>1.712933114</v>
      </c>
      <c r="G1245" s="1">
        <v>0.110453799</v>
      </c>
      <c r="H1245" s="1">
        <v>0.346951247</v>
      </c>
      <c r="I1245" s="1">
        <v>-5.128366814</v>
      </c>
    </row>
    <row r="1246" ht="15" spans="1:9">
      <c r="A1246" s="11" t="s">
        <v>6669</v>
      </c>
      <c r="B1246" s="11" t="s">
        <v>6670</v>
      </c>
      <c r="C1246" s="11" t="s">
        <v>6671</v>
      </c>
      <c r="D1246" s="1">
        <v>1.258528846</v>
      </c>
      <c r="E1246" s="1">
        <v>24.59511811</v>
      </c>
      <c r="F1246" s="1">
        <v>1.712511668</v>
      </c>
      <c r="G1246" s="1">
        <v>0.110533192</v>
      </c>
      <c r="H1246" s="1">
        <v>0.346951247</v>
      </c>
      <c r="I1246" s="1">
        <v>-5.128984567</v>
      </c>
    </row>
    <row r="1247" ht="15" spans="1:9">
      <c r="A1247" s="11" t="s">
        <v>8118</v>
      </c>
      <c r="B1247" s="11" t="s">
        <v>8119</v>
      </c>
      <c r="C1247" s="11" t="s">
        <v>8120</v>
      </c>
      <c r="D1247" s="1">
        <v>-2.192292449</v>
      </c>
      <c r="E1247" s="1">
        <v>24.00311849</v>
      </c>
      <c r="F1247" s="1">
        <v>-1.712133377</v>
      </c>
      <c r="G1247" s="1">
        <v>0.110604497</v>
      </c>
      <c r="H1247" s="1">
        <v>0.346951247</v>
      </c>
      <c r="I1247" s="1">
        <v>-5.129538983</v>
      </c>
    </row>
    <row r="1248" ht="15" spans="1:9">
      <c r="A1248" s="11" t="s">
        <v>10737</v>
      </c>
      <c r="B1248" s="11" t="s">
        <v>10738</v>
      </c>
      <c r="C1248" s="11" t="s">
        <v>10739</v>
      </c>
      <c r="D1248" s="1">
        <v>-2.340120066</v>
      </c>
      <c r="E1248" s="1">
        <v>25.8613041</v>
      </c>
      <c r="F1248" s="1">
        <v>-1.711313284</v>
      </c>
      <c r="G1248" s="1">
        <v>0.11075922</v>
      </c>
      <c r="H1248" s="1">
        <v>0.347197801</v>
      </c>
      <c r="I1248" s="1">
        <v>-5.130740634</v>
      </c>
    </row>
    <row r="1249" ht="15" spans="1:9">
      <c r="A1249" s="11" t="s">
        <v>8907</v>
      </c>
      <c r="B1249" s="11" t="s">
        <v>8908</v>
      </c>
      <c r="C1249" s="11" t="s">
        <v>8909</v>
      </c>
      <c r="D1249" s="1">
        <v>0.535803254</v>
      </c>
      <c r="E1249" s="1">
        <v>29.91649509</v>
      </c>
      <c r="F1249" s="1">
        <v>1.710154242</v>
      </c>
      <c r="G1249" s="1">
        <v>0.110978215</v>
      </c>
      <c r="H1249" s="1">
        <v>0.347505766</v>
      </c>
      <c r="I1249" s="1">
        <v>-5.132438322</v>
      </c>
    </row>
    <row r="1250" ht="15" spans="1:9">
      <c r="A1250" s="11" t="s">
        <v>8694</v>
      </c>
      <c r="B1250" s="11" t="s">
        <v>8695</v>
      </c>
      <c r="C1250" s="11" t="s">
        <v>8696</v>
      </c>
      <c r="D1250" s="1">
        <v>-1.061489922</v>
      </c>
      <c r="E1250" s="1">
        <v>29.58445035</v>
      </c>
      <c r="F1250" s="1">
        <v>-1.709797657</v>
      </c>
      <c r="G1250" s="1">
        <v>0.111045667</v>
      </c>
      <c r="H1250" s="1">
        <v>0.347505766</v>
      </c>
      <c r="I1250" s="1">
        <v>-5.13296048</v>
      </c>
    </row>
    <row r="1251" ht="15" spans="1:9">
      <c r="A1251" s="11" t="s">
        <v>1744</v>
      </c>
      <c r="B1251" s="11" t="s">
        <v>1745</v>
      </c>
      <c r="C1251" s="11" t="s">
        <v>1746</v>
      </c>
      <c r="D1251" s="1">
        <v>0.916520534</v>
      </c>
      <c r="E1251" s="1">
        <v>22.00617385</v>
      </c>
      <c r="F1251" s="1">
        <v>1.709299687</v>
      </c>
      <c r="G1251" s="1">
        <v>0.111139924</v>
      </c>
      <c r="H1251" s="1">
        <v>0.347505766</v>
      </c>
      <c r="I1251" s="1">
        <v>-5.13368956</v>
      </c>
    </row>
    <row r="1252" ht="15" spans="1:9">
      <c r="A1252" s="11" t="s">
        <v>2144</v>
      </c>
      <c r="B1252" s="11" t="s">
        <v>2145</v>
      </c>
      <c r="C1252" s="11" t="s">
        <v>2146</v>
      </c>
      <c r="D1252" s="1">
        <v>0.6956377</v>
      </c>
      <c r="E1252" s="1">
        <v>28.63286816</v>
      </c>
      <c r="F1252" s="1">
        <v>1.709181916</v>
      </c>
      <c r="G1252" s="1">
        <v>0.111162226</v>
      </c>
      <c r="H1252" s="1">
        <v>0.347505766</v>
      </c>
      <c r="I1252" s="1">
        <v>-5.133861968</v>
      </c>
    </row>
    <row r="1253" ht="15" spans="1:9">
      <c r="A1253" s="11" t="s">
        <v>3530</v>
      </c>
      <c r="B1253" s="11" t="s">
        <v>3531</v>
      </c>
      <c r="C1253" s="11" t="s">
        <v>3532</v>
      </c>
      <c r="D1253" s="1">
        <v>1.57603596</v>
      </c>
      <c r="E1253" s="1">
        <v>27.77473423</v>
      </c>
      <c r="F1253" s="1">
        <v>1.707335809</v>
      </c>
      <c r="G1253" s="1">
        <v>0.111512339</v>
      </c>
      <c r="H1253" s="1">
        <v>0.348361492</v>
      </c>
      <c r="I1253" s="1">
        <v>-5.136563585</v>
      </c>
    </row>
    <row r="1254" ht="15" spans="1:9">
      <c r="A1254" s="11" t="s">
        <v>10486</v>
      </c>
      <c r="B1254" s="11" t="s">
        <v>10487</v>
      </c>
      <c r="C1254" s="11" t="s">
        <v>10488</v>
      </c>
      <c r="D1254" s="1">
        <v>-1.113000453</v>
      </c>
      <c r="E1254" s="1">
        <v>22.22748958</v>
      </c>
      <c r="F1254" s="1">
        <v>-1.705319682</v>
      </c>
      <c r="G1254" s="1">
        <v>0.111895807</v>
      </c>
      <c r="H1254" s="1">
        <v>0.348842635</v>
      </c>
      <c r="I1254" s="1">
        <v>-5.139511928</v>
      </c>
    </row>
    <row r="1255" ht="15" spans="1:9">
      <c r="A1255" s="11" t="s">
        <v>3107</v>
      </c>
      <c r="B1255" s="11" t="s">
        <v>3108</v>
      </c>
      <c r="C1255" s="11" t="s">
        <v>3109</v>
      </c>
      <c r="D1255" s="1">
        <v>-0.762686272</v>
      </c>
      <c r="E1255" s="1">
        <v>27.75892383</v>
      </c>
      <c r="F1255" s="1">
        <v>-1.704518974</v>
      </c>
      <c r="G1255" s="1">
        <v>0.112048424</v>
      </c>
      <c r="H1255" s="1">
        <v>0.349079824</v>
      </c>
      <c r="I1255" s="1">
        <v>-5.140682263</v>
      </c>
    </row>
    <row r="1256" ht="15" spans="1:9">
      <c r="A1256" s="11" t="s">
        <v>8214</v>
      </c>
      <c r="B1256" s="11" t="s">
        <v>8215</v>
      </c>
      <c r="C1256" s="11" t="s">
        <v>8216</v>
      </c>
      <c r="D1256" s="1">
        <v>0.684112503</v>
      </c>
      <c r="E1256" s="1">
        <v>29.91047087</v>
      </c>
      <c r="F1256" s="1">
        <v>1.702840775</v>
      </c>
      <c r="G1256" s="1">
        <v>0.112368889</v>
      </c>
      <c r="H1256" s="1">
        <v>0.34962163</v>
      </c>
      <c r="I1256" s="1">
        <v>-5.143134046</v>
      </c>
    </row>
    <row r="1257" ht="15" spans="1:9">
      <c r="A1257" s="11" t="s">
        <v>7657</v>
      </c>
      <c r="B1257" s="11" t="s">
        <v>7658</v>
      </c>
      <c r="C1257" s="11" t="s">
        <v>7659</v>
      </c>
      <c r="D1257" s="1">
        <v>0.989908384</v>
      </c>
      <c r="E1257" s="1">
        <v>26.00419076</v>
      </c>
      <c r="F1257" s="1">
        <v>1.702518277</v>
      </c>
      <c r="G1257" s="1">
        <v>0.112430565</v>
      </c>
      <c r="H1257" s="1">
        <v>0.34962163</v>
      </c>
      <c r="I1257" s="1">
        <v>-5.143605031</v>
      </c>
    </row>
    <row r="1258" ht="15" spans="1:9">
      <c r="A1258" s="11" t="s">
        <v>3431</v>
      </c>
      <c r="B1258" s="11" t="s">
        <v>3432</v>
      </c>
      <c r="C1258" s="11" t="s">
        <v>3433</v>
      </c>
      <c r="D1258" s="1">
        <v>0.245236425</v>
      </c>
      <c r="E1258" s="1">
        <v>32.91871055</v>
      </c>
      <c r="F1258" s="1">
        <v>1.702394856</v>
      </c>
      <c r="G1258" s="1">
        <v>0.112454176</v>
      </c>
      <c r="H1258" s="1">
        <v>0.34962163</v>
      </c>
      <c r="I1258" s="1">
        <v>-5.143785263</v>
      </c>
    </row>
    <row r="1259" ht="15" spans="1:9">
      <c r="A1259" s="11" t="s">
        <v>3386</v>
      </c>
      <c r="B1259" s="11" t="s">
        <v>3387</v>
      </c>
      <c r="C1259" s="11" t="s">
        <v>3388</v>
      </c>
      <c r="D1259" s="1">
        <v>1.847183396</v>
      </c>
      <c r="E1259" s="1">
        <v>27.02046226</v>
      </c>
      <c r="F1259" s="1">
        <v>1.701381155</v>
      </c>
      <c r="G1259" s="1">
        <v>0.112648271</v>
      </c>
      <c r="H1259" s="1">
        <v>0.34962163</v>
      </c>
      <c r="I1259" s="1">
        <v>-5.145265265</v>
      </c>
    </row>
    <row r="1260" ht="15" spans="1:9">
      <c r="A1260" s="11" t="s">
        <v>5939</v>
      </c>
      <c r="B1260" s="11" t="s">
        <v>5940</v>
      </c>
      <c r="C1260" s="11" t="s">
        <v>5941</v>
      </c>
      <c r="D1260" s="1">
        <v>1.128479694</v>
      </c>
      <c r="E1260" s="1">
        <v>23.66447464</v>
      </c>
      <c r="F1260" s="1">
        <v>1.701346979</v>
      </c>
      <c r="G1260" s="1">
        <v>0.112654819</v>
      </c>
      <c r="H1260" s="1">
        <v>0.34962163</v>
      </c>
      <c r="I1260" s="1">
        <v>-5.145315152</v>
      </c>
    </row>
    <row r="1261" ht="15" spans="1:9">
      <c r="A1261" s="11" t="s">
        <v>8097</v>
      </c>
      <c r="B1261" s="11" t="s">
        <v>8098</v>
      </c>
      <c r="C1261" s="11" t="s">
        <v>8099</v>
      </c>
      <c r="D1261" s="1">
        <v>1.103573784</v>
      </c>
      <c r="E1261" s="1">
        <v>23.40642752</v>
      </c>
      <c r="F1261" s="1">
        <v>1.701132587</v>
      </c>
      <c r="G1261" s="1">
        <v>0.112695909</v>
      </c>
      <c r="H1261" s="1">
        <v>0.34962163</v>
      </c>
      <c r="I1261" s="1">
        <v>-5.14562809</v>
      </c>
    </row>
    <row r="1262" ht="15" spans="1:9">
      <c r="A1262" s="11" t="s">
        <v>5731</v>
      </c>
      <c r="B1262" s="11" t="s">
        <v>5732</v>
      </c>
      <c r="C1262" s="11" t="s">
        <v>5733</v>
      </c>
      <c r="D1262" s="1">
        <v>-1.192538825</v>
      </c>
      <c r="E1262" s="1">
        <v>22.12600163</v>
      </c>
      <c r="F1262" s="1">
        <v>-1.700803972</v>
      </c>
      <c r="G1262" s="1">
        <v>0.112758916</v>
      </c>
      <c r="H1262" s="1">
        <v>0.34962163</v>
      </c>
      <c r="I1262" s="1">
        <v>-5.146107705</v>
      </c>
    </row>
    <row r="1263" ht="15" spans="1:9">
      <c r="A1263" s="11" t="s">
        <v>8349</v>
      </c>
      <c r="B1263" s="11" t="s">
        <v>8350</v>
      </c>
      <c r="C1263" s="11" t="s">
        <v>8351</v>
      </c>
      <c r="D1263" s="1">
        <v>-4.200098441</v>
      </c>
      <c r="E1263" s="1">
        <v>24.85853941</v>
      </c>
      <c r="F1263" s="1">
        <v>-1.697566313</v>
      </c>
      <c r="G1263" s="1">
        <v>0.11338135</v>
      </c>
      <c r="H1263" s="1">
        <v>0.350236705</v>
      </c>
      <c r="I1263" s="1">
        <v>-5.150829978</v>
      </c>
    </row>
    <row r="1264" ht="15" spans="1:9">
      <c r="A1264" s="11" t="s">
        <v>6672</v>
      </c>
      <c r="B1264" s="11" t="s">
        <v>6673</v>
      </c>
      <c r="C1264" s="11" t="s">
        <v>6674</v>
      </c>
      <c r="D1264" s="1">
        <v>0.453413093</v>
      </c>
      <c r="E1264" s="1">
        <v>32.44845952</v>
      </c>
      <c r="F1264" s="1">
        <v>1.697490664</v>
      </c>
      <c r="G1264" s="1">
        <v>0.11339593</v>
      </c>
      <c r="H1264" s="1">
        <v>0.350236705</v>
      </c>
      <c r="I1264" s="1">
        <v>-5.150940247</v>
      </c>
    </row>
    <row r="1265" ht="15" spans="1:9">
      <c r="A1265" s="11" t="s">
        <v>5470</v>
      </c>
      <c r="B1265" s="11" t="s">
        <v>5471</v>
      </c>
      <c r="C1265" s="11" t="s">
        <v>5472</v>
      </c>
      <c r="D1265" s="1">
        <v>-1.466554728</v>
      </c>
      <c r="E1265" s="1">
        <v>23.72778684</v>
      </c>
      <c r="F1265" s="1">
        <v>-1.69747668</v>
      </c>
      <c r="G1265" s="1">
        <v>0.113398625</v>
      </c>
      <c r="H1265" s="1">
        <v>0.350236705</v>
      </c>
      <c r="I1265" s="1">
        <v>-5.150960631</v>
      </c>
    </row>
    <row r="1266" ht="15" spans="1:9">
      <c r="A1266" s="11" t="s">
        <v>3596</v>
      </c>
      <c r="B1266" s="11" t="s">
        <v>3597</v>
      </c>
      <c r="C1266" s="11" t="s">
        <v>3598</v>
      </c>
      <c r="D1266" s="1">
        <v>-1.507042328</v>
      </c>
      <c r="E1266" s="1">
        <v>24.33060597</v>
      </c>
      <c r="F1266" s="1">
        <v>-1.697454087</v>
      </c>
      <c r="G1266" s="1">
        <v>0.11340298</v>
      </c>
      <c r="H1266" s="1">
        <v>0.350236705</v>
      </c>
      <c r="I1266" s="1">
        <v>-5.150993563</v>
      </c>
    </row>
    <row r="1267" ht="15" spans="1:9">
      <c r="A1267" s="11" t="s">
        <v>5029</v>
      </c>
      <c r="B1267" s="11" t="s">
        <v>5030</v>
      </c>
      <c r="C1267" s="11" t="s">
        <v>5031</v>
      </c>
      <c r="D1267" s="1">
        <v>-0.52244808</v>
      </c>
      <c r="E1267" s="1">
        <v>21.6630497</v>
      </c>
      <c r="F1267" s="1">
        <v>-1.696581772</v>
      </c>
      <c r="G1267" s="1">
        <v>0.113571226</v>
      </c>
      <c r="H1267" s="1">
        <v>0.350236705</v>
      </c>
      <c r="I1267" s="1">
        <v>-5.152264856</v>
      </c>
    </row>
    <row r="1268" ht="15" spans="1:9">
      <c r="A1268" s="11" t="s">
        <v>5029</v>
      </c>
      <c r="B1268" s="11" t="s">
        <v>5030</v>
      </c>
      <c r="C1268" s="11" t="s">
        <v>5032</v>
      </c>
      <c r="D1268" s="1">
        <v>-0.52244808</v>
      </c>
      <c r="E1268" s="1">
        <v>21.6630497</v>
      </c>
      <c r="F1268" s="1">
        <v>-1.696581772</v>
      </c>
      <c r="G1268" s="1">
        <v>0.113571226</v>
      </c>
      <c r="H1268" s="1">
        <v>0.350236705</v>
      </c>
      <c r="I1268" s="1">
        <v>-5.152264856</v>
      </c>
    </row>
    <row r="1269" ht="15" spans="1:9">
      <c r="A1269" s="11" t="s">
        <v>2349</v>
      </c>
      <c r="B1269" s="11" t="s">
        <v>2350</v>
      </c>
      <c r="C1269" s="11" t="s">
        <v>2351</v>
      </c>
      <c r="D1269" s="1">
        <v>-0.36185704</v>
      </c>
      <c r="E1269" s="1">
        <v>28.72728407</v>
      </c>
      <c r="F1269" s="1">
        <v>-1.69657981</v>
      </c>
      <c r="G1269" s="1">
        <v>0.113571604</v>
      </c>
      <c r="H1269" s="1">
        <v>0.350236705</v>
      </c>
      <c r="I1269" s="1">
        <v>-5.152267714</v>
      </c>
    </row>
    <row r="1270" ht="15" spans="1:9">
      <c r="A1270" s="11" t="s">
        <v>10441</v>
      </c>
      <c r="B1270" s="11" t="s">
        <v>10442</v>
      </c>
      <c r="C1270" s="11" t="s">
        <v>10443</v>
      </c>
      <c r="D1270" s="1">
        <v>-0.507548362</v>
      </c>
      <c r="E1270" s="1">
        <v>27.87882009</v>
      </c>
      <c r="F1270" s="1">
        <v>-1.694221826</v>
      </c>
      <c r="G1270" s="1">
        <v>0.114027496</v>
      </c>
      <c r="H1270" s="1">
        <v>0.351405008</v>
      </c>
      <c r="I1270" s="1">
        <v>-5.155702131</v>
      </c>
    </row>
    <row r="1271" ht="15" spans="1:9">
      <c r="A1271" s="11" t="s">
        <v>3404</v>
      </c>
      <c r="B1271" s="11" t="s">
        <v>3405</v>
      </c>
      <c r="C1271" s="11" t="s">
        <v>3406</v>
      </c>
      <c r="D1271" s="1">
        <v>-0.277306348</v>
      </c>
      <c r="E1271" s="1">
        <v>31.77736281</v>
      </c>
      <c r="F1271" s="1">
        <v>-1.691722408</v>
      </c>
      <c r="G1271" s="1">
        <v>0.114512491</v>
      </c>
      <c r="H1271" s="1">
        <v>0.352211636</v>
      </c>
      <c r="I1271" s="1">
        <v>-5.159339265</v>
      </c>
    </row>
    <row r="1272" ht="15" spans="1:9">
      <c r="A1272" s="11" t="s">
        <v>4026</v>
      </c>
      <c r="B1272" s="11" t="s">
        <v>4027</v>
      </c>
      <c r="C1272" s="11" t="s">
        <v>4028</v>
      </c>
      <c r="D1272" s="1">
        <v>1.621673957</v>
      </c>
      <c r="E1272" s="1">
        <v>25.80491621</v>
      </c>
      <c r="F1272" s="1">
        <v>1.690888462</v>
      </c>
      <c r="G1272" s="1">
        <v>0.114674715</v>
      </c>
      <c r="H1272" s="1">
        <v>0.352211636</v>
      </c>
      <c r="I1272" s="1">
        <v>-5.160552065</v>
      </c>
    </row>
    <row r="1273" ht="15" spans="1:9">
      <c r="A1273" s="11" t="s">
        <v>2071</v>
      </c>
      <c r="B1273" s="11" t="s">
        <v>2072</v>
      </c>
      <c r="C1273" s="11" t="s">
        <v>2073</v>
      </c>
      <c r="D1273" s="1">
        <v>-1.132828514</v>
      </c>
      <c r="E1273" s="1">
        <v>21.91004705</v>
      </c>
      <c r="F1273" s="1">
        <v>-1.690456713</v>
      </c>
      <c r="G1273" s="1">
        <v>0.114758781</v>
      </c>
      <c r="H1273" s="1">
        <v>0.352211636</v>
      </c>
      <c r="I1273" s="1">
        <v>-5.161179805</v>
      </c>
    </row>
    <row r="1274" ht="15" spans="1:9">
      <c r="A1274" s="11" t="s">
        <v>2409</v>
      </c>
      <c r="B1274" s="11" t="s">
        <v>2410</v>
      </c>
      <c r="C1274" s="11" t="s">
        <v>2411</v>
      </c>
      <c r="D1274" s="1">
        <v>1.273818035</v>
      </c>
      <c r="E1274" s="1">
        <v>25.79198772</v>
      </c>
      <c r="F1274" s="1">
        <v>1.69031961</v>
      </c>
      <c r="G1274" s="1">
        <v>0.114785488</v>
      </c>
      <c r="H1274" s="1">
        <v>0.352211636</v>
      </c>
      <c r="I1274" s="1">
        <v>-5.161379124</v>
      </c>
    </row>
    <row r="1275" ht="15" spans="1:9">
      <c r="A1275" s="11" t="s">
        <v>5773</v>
      </c>
      <c r="B1275" s="11" t="s">
        <v>5774</v>
      </c>
      <c r="C1275" s="11" t="s">
        <v>5775</v>
      </c>
      <c r="D1275" s="1">
        <v>1.209590015</v>
      </c>
      <c r="E1275" s="1">
        <v>24.2649414</v>
      </c>
      <c r="F1275" s="1">
        <v>1.689741773</v>
      </c>
      <c r="G1275" s="1">
        <v>0.114898107</v>
      </c>
      <c r="H1275" s="1">
        <v>0.352211636</v>
      </c>
      <c r="I1275" s="1">
        <v>-5.162219069</v>
      </c>
    </row>
    <row r="1276" ht="15" spans="1:9">
      <c r="A1276" s="11" t="s">
        <v>9048</v>
      </c>
      <c r="B1276" s="11" t="s">
        <v>9049</v>
      </c>
      <c r="C1276" s="11" t="s">
        <v>9050</v>
      </c>
      <c r="D1276" s="1">
        <v>-1.744082301</v>
      </c>
      <c r="E1276" s="1">
        <v>23.22786279</v>
      </c>
      <c r="F1276" s="1">
        <v>-1.689700449</v>
      </c>
      <c r="G1276" s="1">
        <v>0.114906164</v>
      </c>
      <c r="H1276" s="1">
        <v>0.352211636</v>
      </c>
      <c r="I1276" s="1">
        <v>-5.16227913</v>
      </c>
    </row>
    <row r="1277" ht="15" spans="1:9">
      <c r="A1277" s="11" t="s">
        <v>7632</v>
      </c>
      <c r="B1277" s="11" t="s">
        <v>7633</v>
      </c>
      <c r="C1277" s="11" t="s">
        <v>7634</v>
      </c>
      <c r="D1277" s="1">
        <v>1.121274005</v>
      </c>
      <c r="E1277" s="1">
        <v>26.63267424</v>
      </c>
      <c r="F1277" s="1">
        <v>1.689696065</v>
      </c>
      <c r="G1277" s="1">
        <v>0.114907019</v>
      </c>
      <c r="H1277" s="1">
        <v>0.352211636</v>
      </c>
      <c r="I1277" s="1">
        <v>-5.162285502</v>
      </c>
    </row>
    <row r="1278" ht="15" spans="1:9">
      <c r="A1278" s="11" t="s">
        <v>1917</v>
      </c>
      <c r="B1278" s="11" t="s">
        <v>1918</v>
      </c>
      <c r="C1278" s="11" t="s">
        <v>1919</v>
      </c>
      <c r="D1278" s="1">
        <v>-0.905513246</v>
      </c>
      <c r="E1278" s="1">
        <v>25.60735071</v>
      </c>
      <c r="F1278" s="1">
        <v>-1.688121382</v>
      </c>
      <c r="G1278" s="1">
        <v>0.115214434</v>
      </c>
      <c r="H1278" s="1">
        <v>0.352677621</v>
      </c>
      <c r="I1278" s="1">
        <v>-5.164573502</v>
      </c>
    </row>
    <row r="1279" ht="15" spans="1:9">
      <c r="A1279" s="11" t="s">
        <v>9045</v>
      </c>
      <c r="B1279" s="11" t="s">
        <v>9046</v>
      </c>
      <c r="C1279" s="11" t="s">
        <v>9047</v>
      </c>
      <c r="D1279" s="1">
        <v>0.47837079</v>
      </c>
      <c r="E1279" s="1">
        <v>31.24620921</v>
      </c>
      <c r="F1279" s="1">
        <v>1.688048536</v>
      </c>
      <c r="G1279" s="1">
        <v>0.115228673</v>
      </c>
      <c r="H1279" s="1">
        <v>0.352677621</v>
      </c>
      <c r="I1279" s="1">
        <v>-5.164679314</v>
      </c>
    </row>
    <row r="1280" ht="15" spans="1:9">
      <c r="A1280" s="11" t="s">
        <v>8724</v>
      </c>
      <c r="B1280" s="11" t="s">
        <v>8725</v>
      </c>
      <c r="C1280" s="11" t="s">
        <v>8726</v>
      </c>
      <c r="D1280" s="1">
        <v>1.05704948</v>
      </c>
      <c r="E1280" s="1">
        <v>25.3171607</v>
      </c>
      <c r="F1280" s="1">
        <v>1.687697292</v>
      </c>
      <c r="G1280" s="1">
        <v>0.11529735</v>
      </c>
      <c r="H1280" s="1">
        <v>0.352677621</v>
      </c>
      <c r="I1280" s="1">
        <v>-5.16518947</v>
      </c>
    </row>
    <row r="1281" ht="15" spans="1:9">
      <c r="A1281" s="11" t="s">
        <v>9806</v>
      </c>
      <c r="B1281" s="11" t="s">
        <v>9807</v>
      </c>
      <c r="C1281" s="11" t="s">
        <v>9808</v>
      </c>
      <c r="D1281" s="1">
        <v>0.62156087</v>
      </c>
      <c r="E1281" s="1">
        <v>26.65099778</v>
      </c>
      <c r="F1281" s="1">
        <v>1.687334398</v>
      </c>
      <c r="G1281" s="1">
        <v>0.115368342</v>
      </c>
      <c r="H1281" s="1">
        <v>0.352677621</v>
      </c>
      <c r="I1281" s="1">
        <v>-5.165716477</v>
      </c>
    </row>
    <row r="1282" ht="15" spans="1:9">
      <c r="A1282" s="11" t="s">
        <v>8742</v>
      </c>
      <c r="B1282" s="11" t="s">
        <v>8743</v>
      </c>
      <c r="C1282" s="11" t="s">
        <v>8744</v>
      </c>
      <c r="D1282" s="1">
        <v>0.828373568</v>
      </c>
      <c r="E1282" s="1">
        <v>25.5387581</v>
      </c>
      <c r="F1282" s="1">
        <v>1.686293769</v>
      </c>
      <c r="G1282" s="1">
        <v>0.115572133</v>
      </c>
      <c r="H1282" s="1">
        <v>0.353063964</v>
      </c>
      <c r="I1282" s="1">
        <v>-5.167227318</v>
      </c>
    </row>
    <row r="1283" ht="15" spans="1:9">
      <c r="A1283" s="11" t="s">
        <v>8904</v>
      </c>
      <c r="B1283" s="11" t="s">
        <v>8905</v>
      </c>
      <c r="C1283" s="11" t="s">
        <v>8906</v>
      </c>
      <c r="D1283" s="1">
        <v>0.848569951</v>
      </c>
      <c r="E1283" s="1">
        <v>29.53987502</v>
      </c>
      <c r="F1283" s="1">
        <v>1.684988963</v>
      </c>
      <c r="G1283" s="1">
        <v>0.115828105</v>
      </c>
      <c r="H1283" s="1">
        <v>0.353609095</v>
      </c>
      <c r="I1283" s="1">
        <v>-5.169120872</v>
      </c>
    </row>
    <row r="1284" ht="15" spans="1:9">
      <c r="A1284" s="11" t="s">
        <v>4581</v>
      </c>
      <c r="B1284" s="11" t="s">
        <v>4582</v>
      </c>
      <c r="C1284" s="11" t="s">
        <v>4583</v>
      </c>
      <c r="D1284" s="1">
        <v>0.959046503</v>
      </c>
      <c r="E1284" s="1">
        <v>24.3548517</v>
      </c>
      <c r="F1284" s="1">
        <v>1.681080335</v>
      </c>
      <c r="G1284" s="1">
        <v>0.116597869</v>
      </c>
      <c r="H1284" s="1">
        <v>0.355720991</v>
      </c>
      <c r="I1284" s="1">
        <v>-5.174787583</v>
      </c>
    </row>
    <row r="1285" ht="15" spans="1:9">
      <c r="A1285" s="11" t="s">
        <v>9278</v>
      </c>
      <c r="B1285" s="11" t="s">
        <v>9279</v>
      </c>
      <c r="C1285" s="11" t="s">
        <v>9280</v>
      </c>
      <c r="D1285" s="1">
        <v>0.332364518</v>
      </c>
      <c r="E1285" s="1">
        <v>28.10447783</v>
      </c>
      <c r="F1285" s="1">
        <v>1.679926692</v>
      </c>
      <c r="G1285" s="1">
        <v>0.116825924</v>
      </c>
      <c r="H1285" s="1">
        <v>0.356133875</v>
      </c>
      <c r="I1285" s="1">
        <v>-5.176458535</v>
      </c>
    </row>
    <row r="1286" ht="15" spans="1:9">
      <c r="A1286" s="11" t="s">
        <v>10019</v>
      </c>
      <c r="B1286" s="11" t="s">
        <v>10020</v>
      </c>
      <c r="C1286" s="11" t="s">
        <v>10021</v>
      </c>
      <c r="D1286" s="1">
        <v>0.405652634</v>
      </c>
      <c r="E1286" s="1">
        <v>33.639833</v>
      </c>
      <c r="F1286" s="1">
        <v>1.6796061</v>
      </c>
      <c r="G1286" s="1">
        <v>0.116889369</v>
      </c>
      <c r="H1286" s="1">
        <v>0.356133875</v>
      </c>
      <c r="I1286" s="1">
        <v>-5.176922756</v>
      </c>
    </row>
    <row r="1287" ht="15" spans="1:9">
      <c r="A1287" s="11" t="s">
        <v>7742</v>
      </c>
      <c r="B1287" s="11" t="s">
        <v>7743</v>
      </c>
      <c r="C1287" s="11" t="s">
        <v>7744</v>
      </c>
      <c r="D1287" s="1">
        <v>0.807730661</v>
      </c>
      <c r="E1287" s="1">
        <v>28.62266244</v>
      </c>
      <c r="F1287" s="1">
        <v>1.678819033</v>
      </c>
      <c r="G1287" s="1">
        <v>0.117045257</v>
      </c>
      <c r="H1287" s="1">
        <v>0.356370772</v>
      </c>
      <c r="I1287" s="1">
        <v>-5.1780622</v>
      </c>
    </row>
    <row r="1288" ht="15" spans="1:9">
      <c r="A1288" s="11" t="s">
        <v>11213</v>
      </c>
      <c r="B1288" s="11" t="s">
        <v>11214</v>
      </c>
      <c r="C1288" s="11" t="s">
        <v>11215</v>
      </c>
      <c r="D1288" s="1">
        <v>-0.878250147</v>
      </c>
      <c r="E1288" s="1">
        <v>25.25769978</v>
      </c>
      <c r="F1288" s="1">
        <v>-1.677908447</v>
      </c>
      <c r="G1288" s="1">
        <v>0.117225837</v>
      </c>
      <c r="H1288" s="1">
        <v>0.356605946</v>
      </c>
      <c r="I1288" s="1">
        <v>-5.179380039</v>
      </c>
    </row>
    <row r="1289" ht="15" spans="1:9">
      <c r="A1289" s="11" t="s">
        <v>8760</v>
      </c>
      <c r="B1289" s="11" t="s">
        <v>8761</v>
      </c>
      <c r="C1289" s="11" t="s">
        <v>8762</v>
      </c>
      <c r="D1289" s="1">
        <v>1.512064085</v>
      </c>
      <c r="E1289" s="1">
        <v>25.62361761</v>
      </c>
      <c r="F1289" s="1">
        <v>1.677625189</v>
      </c>
      <c r="G1289" s="1">
        <v>0.11728206</v>
      </c>
      <c r="H1289" s="1">
        <v>0.356605946</v>
      </c>
      <c r="I1289" s="1">
        <v>-5.17978989</v>
      </c>
    </row>
    <row r="1290" ht="15" spans="1:9">
      <c r="A1290" s="11" t="s">
        <v>10378</v>
      </c>
      <c r="B1290" s="11" t="s">
        <v>10379</v>
      </c>
      <c r="C1290" s="11" t="s">
        <v>10380</v>
      </c>
      <c r="D1290" s="1">
        <v>-1.134092549</v>
      </c>
      <c r="E1290" s="1">
        <v>22.36768291</v>
      </c>
      <c r="F1290" s="1">
        <v>-1.67686708</v>
      </c>
      <c r="G1290" s="1">
        <v>0.117432652</v>
      </c>
      <c r="H1290" s="1">
        <v>0.356605946</v>
      </c>
      <c r="I1290" s="1">
        <v>-5.180886594</v>
      </c>
    </row>
    <row r="1291" ht="15" spans="1:9">
      <c r="A1291" s="11" t="s">
        <v>2878</v>
      </c>
      <c r="B1291" s="11" t="s">
        <v>2879</v>
      </c>
      <c r="C1291" s="11" t="s">
        <v>2880</v>
      </c>
      <c r="D1291" s="1">
        <v>-0.328734463</v>
      </c>
      <c r="E1291" s="1">
        <v>33.11068711</v>
      </c>
      <c r="F1291" s="1">
        <v>-1.676854059</v>
      </c>
      <c r="G1291" s="1">
        <v>0.11743524</v>
      </c>
      <c r="H1291" s="1">
        <v>0.356605946</v>
      </c>
      <c r="I1291" s="1">
        <v>-5.18090543</v>
      </c>
    </row>
    <row r="1292" ht="15" spans="1:9">
      <c r="A1292" s="11" t="s">
        <v>2934</v>
      </c>
      <c r="B1292" s="11" t="s">
        <v>2935</v>
      </c>
      <c r="C1292" s="11" t="s">
        <v>2936</v>
      </c>
      <c r="D1292" s="1">
        <v>0.329336856</v>
      </c>
      <c r="E1292" s="1">
        <v>35.95071452</v>
      </c>
      <c r="F1292" s="1">
        <v>1.675873817</v>
      </c>
      <c r="G1292" s="1">
        <v>0.117630212</v>
      </c>
      <c r="H1292" s="1">
        <v>0.356960344</v>
      </c>
      <c r="I1292" s="1">
        <v>-5.182323005</v>
      </c>
    </row>
    <row r="1293" ht="15" spans="1:9">
      <c r="A1293" s="11" t="s">
        <v>9752</v>
      </c>
      <c r="B1293" s="11" t="s">
        <v>9753</v>
      </c>
      <c r="C1293" s="11" t="s">
        <v>9754</v>
      </c>
      <c r="D1293" s="1">
        <v>1.585183505</v>
      </c>
      <c r="E1293" s="1">
        <v>27.62811496</v>
      </c>
      <c r="F1293" s="1">
        <v>1.675119755</v>
      </c>
      <c r="G1293" s="1">
        <v>0.11778039</v>
      </c>
      <c r="H1293" s="1">
        <v>0.357178429</v>
      </c>
      <c r="I1293" s="1">
        <v>-5.183413132</v>
      </c>
    </row>
    <row r="1294" ht="15" spans="1:9">
      <c r="A1294" s="11" t="s">
        <v>6606</v>
      </c>
      <c r="B1294" s="11" t="s">
        <v>6607</v>
      </c>
      <c r="C1294" s="11" t="s">
        <v>6608</v>
      </c>
      <c r="D1294" s="1">
        <v>-2.117594475</v>
      </c>
      <c r="E1294" s="1">
        <v>22.37202975</v>
      </c>
      <c r="F1294" s="1">
        <v>-1.674140969</v>
      </c>
      <c r="G1294" s="1">
        <v>0.117975573</v>
      </c>
      <c r="H1294" s="1">
        <v>0.357532618</v>
      </c>
      <c r="I1294" s="1">
        <v>-5.184827671</v>
      </c>
    </row>
    <row r="1295" ht="15" spans="1:9">
      <c r="A1295" s="11" t="s">
        <v>8187</v>
      </c>
      <c r="B1295" s="11" t="s">
        <v>8188</v>
      </c>
      <c r="C1295" s="11" t="s">
        <v>8189</v>
      </c>
      <c r="D1295" s="1">
        <v>0.763430677</v>
      </c>
      <c r="E1295" s="1">
        <v>30.94659906</v>
      </c>
      <c r="F1295" s="1">
        <v>1.67210061</v>
      </c>
      <c r="G1295" s="1">
        <v>0.118383362</v>
      </c>
      <c r="H1295" s="1">
        <v>0.357967092</v>
      </c>
      <c r="I1295" s="1">
        <v>-5.187774702</v>
      </c>
    </row>
    <row r="1296" ht="15" spans="1:9">
      <c r="A1296" s="11" t="s">
        <v>6768</v>
      </c>
      <c r="B1296" s="11" t="s">
        <v>6769</v>
      </c>
      <c r="C1296" s="11" t="s">
        <v>6770</v>
      </c>
      <c r="D1296" s="1">
        <v>0.379400938</v>
      </c>
      <c r="E1296" s="1">
        <v>34.9003571</v>
      </c>
      <c r="F1296" s="1">
        <v>1.672027982</v>
      </c>
      <c r="G1296" s="1">
        <v>0.1183979</v>
      </c>
      <c r="H1296" s="1">
        <v>0.357967092</v>
      </c>
      <c r="I1296" s="1">
        <v>-5.187879561</v>
      </c>
    </row>
    <row r="1297" ht="15" spans="1:9">
      <c r="A1297" s="11" t="s">
        <v>2893</v>
      </c>
      <c r="B1297" s="11" t="s">
        <v>2894</v>
      </c>
      <c r="C1297" s="11" t="s">
        <v>2895</v>
      </c>
      <c r="D1297" s="1">
        <v>1.441076572</v>
      </c>
      <c r="E1297" s="1">
        <v>25.08885985</v>
      </c>
      <c r="F1297" s="1">
        <v>1.670377242</v>
      </c>
      <c r="G1297" s="1">
        <v>0.118728758</v>
      </c>
      <c r="H1297" s="1">
        <v>0.358623752</v>
      </c>
      <c r="I1297" s="1">
        <v>-5.190262098</v>
      </c>
    </row>
    <row r="1298" ht="15" spans="1:9">
      <c r="A1298" s="11" t="s">
        <v>11079</v>
      </c>
      <c r="B1298" s="11" t="s">
        <v>11080</v>
      </c>
      <c r="C1298" s="11" t="s">
        <v>11081</v>
      </c>
      <c r="D1298" s="1">
        <v>1.38303819</v>
      </c>
      <c r="E1298" s="1">
        <v>26.80464428</v>
      </c>
      <c r="F1298" s="1">
        <v>1.669937359</v>
      </c>
      <c r="G1298" s="1">
        <v>0.11881706</v>
      </c>
      <c r="H1298" s="1">
        <v>0.358652953</v>
      </c>
      <c r="I1298" s="1">
        <v>-5.190896734</v>
      </c>
    </row>
    <row r="1299" ht="15" spans="1:9">
      <c r="A1299" s="11" t="s">
        <v>7005</v>
      </c>
      <c r="B1299" s="11" t="s">
        <v>7006</v>
      </c>
      <c r="C1299" s="11" t="s">
        <v>7007</v>
      </c>
      <c r="D1299" s="1">
        <v>0.947962831</v>
      </c>
      <c r="E1299" s="1">
        <v>22.77150091</v>
      </c>
      <c r="F1299" s="1">
        <v>1.66947965</v>
      </c>
      <c r="G1299" s="1">
        <v>0.118909002</v>
      </c>
      <c r="H1299" s="1">
        <v>0.358693095</v>
      </c>
      <c r="I1299" s="1">
        <v>-5.191556975</v>
      </c>
    </row>
    <row r="1300" ht="15" spans="1:9">
      <c r="A1300" s="11" t="s">
        <v>11138</v>
      </c>
      <c r="B1300" s="11" t="s">
        <v>11139</v>
      </c>
      <c r="C1300" s="11" t="s">
        <v>11140</v>
      </c>
      <c r="D1300" s="1">
        <v>1.074824969</v>
      </c>
      <c r="E1300" s="1">
        <v>29.39702605</v>
      </c>
      <c r="F1300" s="1">
        <v>1.667033646</v>
      </c>
      <c r="G1300" s="1">
        <v>0.119401398</v>
      </c>
      <c r="H1300" s="1">
        <v>0.359864715</v>
      </c>
      <c r="I1300" s="1">
        <v>-5.195083356</v>
      </c>
    </row>
    <row r="1301" ht="15" spans="1:9">
      <c r="A1301" s="11" t="s">
        <v>7020</v>
      </c>
      <c r="B1301" s="11" t="s">
        <v>7021</v>
      </c>
      <c r="C1301" s="11" t="s">
        <v>7022</v>
      </c>
      <c r="D1301" s="1">
        <v>1.167895247</v>
      </c>
      <c r="E1301" s="1">
        <v>23.33409368</v>
      </c>
      <c r="F1301" s="1">
        <v>1.666766906</v>
      </c>
      <c r="G1301" s="1">
        <v>0.119455203</v>
      </c>
      <c r="H1301" s="1">
        <v>0.359864715</v>
      </c>
      <c r="I1301" s="1">
        <v>-5.195467714</v>
      </c>
    </row>
    <row r="1302" ht="15" spans="1:9">
      <c r="A1302" s="11" t="s">
        <v>10191</v>
      </c>
      <c r="B1302" s="11" t="s">
        <v>10192</v>
      </c>
      <c r="C1302" s="11" t="s">
        <v>10193</v>
      </c>
      <c r="D1302" s="1">
        <v>-0.4043262</v>
      </c>
      <c r="E1302" s="1">
        <v>27.78944896</v>
      </c>
      <c r="F1302" s="1">
        <v>-1.66598489</v>
      </c>
      <c r="G1302" s="1">
        <v>0.119613066</v>
      </c>
      <c r="H1302" s="1">
        <v>0.359961827</v>
      </c>
      <c r="I1302" s="1">
        <v>-5.196594326</v>
      </c>
    </row>
    <row r="1303" ht="15" spans="1:9">
      <c r="A1303" s="11" t="s">
        <v>4894</v>
      </c>
      <c r="B1303" s="11" t="s">
        <v>4895</v>
      </c>
      <c r="C1303" s="11" t="s">
        <v>4896</v>
      </c>
      <c r="D1303" s="1">
        <v>1.362594194</v>
      </c>
      <c r="E1303" s="1">
        <v>25.58286073</v>
      </c>
      <c r="F1303" s="1">
        <v>1.665657968</v>
      </c>
      <c r="G1303" s="1">
        <v>0.119679115</v>
      </c>
      <c r="H1303" s="1">
        <v>0.359961827</v>
      </c>
      <c r="I1303" s="1">
        <v>-5.197065208</v>
      </c>
    </row>
    <row r="1304" ht="15" spans="1:9">
      <c r="A1304" s="11" t="s">
        <v>7305</v>
      </c>
      <c r="B1304" s="11" t="s">
        <v>7306</v>
      </c>
      <c r="C1304" s="11" t="s">
        <v>7307</v>
      </c>
      <c r="D1304" s="1">
        <v>-1.238034328</v>
      </c>
      <c r="E1304" s="1">
        <v>25.4384969</v>
      </c>
      <c r="F1304" s="1">
        <v>-1.665078354</v>
      </c>
      <c r="G1304" s="1">
        <v>0.119796294</v>
      </c>
      <c r="H1304" s="1">
        <v>0.359961827</v>
      </c>
      <c r="I1304" s="1">
        <v>-5.197899907</v>
      </c>
    </row>
    <row r="1305" ht="15" spans="1:9">
      <c r="A1305" s="11" t="s">
        <v>6927</v>
      </c>
      <c r="B1305" s="11" t="s">
        <v>6928</v>
      </c>
      <c r="C1305" s="11" t="s">
        <v>6929</v>
      </c>
      <c r="D1305" s="1">
        <v>0.836412003</v>
      </c>
      <c r="E1305" s="1">
        <v>26.82946428</v>
      </c>
      <c r="F1305" s="1">
        <v>1.665044581</v>
      </c>
      <c r="G1305" s="1">
        <v>0.119803125</v>
      </c>
      <c r="H1305" s="1">
        <v>0.359961827</v>
      </c>
      <c r="I1305" s="1">
        <v>-5.197948538</v>
      </c>
    </row>
    <row r="1306" ht="15" spans="1:9">
      <c r="A1306" s="11" t="s">
        <v>7635</v>
      </c>
      <c r="B1306" s="11" t="s">
        <v>7636</v>
      </c>
      <c r="C1306" s="11" t="s">
        <v>7637</v>
      </c>
      <c r="D1306" s="1">
        <v>0.860782437</v>
      </c>
      <c r="E1306" s="1">
        <v>28.53702119</v>
      </c>
      <c r="F1306" s="1">
        <v>1.663445635</v>
      </c>
      <c r="G1306" s="1">
        <v>0.120126918</v>
      </c>
      <c r="H1306" s="1">
        <v>0.360658889</v>
      </c>
      <c r="I1306" s="1">
        <v>-5.20025018</v>
      </c>
    </row>
    <row r="1307" ht="15" spans="1:9">
      <c r="A1307" s="11" t="s">
        <v>4699</v>
      </c>
      <c r="B1307" s="11" t="s">
        <v>4700</v>
      </c>
      <c r="C1307" s="11" t="s">
        <v>4701</v>
      </c>
      <c r="D1307" s="1">
        <v>0.373650183</v>
      </c>
      <c r="E1307" s="1">
        <v>27.64198367</v>
      </c>
      <c r="F1307" s="1">
        <v>1.663118434</v>
      </c>
      <c r="G1307" s="1">
        <v>0.120193272</v>
      </c>
      <c r="H1307" s="1">
        <v>0.360658889</v>
      </c>
      <c r="I1307" s="1">
        <v>-5.200721003</v>
      </c>
    </row>
    <row r="1308" ht="15" spans="1:9">
      <c r="A1308" s="11" t="s">
        <v>3449</v>
      </c>
      <c r="B1308" s="11" t="s">
        <v>3450</v>
      </c>
      <c r="C1308" s="11" t="s">
        <v>3451</v>
      </c>
      <c r="D1308" s="1">
        <v>-0.32441385</v>
      </c>
      <c r="E1308" s="1">
        <v>34.03662623</v>
      </c>
      <c r="F1308" s="1">
        <v>-1.662390879</v>
      </c>
      <c r="G1308" s="1">
        <v>0.120340929</v>
      </c>
      <c r="H1308" s="1">
        <v>0.360864548</v>
      </c>
      <c r="I1308" s="1">
        <v>-5.2017677</v>
      </c>
    </row>
    <row r="1309" ht="15" spans="1:9">
      <c r="A1309" s="11" t="s">
        <v>8865</v>
      </c>
      <c r="B1309" s="11" t="s">
        <v>8866</v>
      </c>
      <c r="C1309" s="11" t="s">
        <v>8867</v>
      </c>
      <c r="D1309" s="1">
        <v>1.859628441</v>
      </c>
      <c r="E1309" s="1">
        <v>23.66378956</v>
      </c>
      <c r="F1309" s="1">
        <v>1.661578652</v>
      </c>
      <c r="G1309" s="1">
        <v>0.120505958</v>
      </c>
      <c r="H1309" s="1">
        <v>0.361076608</v>
      </c>
      <c r="I1309" s="1">
        <v>-5.202935863</v>
      </c>
    </row>
    <row r="1310" ht="15" spans="1:9">
      <c r="A1310" s="11" t="s">
        <v>5099</v>
      </c>
      <c r="B1310" s="11" t="s">
        <v>5100</v>
      </c>
      <c r="C1310" s="11" t="s">
        <v>5101</v>
      </c>
      <c r="D1310" s="1">
        <v>0.762235732</v>
      </c>
      <c r="E1310" s="1">
        <v>28.65252074</v>
      </c>
      <c r="F1310" s="1">
        <v>1.661263821</v>
      </c>
      <c r="G1310" s="1">
        <v>0.120569979</v>
      </c>
      <c r="H1310" s="1">
        <v>0.361076608</v>
      </c>
      <c r="I1310" s="1">
        <v>-5.203388562</v>
      </c>
    </row>
    <row r="1311" ht="15" spans="1:9">
      <c r="A1311" s="11" t="s">
        <v>6371</v>
      </c>
      <c r="B1311" s="11" t="s">
        <v>6372</v>
      </c>
      <c r="C1311" s="11" t="s">
        <v>6373</v>
      </c>
      <c r="D1311" s="1">
        <v>-1.418344033</v>
      </c>
      <c r="E1311" s="1">
        <v>23.01715516</v>
      </c>
      <c r="F1311" s="1">
        <v>-1.659598906</v>
      </c>
      <c r="G1311" s="1">
        <v>0.120909034</v>
      </c>
      <c r="H1311" s="1">
        <v>0.3618544</v>
      </c>
      <c r="I1311" s="1">
        <v>-5.205781645</v>
      </c>
    </row>
    <row r="1312" ht="15" spans="1:9">
      <c r="A1312" s="11" t="s">
        <v>1845</v>
      </c>
      <c r="B1312" s="11" t="s">
        <v>1846</v>
      </c>
      <c r="C1312" s="11" t="s">
        <v>1847</v>
      </c>
      <c r="D1312" s="1">
        <v>1.153121554</v>
      </c>
      <c r="E1312" s="1">
        <v>24.87000113</v>
      </c>
      <c r="F1312" s="1">
        <v>1.654978625</v>
      </c>
      <c r="G1312" s="1">
        <v>0.121854313</v>
      </c>
      <c r="H1312" s="1">
        <v>0.364205453</v>
      </c>
      <c r="I1312" s="1">
        <v>-5.212414589</v>
      </c>
    </row>
    <row r="1313" ht="15" spans="1:9">
      <c r="A1313" s="11" t="s">
        <v>8994</v>
      </c>
      <c r="B1313" s="11" t="s">
        <v>8995</v>
      </c>
      <c r="C1313" s="11" t="s">
        <v>8996</v>
      </c>
      <c r="D1313" s="1">
        <v>0.535122269</v>
      </c>
      <c r="E1313" s="1">
        <v>32.81901086</v>
      </c>
      <c r="F1313" s="1">
        <v>1.651505343</v>
      </c>
      <c r="G1313" s="1">
        <v>0.12256917</v>
      </c>
      <c r="H1313" s="1">
        <v>0.366018614</v>
      </c>
      <c r="I1313" s="1">
        <v>-5.217393053</v>
      </c>
    </row>
    <row r="1314" ht="15" spans="1:9">
      <c r="A1314" s="11" t="s">
        <v>4545</v>
      </c>
      <c r="B1314" s="11" t="s">
        <v>4546</v>
      </c>
      <c r="C1314" s="11" t="s">
        <v>4547</v>
      </c>
      <c r="D1314" s="1">
        <v>1.719503831</v>
      </c>
      <c r="E1314" s="1">
        <v>23.99071966</v>
      </c>
      <c r="F1314" s="1">
        <v>1.651252013</v>
      </c>
      <c r="G1314" s="1">
        <v>0.122621452</v>
      </c>
      <c r="H1314" s="1">
        <v>0.366018614</v>
      </c>
      <c r="I1314" s="1">
        <v>-5.217755903</v>
      </c>
    </row>
    <row r="1315" ht="15" spans="1:9">
      <c r="A1315" s="11" t="s">
        <v>5866</v>
      </c>
      <c r="B1315" s="11" t="s">
        <v>5867</v>
      </c>
      <c r="C1315" s="11" t="s">
        <v>5868</v>
      </c>
      <c r="D1315" s="1">
        <v>0.815853172</v>
      </c>
      <c r="E1315" s="1">
        <v>28.82643004</v>
      </c>
      <c r="F1315" s="1">
        <v>1.648842209</v>
      </c>
      <c r="G1315" s="1">
        <v>0.123119763</v>
      </c>
      <c r="H1315" s="1">
        <v>0.367265689</v>
      </c>
      <c r="I1315" s="1">
        <v>-5.221205718</v>
      </c>
    </row>
    <row r="1316" ht="15" spans="1:9">
      <c r="A1316" s="11" t="s">
        <v>5866</v>
      </c>
      <c r="B1316" s="11" t="s">
        <v>5867</v>
      </c>
      <c r="C1316" s="11" t="s">
        <v>5869</v>
      </c>
      <c r="D1316" s="1">
        <v>0.815853172</v>
      </c>
      <c r="E1316" s="1">
        <v>28.82643004</v>
      </c>
      <c r="F1316" s="1">
        <v>1.648842209</v>
      </c>
      <c r="G1316" s="1">
        <v>0.123119763</v>
      </c>
      <c r="H1316" s="1">
        <v>0.367265689</v>
      </c>
      <c r="I1316" s="1">
        <v>-5.221205718</v>
      </c>
    </row>
    <row r="1317" ht="15" spans="1:9">
      <c r="A1317" s="11" t="s">
        <v>6723</v>
      </c>
      <c r="B1317" s="11" t="s">
        <v>6724</v>
      </c>
      <c r="C1317" s="11" t="s">
        <v>6725</v>
      </c>
      <c r="D1317" s="1">
        <v>1.109582471</v>
      </c>
      <c r="E1317" s="1">
        <v>28.98770514</v>
      </c>
      <c r="F1317" s="1">
        <v>1.647552169</v>
      </c>
      <c r="G1317" s="1">
        <v>0.123387249</v>
      </c>
      <c r="H1317" s="1">
        <v>0.367823034</v>
      </c>
      <c r="I1317" s="1">
        <v>-5.223051171</v>
      </c>
    </row>
    <row r="1318" ht="15" spans="1:9">
      <c r="A1318" s="11" t="s">
        <v>10098</v>
      </c>
      <c r="B1318" s="11" t="s">
        <v>10099</v>
      </c>
      <c r="C1318" s="11" t="s">
        <v>10100</v>
      </c>
      <c r="D1318" s="1">
        <v>0.649139671</v>
      </c>
      <c r="E1318" s="1">
        <v>33.97232474</v>
      </c>
      <c r="F1318" s="1">
        <v>1.646102838</v>
      </c>
      <c r="G1318" s="1">
        <v>0.123688369</v>
      </c>
      <c r="H1318" s="1">
        <v>0.367916662</v>
      </c>
      <c r="I1318" s="1">
        <v>-5.225123383</v>
      </c>
    </row>
    <row r="1319" ht="15" spans="1:9">
      <c r="A1319" s="11" t="s">
        <v>11258</v>
      </c>
      <c r="B1319" s="11" t="s">
        <v>11259</v>
      </c>
      <c r="C1319" s="11" t="s">
        <v>11260</v>
      </c>
      <c r="D1319" s="1">
        <v>-1.1006578</v>
      </c>
      <c r="E1319" s="1">
        <v>25.09846081</v>
      </c>
      <c r="F1319" s="1">
        <v>-1.645848296</v>
      </c>
      <c r="G1319" s="1">
        <v>0.12374132</v>
      </c>
      <c r="H1319" s="1">
        <v>0.367916662</v>
      </c>
      <c r="I1319" s="1">
        <v>-5.2254872</v>
      </c>
    </row>
    <row r="1320" ht="15" spans="1:9">
      <c r="A1320" s="11" t="s">
        <v>3260</v>
      </c>
      <c r="B1320" s="11" t="s">
        <v>3261</v>
      </c>
      <c r="C1320" s="11" t="s">
        <v>3262</v>
      </c>
      <c r="D1320" s="1">
        <v>0.382571241</v>
      </c>
      <c r="E1320" s="1">
        <v>27.21345181</v>
      </c>
      <c r="F1320" s="1">
        <v>1.64423395</v>
      </c>
      <c r="G1320" s="1">
        <v>0.124077604</v>
      </c>
      <c r="H1320" s="1">
        <v>0.36867619</v>
      </c>
      <c r="I1320" s="1">
        <v>-5.227793727</v>
      </c>
    </row>
    <row r="1321" ht="15" spans="1:9">
      <c r="A1321" s="11" t="s">
        <v>7062</v>
      </c>
      <c r="B1321" s="11" t="s">
        <v>7063</v>
      </c>
      <c r="C1321" s="11" t="s">
        <v>7064</v>
      </c>
      <c r="D1321" s="1">
        <v>0.625713597</v>
      </c>
      <c r="E1321" s="1">
        <v>29.98807351</v>
      </c>
      <c r="F1321" s="1">
        <v>1.643297759</v>
      </c>
      <c r="G1321" s="1">
        <v>0.124272986</v>
      </c>
      <c r="H1321" s="1">
        <v>0.369016335</v>
      </c>
      <c r="I1321" s="1">
        <v>-5.229130656</v>
      </c>
    </row>
    <row r="1322" ht="15" spans="1:9">
      <c r="A1322" s="11" t="s">
        <v>5234</v>
      </c>
      <c r="B1322" s="11" t="s">
        <v>5235</v>
      </c>
      <c r="C1322" s="11" t="s">
        <v>5236</v>
      </c>
      <c r="D1322" s="1">
        <v>0.343387439</v>
      </c>
      <c r="E1322" s="1">
        <v>28.08104496</v>
      </c>
      <c r="F1322" s="1">
        <v>1.642770533</v>
      </c>
      <c r="G1322" s="1">
        <v>0.124383136</v>
      </c>
      <c r="H1322" s="1">
        <v>0.369103113</v>
      </c>
      <c r="I1322" s="1">
        <v>-5.229883347</v>
      </c>
    </row>
    <row r="1323" ht="15" spans="1:9">
      <c r="A1323" s="11" t="s">
        <v>5180</v>
      </c>
      <c r="B1323" s="11" t="s">
        <v>5181</v>
      </c>
      <c r="C1323" s="11" t="s">
        <v>5182</v>
      </c>
      <c r="D1323" s="1">
        <v>0.50800692</v>
      </c>
      <c r="E1323" s="1">
        <v>28.33025557</v>
      </c>
      <c r="F1323" s="1">
        <v>1.640889128</v>
      </c>
      <c r="G1323" s="1">
        <v>0.1247769</v>
      </c>
      <c r="H1323" s="1">
        <v>0.370030845</v>
      </c>
      <c r="I1323" s="1">
        <v>-5.232568043</v>
      </c>
    </row>
    <row r="1324" ht="15" spans="1:9">
      <c r="A1324" s="11" t="s">
        <v>6765</v>
      </c>
      <c r="B1324" s="11" t="s">
        <v>6766</v>
      </c>
      <c r="C1324" s="11" t="s">
        <v>6767</v>
      </c>
      <c r="D1324" s="1">
        <v>0.670716884</v>
      </c>
      <c r="E1324" s="1">
        <v>28.99997669</v>
      </c>
      <c r="F1324" s="1">
        <v>1.64003762</v>
      </c>
      <c r="G1324" s="1">
        <v>0.124955471</v>
      </c>
      <c r="H1324" s="1">
        <v>0.370319625</v>
      </c>
      <c r="I1324" s="1">
        <v>-5.233782459</v>
      </c>
    </row>
    <row r="1325" ht="15" spans="1:9">
      <c r="A1325" s="11" t="s">
        <v>3817</v>
      </c>
      <c r="B1325" s="11" t="s">
        <v>3818</v>
      </c>
      <c r="C1325" s="11" t="s">
        <v>3819</v>
      </c>
      <c r="D1325" s="1">
        <v>-0.353960824</v>
      </c>
      <c r="E1325" s="1">
        <v>29.020484</v>
      </c>
      <c r="F1325" s="1">
        <v>-1.638841767</v>
      </c>
      <c r="G1325" s="1">
        <v>0.125206631</v>
      </c>
      <c r="H1325" s="1">
        <v>0.370514202</v>
      </c>
      <c r="I1325" s="1">
        <v>-5.235487286</v>
      </c>
    </row>
    <row r="1326" ht="15" spans="1:9">
      <c r="A1326" s="11" t="s">
        <v>3641</v>
      </c>
      <c r="B1326" s="11" t="s">
        <v>3642</v>
      </c>
      <c r="C1326" s="11" t="s">
        <v>3643</v>
      </c>
      <c r="D1326" s="1">
        <v>-1.096888439</v>
      </c>
      <c r="E1326" s="1">
        <v>26.4424603</v>
      </c>
      <c r="F1326" s="1">
        <v>-1.638535415</v>
      </c>
      <c r="G1326" s="1">
        <v>0.125271043</v>
      </c>
      <c r="H1326" s="1">
        <v>0.370514202</v>
      </c>
      <c r="I1326" s="1">
        <v>-5.235923897</v>
      </c>
    </row>
    <row r="1327" ht="15" spans="1:9">
      <c r="A1327" s="11" t="s">
        <v>2982</v>
      </c>
      <c r="B1327" s="11" t="s">
        <v>2983</v>
      </c>
      <c r="C1327" s="11" t="s">
        <v>2984</v>
      </c>
      <c r="D1327" s="1">
        <v>-0.291809262</v>
      </c>
      <c r="E1327" s="1">
        <v>30.67943064</v>
      </c>
      <c r="F1327" s="1">
        <v>-1.638093861</v>
      </c>
      <c r="G1327" s="1">
        <v>0.125363934</v>
      </c>
      <c r="H1327" s="1">
        <v>0.370514202</v>
      </c>
      <c r="I1327" s="1">
        <v>-5.236553103</v>
      </c>
    </row>
    <row r="1328" ht="15" spans="1:9">
      <c r="A1328" s="11" t="s">
        <v>9920</v>
      </c>
      <c r="B1328" s="11" t="s">
        <v>9921</v>
      </c>
      <c r="C1328" s="11" t="s">
        <v>9922</v>
      </c>
      <c r="D1328" s="1">
        <v>-1.684112456</v>
      </c>
      <c r="E1328" s="1">
        <v>23.55271646</v>
      </c>
      <c r="F1328" s="1">
        <v>-1.637871114</v>
      </c>
      <c r="G1328" s="1">
        <v>0.125410816</v>
      </c>
      <c r="H1328" s="1">
        <v>0.370514202</v>
      </c>
      <c r="I1328" s="1">
        <v>-5.236870472</v>
      </c>
    </row>
    <row r="1329" ht="15" spans="1:9">
      <c r="A1329" s="11" t="s">
        <v>4366</v>
      </c>
      <c r="B1329" s="11" t="s">
        <v>4367</v>
      </c>
      <c r="C1329" s="11" t="s">
        <v>4368</v>
      </c>
      <c r="D1329" s="1">
        <v>0.682885564</v>
      </c>
      <c r="E1329" s="1">
        <v>29.81407554</v>
      </c>
      <c r="F1329" s="1">
        <v>1.637792802</v>
      </c>
      <c r="G1329" s="1">
        <v>0.125427303</v>
      </c>
      <c r="H1329" s="1">
        <v>0.370514202</v>
      </c>
      <c r="I1329" s="1">
        <v>-5.236982044</v>
      </c>
    </row>
    <row r="1330" ht="15" spans="1:9">
      <c r="A1330" s="11" t="s">
        <v>2608</v>
      </c>
      <c r="B1330" s="11" t="s">
        <v>2609</v>
      </c>
      <c r="C1330" s="11" t="s">
        <v>2610</v>
      </c>
      <c r="D1330" s="1">
        <v>-0.681223829</v>
      </c>
      <c r="E1330" s="1">
        <v>31.68273855</v>
      </c>
      <c r="F1330" s="1">
        <v>-1.637079305</v>
      </c>
      <c r="G1330" s="1">
        <v>0.125577595</v>
      </c>
      <c r="H1330" s="1">
        <v>0.370718066</v>
      </c>
      <c r="I1330" s="1">
        <v>-5.23799841</v>
      </c>
    </row>
    <row r="1331" ht="15" spans="1:9">
      <c r="A1331" s="11" t="s">
        <v>2587</v>
      </c>
      <c r="B1331" s="11" t="s">
        <v>2588</v>
      </c>
      <c r="C1331" s="11" t="s">
        <v>2589</v>
      </c>
      <c r="D1331" s="1">
        <v>1.545941539</v>
      </c>
      <c r="E1331" s="1">
        <v>27.66532535</v>
      </c>
      <c r="F1331" s="1">
        <v>1.634920111</v>
      </c>
      <c r="G1331" s="1">
        <v>0.126033368</v>
      </c>
      <c r="H1331" s="1">
        <v>0.371813422</v>
      </c>
      <c r="I1331" s="1">
        <v>-5.241072398</v>
      </c>
    </row>
    <row r="1332" ht="15" spans="1:9">
      <c r="A1332" s="11" t="s">
        <v>6759</v>
      </c>
      <c r="B1332" s="11" t="s">
        <v>6760</v>
      </c>
      <c r="C1332" s="11" t="s">
        <v>6761</v>
      </c>
      <c r="D1332" s="1">
        <v>1.168648498</v>
      </c>
      <c r="E1332" s="1">
        <v>23.88209688</v>
      </c>
      <c r="F1332" s="1">
        <v>1.634173658</v>
      </c>
      <c r="G1332" s="1">
        <v>0.126191268</v>
      </c>
      <c r="H1332" s="1">
        <v>0.371813422</v>
      </c>
      <c r="I1332" s="1">
        <v>-5.24213449</v>
      </c>
    </row>
    <row r="1333" ht="15" spans="1:9">
      <c r="A1333" s="11" t="s">
        <v>4590</v>
      </c>
      <c r="B1333" s="11" t="s">
        <v>4591</v>
      </c>
      <c r="C1333" s="11" t="s">
        <v>4592</v>
      </c>
      <c r="D1333" s="1">
        <v>0.988298045</v>
      </c>
      <c r="E1333" s="1">
        <v>25.86862701</v>
      </c>
      <c r="F1333" s="1">
        <v>1.632398616</v>
      </c>
      <c r="G1333" s="1">
        <v>0.12656744</v>
      </c>
      <c r="H1333" s="1">
        <v>0.372372172</v>
      </c>
      <c r="I1333" s="1">
        <v>-5.244658845</v>
      </c>
    </row>
    <row r="1334" ht="15" spans="1:9">
      <c r="A1334" s="11" t="s">
        <v>7017</v>
      </c>
      <c r="B1334" s="11" t="s">
        <v>7018</v>
      </c>
      <c r="C1334" s="11" t="s">
        <v>7019</v>
      </c>
      <c r="D1334" s="1">
        <v>0.80269803</v>
      </c>
      <c r="E1334" s="1">
        <v>22.01964034</v>
      </c>
      <c r="F1334" s="1">
        <v>1.632043268</v>
      </c>
      <c r="G1334" s="1">
        <v>0.126642864</v>
      </c>
      <c r="H1334" s="1">
        <v>0.372372172</v>
      </c>
      <c r="I1334" s="1">
        <v>-5.245163984</v>
      </c>
    </row>
    <row r="1335" ht="15" spans="1:9">
      <c r="A1335" s="11" t="s">
        <v>7718</v>
      </c>
      <c r="B1335" s="11" t="s">
        <v>7719</v>
      </c>
      <c r="C1335" s="11" t="s">
        <v>7720</v>
      </c>
      <c r="D1335" s="1">
        <v>-1.61146772</v>
      </c>
      <c r="E1335" s="1">
        <v>23.47680495</v>
      </c>
      <c r="F1335" s="1">
        <v>-1.631729904</v>
      </c>
      <c r="G1335" s="1">
        <v>0.126709408</v>
      </c>
      <c r="H1335" s="1">
        <v>0.372372172</v>
      </c>
      <c r="I1335" s="1">
        <v>-5.245609383</v>
      </c>
    </row>
    <row r="1336" ht="15" spans="1:9">
      <c r="A1336" s="11" t="s">
        <v>7605</v>
      </c>
      <c r="B1336" s="11" t="s">
        <v>7606</v>
      </c>
      <c r="C1336" s="11" t="s">
        <v>7607</v>
      </c>
      <c r="D1336" s="1">
        <v>-1.388129156</v>
      </c>
      <c r="E1336" s="1">
        <v>23.49435194</v>
      </c>
      <c r="F1336" s="1">
        <v>-1.630906587</v>
      </c>
      <c r="G1336" s="1">
        <v>0.12688439</v>
      </c>
      <c r="H1336" s="1">
        <v>0.37252077</v>
      </c>
      <c r="I1336" s="1">
        <v>-5.246779335</v>
      </c>
    </row>
    <row r="1337" ht="15" spans="1:9">
      <c r="A1337" s="11" t="s">
        <v>4753</v>
      </c>
      <c r="B1337" s="11" t="s">
        <v>4754</v>
      </c>
      <c r="C1337" s="11" t="s">
        <v>4755</v>
      </c>
      <c r="D1337" s="1">
        <v>0.86655121</v>
      </c>
      <c r="E1337" s="1">
        <v>27.51798614</v>
      </c>
      <c r="F1337" s="1">
        <v>1.630723534</v>
      </c>
      <c r="G1337" s="1">
        <v>0.126923323</v>
      </c>
      <c r="H1337" s="1">
        <v>0.37252077</v>
      </c>
      <c r="I1337" s="1">
        <v>-5.247039405</v>
      </c>
    </row>
    <row r="1338" ht="15" spans="1:9">
      <c r="A1338" s="11" t="s">
        <v>7913</v>
      </c>
      <c r="B1338" s="11" t="s">
        <v>7914</v>
      </c>
      <c r="C1338" s="11" t="s">
        <v>7915</v>
      </c>
      <c r="D1338" s="1">
        <v>1.485162917</v>
      </c>
      <c r="E1338" s="1">
        <v>25.26657383</v>
      </c>
      <c r="F1338" s="1">
        <v>1.628738585</v>
      </c>
      <c r="G1338" s="1">
        <v>0.127346166</v>
      </c>
      <c r="H1338" s="1">
        <v>0.373521455</v>
      </c>
      <c r="I1338" s="1">
        <v>-5.249858271</v>
      </c>
    </row>
    <row r="1339" ht="15" spans="1:9">
      <c r="A1339" s="11" t="s">
        <v>9476</v>
      </c>
      <c r="B1339" s="11" t="s">
        <v>9477</v>
      </c>
      <c r="C1339" s="11" t="s">
        <v>9478</v>
      </c>
      <c r="D1339" s="1">
        <v>-0.483333327</v>
      </c>
      <c r="E1339" s="1">
        <v>28.64516998</v>
      </c>
      <c r="F1339" s="1">
        <v>-1.627477155</v>
      </c>
      <c r="G1339" s="1">
        <v>0.127615518</v>
      </c>
      <c r="H1339" s="1">
        <v>0.373726479</v>
      </c>
      <c r="I1339" s="1">
        <v>-5.25164849</v>
      </c>
    </row>
    <row r="1340" ht="15" spans="1:9">
      <c r="A1340" s="11" t="s">
        <v>6533</v>
      </c>
      <c r="B1340" s="11" t="s">
        <v>6534</v>
      </c>
      <c r="C1340" s="11" t="s">
        <v>6535</v>
      </c>
      <c r="D1340" s="1">
        <v>1.081714505</v>
      </c>
      <c r="E1340" s="1">
        <v>23.24577315</v>
      </c>
      <c r="F1340" s="1">
        <v>1.627387025</v>
      </c>
      <c r="G1340" s="1">
        <v>0.127634782</v>
      </c>
      <c r="H1340" s="1">
        <v>0.373726479</v>
      </c>
      <c r="I1340" s="1">
        <v>-5.251776367</v>
      </c>
    </row>
    <row r="1341" ht="15" spans="1:9">
      <c r="A1341" s="11" t="s">
        <v>5307</v>
      </c>
      <c r="B1341" s="11" t="s">
        <v>5308</v>
      </c>
      <c r="C1341" s="11" t="s">
        <v>5309</v>
      </c>
      <c r="D1341" s="1">
        <v>0.724111328</v>
      </c>
      <c r="E1341" s="1">
        <v>28.6973979</v>
      </c>
      <c r="F1341" s="1">
        <v>1.626494137</v>
      </c>
      <c r="G1341" s="1">
        <v>0.127825764</v>
      </c>
      <c r="H1341" s="1">
        <v>0.373726479</v>
      </c>
      <c r="I1341" s="1">
        <v>-5.253042959</v>
      </c>
    </row>
    <row r="1342" ht="15" spans="1:9">
      <c r="A1342" s="11" t="s">
        <v>9470</v>
      </c>
      <c r="B1342" s="11" t="s">
        <v>9471</v>
      </c>
      <c r="C1342" s="11" t="s">
        <v>9472</v>
      </c>
      <c r="D1342" s="1">
        <v>0.396833609</v>
      </c>
      <c r="E1342" s="1">
        <v>33.46492577</v>
      </c>
      <c r="F1342" s="1">
        <v>1.624426183</v>
      </c>
      <c r="G1342" s="1">
        <v>0.128269037</v>
      </c>
      <c r="H1342" s="1">
        <v>0.374373036</v>
      </c>
      <c r="I1342" s="1">
        <v>-5.255974676</v>
      </c>
    </row>
    <row r="1343" ht="15" spans="1:9">
      <c r="A1343" s="11" t="s">
        <v>9117</v>
      </c>
      <c r="B1343" s="11" t="s">
        <v>9118</v>
      </c>
      <c r="C1343" s="11" t="s">
        <v>9119</v>
      </c>
      <c r="D1343" s="1">
        <v>0.459354107</v>
      </c>
      <c r="E1343" s="1">
        <v>31.44341141</v>
      </c>
      <c r="F1343" s="1">
        <v>1.623712716</v>
      </c>
      <c r="G1343" s="1">
        <v>0.128422281</v>
      </c>
      <c r="H1343" s="1">
        <v>0.374373036</v>
      </c>
      <c r="I1343" s="1">
        <v>-5.256985586</v>
      </c>
    </row>
    <row r="1344" ht="15" spans="1:9">
      <c r="A1344" s="11" t="s">
        <v>10821</v>
      </c>
      <c r="B1344" s="11" t="s">
        <v>10822</v>
      </c>
      <c r="C1344" s="11" t="s">
        <v>10823</v>
      </c>
      <c r="D1344" s="1">
        <v>0.867277425</v>
      </c>
      <c r="E1344" s="1">
        <v>27.75109385</v>
      </c>
      <c r="F1344" s="1">
        <v>1.621624688</v>
      </c>
      <c r="G1344" s="1">
        <v>0.128871677</v>
      </c>
      <c r="H1344" s="1">
        <v>0.375101288</v>
      </c>
      <c r="I1344" s="1">
        <v>-5.259942436</v>
      </c>
    </row>
    <row r="1345" ht="15" spans="1:9">
      <c r="A1345" s="11" t="s">
        <v>6678</v>
      </c>
      <c r="B1345" s="11" t="s">
        <v>6679</v>
      </c>
      <c r="C1345" s="11" t="s">
        <v>6680</v>
      </c>
      <c r="D1345" s="1">
        <v>-1.202624202</v>
      </c>
      <c r="E1345" s="1">
        <v>22.20854176</v>
      </c>
      <c r="F1345" s="1">
        <v>-1.618580933</v>
      </c>
      <c r="G1345" s="1">
        <v>0.129529216</v>
      </c>
      <c r="H1345" s="1">
        <v>0.376607941</v>
      </c>
      <c r="I1345" s="1">
        <v>-5.264248223</v>
      </c>
    </row>
    <row r="1346" ht="15" spans="1:9">
      <c r="A1346" s="11" t="s">
        <v>6004</v>
      </c>
      <c r="B1346" s="11" t="s">
        <v>6005</v>
      </c>
      <c r="C1346" s="11" t="s">
        <v>6006</v>
      </c>
      <c r="D1346" s="1">
        <v>1.116465405</v>
      </c>
      <c r="E1346" s="1">
        <v>23.63487158</v>
      </c>
      <c r="F1346" s="1">
        <v>1.618464378</v>
      </c>
      <c r="G1346" s="1">
        <v>0.129554453</v>
      </c>
      <c r="H1346" s="1">
        <v>0.376607941</v>
      </c>
      <c r="I1346" s="1">
        <v>-5.264412999</v>
      </c>
    </row>
    <row r="1347" ht="15" spans="1:9">
      <c r="A1347" s="11" t="s">
        <v>2869</v>
      </c>
      <c r="B1347" s="11" t="s">
        <v>2870</v>
      </c>
      <c r="C1347" s="11" t="s">
        <v>2871</v>
      </c>
      <c r="D1347" s="1">
        <v>-2.182968941</v>
      </c>
      <c r="E1347" s="1">
        <v>25.15284797</v>
      </c>
      <c r="F1347" s="1">
        <v>-1.61641362</v>
      </c>
      <c r="G1347" s="1">
        <v>0.129999191</v>
      </c>
      <c r="H1347" s="1">
        <v>0.377419676</v>
      </c>
      <c r="I1347" s="1">
        <v>-5.267310932</v>
      </c>
    </row>
    <row r="1348" ht="15" spans="1:9">
      <c r="A1348" s="11" t="s">
        <v>9851</v>
      </c>
      <c r="B1348" s="11" t="s">
        <v>9852</v>
      </c>
      <c r="C1348" s="11" t="s">
        <v>9853</v>
      </c>
      <c r="D1348" s="1">
        <v>1.274216588</v>
      </c>
      <c r="E1348" s="1">
        <v>24.76492155</v>
      </c>
      <c r="F1348" s="1">
        <v>1.614588335</v>
      </c>
      <c r="G1348" s="1">
        <v>0.130396146</v>
      </c>
      <c r="H1348" s="1">
        <v>0.377949879</v>
      </c>
      <c r="I1348" s="1">
        <v>-5.26988822</v>
      </c>
    </row>
    <row r="1349" ht="15" spans="1:9">
      <c r="A1349" s="11" t="s">
        <v>8178</v>
      </c>
      <c r="B1349" s="11" t="s">
        <v>8179</v>
      </c>
      <c r="C1349" s="11" t="s">
        <v>8180</v>
      </c>
      <c r="D1349" s="1">
        <v>1.386434971</v>
      </c>
      <c r="E1349" s="1">
        <v>26.18187213</v>
      </c>
      <c r="F1349" s="1">
        <v>1.612722458</v>
      </c>
      <c r="G1349" s="1">
        <v>0.130803015</v>
      </c>
      <c r="H1349" s="1">
        <v>0.377949879</v>
      </c>
      <c r="I1349" s="1">
        <v>-5.272520843</v>
      </c>
    </row>
    <row r="1350" ht="15" spans="1:9">
      <c r="A1350" s="11" t="s">
        <v>4485</v>
      </c>
      <c r="B1350" s="11" t="s">
        <v>4486</v>
      </c>
      <c r="C1350" s="11" t="s">
        <v>4487</v>
      </c>
      <c r="D1350" s="1">
        <v>1.775575297</v>
      </c>
      <c r="E1350" s="1">
        <v>28.73320958</v>
      </c>
      <c r="F1350" s="1">
        <v>1.612614217</v>
      </c>
      <c r="G1350" s="1">
        <v>0.130826651</v>
      </c>
      <c r="H1350" s="1">
        <v>0.377949879</v>
      </c>
      <c r="I1350" s="1">
        <v>-5.272673501</v>
      </c>
    </row>
    <row r="1351" ht="15" spans="1:9">
      <c r="A1351" s="11" t="s">
        <v>4638</v>
      </c>
      <c r="B1351" s="11" t="s">
        <v>4639</v>
      </c>
      <c r="C1351" s="11" t="s">
        <v>4640</v>
      </c>
      <c r="D1351" s="1">
        <v>1.16192606</v>
      </c>
      <c r="E1351" s="1">
        <v>22.89389137</v>
      </c>
      <c r="F1351" s="1">
        <v>1.61186239</v>
      </c>
      <c r="G1351" s="1">
        <v>0.130990929</v>
      </c>
      <c r="H1351" s="1">
        <v>0.377949879</v>
      </c>
      <c r="I1351" s="1">
        <v>-5.273733664</v>
      </c>
    </row>
    <row r="1352" ht="15" spans="1:9">
      <c r="A1352" s="11" t="s">
        <v>1836</v>
      </c>
      <c r="B1352" s="11" t="s">
        <v>1837</v>
      </c>
      <c r="C1352" s="11" t="s">
        <v>1838</v>
      </c>
      <c r="D1352" s="1">
        <v>1.635819599</v>
      </c>
      <c r="E1352" s="1">
        <v>23.18056161</v>
      </c>
      <c r="F1352" s="1">
        <v>1.611167263</v>
      </c>
      <c r="G1352" s="1">
        <v>0.131142977</v>
      </c>
      <c r="H1352" s="1">
        <v>0.377949879</v>
      </c>
      <c r="I1352" s="1">
        <v>-5.274713584</v>
      </c>
    </row>
    <row r="1353" ht="15" spans="1:9">
      <c r="A1353" s="11" t="s">
        <v>4560</v>
      </c>
      <c r="B1353" s="11" t="s">
        <v>4561</v>
      </c>
      <c r="C1353" s="11" t="s">
        <v>4562</v>
      </c>
      <c r="D1353" s="1">
        <v>1.498583046</v>
      </c>
      <c r="E1353" s="1">
        <v>27.7522291</v>
      </c>
      <c r="F1353" s="1">
        <v>1.609606675</v>
      </c>
      <c r="G1353" s="1">
        <v>0.131484888</v>
      </c>
      <c r="H1353" s="1">
        <v>0.377949879</v>
      </c>
      <c r="I1353" s="1">
        <v>-5.276912527</v>
      </c>
    </row>
    <row r="1354" ht="15" spans="1:9">
      <c r="A1354" s="11" t="s">
        <v>10629</v>
      </c>
      <c r="B1354" s="11" t="s">
        <v>10630</v>
      </c>
      <c r="C1354" s="11" t="s">
        <v>10631</v>
      </c>
      <c r="D1354" s="1">
        <v>0.817535691</v>
      </c>
      <c r="E1354" s="1">
        <v>25.69973029</v>
      </c>
      <c r="F1354" s="1">
        <v>1.609521462</v>
      </c>
      <c r="G1354" s="1">
        <v>0.13150358</v>
      </c>
      <c r="H1354" s="1">
        <v>0.377949879</v>
      </c>
      <c r="I1354" s="1">
        <v>-5.277032557</v>
      </c>
    </row>
    <row r="1355" ht="15" spans="1:9">
      <c r="A1355" s="11" t="s">
        <v>2043</v>
      </c>
      <c r="B1355" s="11" t="s">
        <v>2044</v>
      </c>
      <c r="C1355" s="11" t="s">
        <v>2045</v>
      </c>
      <c r="D1355" s="1">
        <v>0.809860991</v>
      </c>
      <c r="E1355" s="1">
        <v>23.56655797</v>
      </c>
      <c r="F1355" s="1">
        <v>1.608915811</v>
      </c>
      <c r="G1355" s="1">
        <v>0.131636497</v>
      </c>
      <c r="H1355" s="1">
        <v>0.377949879</v>
      </c>
      <c r="I1355" s="1">
        <v>-5.27788554</v>
      </c>
    </row>
    <row r="1356" ht="15" spans="1:9">
      <c r="A1356" s="11" t="s">
        <v>3605</v>
      </c>
      <c r="B1356" s="11" t="s">
        <v>3606</v>
      </c>
      <c r="C1356" s="11" t="s">
        <v>3607</v>
      </c>
      <c r="D1356" s="1">
        <v>-0.211670745</v>
      </c>
      <c r="E1356" s="1">
        <v>33.02506152</v>
      </c>
      <c r="F1356" s="1">
        <v>-1.608162862</v>
      </c>
      <c r="G1356" s="1">
        <v>0.131801902</v>
      </c>
      <c r="H1356" s="1">
        <v>0.377949879</v>
      </c>
      <c r="I1356" s="1">
        <v>-5.278945679</v>
      </c>
    </row>
    <row r="1357" ht="15" spans="1:9">
      <c r="A1357" s="11" t="s">
        <v>4690</v>
      </c>
      <c r="B1357" s="11" t="s">
        <v>4691</v>
      </c>
      <c r="C1357" s="11" t="s">
        <v>4692</v>
      </c>
      <c r="D1357" s="1">
        <v>-0.462695203</v>
      </c>
      <c r="E1357" s="1">
        <v>28.85066625</v>
      </c>
      <c r="F1357" s="1">
        <v>-1.606903354</v>
      </c>
      <c r="G1357" s="1">
        <v>0.132078989</v>
      </c>
      <c r="H1357" s="1">
        <v>0.377949879</v>
      </c>
      <c r="I1357" s="1">
        <v>-5.280718312</v>
      </c>
    </row>
    <row r="1358" ht="15" spans="1:9">
      <c r="A1358" s="11" t="s">
        <v>8106</v>
      </c>
      <c r="B1358" s="11" t="s">
        <v>8107</v>
      </c>
      <c r="C1358" s="11" t="s">
        <v>8108</v>
      </c>
      <c r="D1358" s="1">
        <v>0.639712626</v>
      </c>
      <c r="E1358" s="1">
        <v>33.67253938</v>
      </c>
      <c r="F1358" s="1">
        <v>1.605978102</v>
      </c>
      <c r="G1358" s="1">
        <v>0.132282863</v>
      </c>
      <c r="H1358" s="1">
        <v>0.377949879</v>
      </c>
      <c r="I1358" s="1">
        <v>-5.28201993</v>
      </c>
    </row>
    <row r="1359" ht="15" spans="1:9">
      <c r="A1359" s="11" t="s">
        <v>7041</v>
      </c>
      <c r="B1359" s="11" t="s">
        <v>7042</v>
      </c>
      <c r="C1359" s="11" t="s">
        <v>7043</v>
      </c>
      <c r="D1359" s="1">
        <v>0.973775273</v>
      </c>
      <c r="E1359" s="1">
        <v>23.11115677</v>
      </c>
      <c r="F1359" s="1">
        <v>1.605148066</v>
      </c>
      <c r="G1359" s="1">
        <v>0.132465988</v>
      </c>
      <c r="H1359" s="1">
        <v>0.377949879</v>
      </c>
      <c r="I1359" s="1">
        <v>-5.283187178</v>
      </c>
    </row>
    <row r="1360" ht="15" spans="1:9">
      <c r="A1360" s="11" t="s">
        <v>5374</v>
      </c>
      <c r="B1360" s="11" t="s">
        <v>5375</v>
      </c>
      <c r="C1360" s="11" t="s">
        <v>5376</v>
      </c>
      <c r="D1360" s="1">
        <v>-0.442462206</v>
      </c>
      <c r="E1360" s="1">
        <v>28.12507439</v>
      </c>
      <c r="F1360" s="1">
        <v>-1.605041758</v>
      </c>
      <c r="G1360" s="1">
        <v>0.132489458</v>
      </c>
      <c r="H1360" s="1">
        <v>0.377949879</v>
      </c>
      <c r="I1360" s="1">
        <v>-5.283336645</v>
      </c>
    </row>
    <row r="1361" ht="15" spans="1:9">
      <c r="A1361" s="11" t="s">
        <v>9015</v>
      </c>
      <c r="B1361" s="11" t="s">
        <v>9016</v>
      </c>
      <c r="C1361" s="11" t="s">
        <v>9017</v>
      </c>
      <c r="D1361" s="1">
        <v>0.978925093</v>
      </c>
      <c r="E1361" s="1">
        <v>25.14665215</v>
      </c>
      <c r="F1361" s="1">
        <v>1.605019367</v>
      </c>
      <c r="G1361" s="1">
        <v>0.132494401</v>
      </c>
      <c r="H1361" s="1">
        <v>0.377949879</v>
      </c>
      <c r="I1361" s="1">
        <v>-5.283368126</v>
      </c>
    </row>
    <row r="1362" ht="15" spans="1:9">
      <c r="A1362" s="11" t="s">
        <v>8241</v>
      </c>
      <c r="B1362" s="11" t="s">
        <v>8242</v>
      </c>
      <c r="C1362" s="11" t="s">
        <v>8243</v>
      </c>
      <c r="D1362" s="1">
        <v>-0.916565518</v>
      </c>
      <c r="E1362" s="1">
        <v>26.48014365</v>
      </c>
      <c r="F1362" s="1">
        <v>-1.604067997</v>
      </c>
      <c r="G1362" s="1">
        <v>0.132704605</v>
      </c>
      <c r="H1362" s="1">
        <v>0.377949879</v>
      </c>
      <c r="I1362" s="1">
        <v>-5.284705441</v>
      </c>
    </row>
    <row r="1363" ht="15" spans="1:9">
      <c r="A1363" s="11" t="s">
        <v>4629</v>
      </c>
      <c r="B1363" s="11" t="s">
        <v>4630</v>
      </c>
      <c r="C1363" s="11" t="s">
        <v>4631</v>
      </c>
      <c r="D1363" s="1">
        <v>0.636057891</v>
      </c>
      <c r="E1363" s="1">
        <v>29.07398958</v>
      </c>
      <c r="F1363" s="1">
        <v>1.603020844</v>
      </c>
      <c r="G1363" s="1">
        <v>0.132936304</v>
      </c>
      <c r="H1363" s="1">
        <v>0.377949879</v>
      </c>
      <c r="I1363" s="1">
        <v>-5.286176789</v>
      </c>
    </row>
    <row r="1364" ht="15" spans="1:9">
      <c r="A1364" s="11" t="s">
        <v>6473</v>
      </c>
      <c r="B1364" s="11" t="s">
        <v>6474</v>
      </c>
      <c r="C1364" s="11" t="s">
        <v>6475</v>
      </c>
      <c r="D1364" s="1">
        <v>1.861939887</v>
      </c>
      <c r="E1364" s="1">
        <v>24.01289528</v>
      </c>
      <c r="F1364" s="1">
        <v>1.602263825</v>
      </c>
      <c r="G1364" s="1">
        <v>0.133104025</v>
      </c>
      <c r="H1364" s="1">
        <v>0.377949879</v>
      </c>
      <c r="I1364" s="1">
        <v>-5.287240075</v>
      </c>
    </row>
    <row r="1365" ht="15" spans="1:9">
      <c r="A1365" s="11" t="s">
        <v>9395</v>
      </c>
      <c r="B1365" s="11" t="s">
        <v>9396</v>
      </c>
      <c r="C1365" s="11" t="s">
        <v>9397</v>
      </c>
      <c r="D1365" s="1">
        <v>0.760487669</v>
      </c>
      <c r="E1365" s="1">
        <v>27.98318485</v>
      </c>
      <c r="F1365" s="1">
        <v>1.599829677</v>
      </c>
      <c r="G1365" s="1">
        <v>0.133644562</v>
      </c>
      <c r="H1365" s="1">
        <v>0.377949879</v>
      </c>
      <c r="I1365" s="1">
        <v>-5.290656753</v>
      </c>
    </row>
    <row r="1366" ht="15" spans="1:9">
      <c r="A1366" s="11" t="s">
        <v>6097</v>
      </c>
      <c r="B1366" s="11" t="s">
        <v>6098</v>
      </c>
      <c r="C1366" s="11" t="s">
        <v>6099</v>
      </c>
      <c r="D1366" s="1">
        <v>-1.25180666</v>
      </c>
      <c r="E1366" s="1">
        <v>22.84110705</v>
      </c>
      <c r="F1366" s="1">
        <v>-1.599439032</v>
      </c>
      <c r="G1366" s="1">
        <v>0.133731487</v>
      </c>
      <c r="H1366" s="1">
        <v>0.377949879</v>
      </c>
      <c r="I1366" s="1">
        <v>-5.291204759</v>
      </c>
    </row>
    <row r="1367" ht="15" spans="1:9">
      <c r="A1367" s="11" t="s">
        <v>10270</v>
      </c>
      <c r="B1367" s="11" t="s">
        <v>10271</v>
      </c>
      <c r="C1367" s="11" t="s">
        <v>10272</v>
      </c>
      <c r="D1367" s="1">
        <v>0.553816828</v>
      </c>
      <c r="E1367" s="1">
        <v>28.5168433</v>
      </c>
      <c r="F1367" s="1">
        <v>1.598767991</v>
      </c>
      <c r="G1367" s="1">
        <v>0.133880918</v>
      </c>
      <c r="H1367" s="1">
        <v>0.377949879</v>
      </c>
      <c r="I1367" s="1">
        <v>-5.292145904</v>
      </c>
    </row>
    <row r="1368" ht="15" spans="1:9">
      <c r="A1368" s="11" t="s">
        <v>9872</v>
      </c>
      <c r="B1368" s="11" t="s">
        <v>9873</v>
      </c>
      <c r="C1368" s="11" t="s">
        <v>9874</v>
      </c>
      <c r="D1368" s="1">
        <v>0.830139732</v>
      </c>
      <c r="E1368" s="1">
        <v>30.68847435</v>
      </c>
      <c r="F1368" s="1">
        <v>1.595855658</v>
      </c>
      <c r="G1368" s="1">
        <v>0.134531128</v>
      </c>
      <c r="H1368" s="1">
        <v>0.377949879</v>
      </c>
      <c r="I1368" s="1">
        <v>-5.29622746</v>
      </c>
    </row>
    <row r="1369" ht="15" spans="1:9">
      <c r="A1369" s="11" t="s">
        <v>11112</v>
      </c>
      <c r="B1369" s="11" t="s">
        <v>11113</v>
      </c>
      <c r="C1369" s="11" t="s">
        <v>11114</v>
      </c>
      <c r="D1369" s="1">
        <v>-0.493762174</v>
      </c>
      <c r="E1369" s="1">
        <v>28.59544828</v>
      </c>
      <c r="F1369" s="1">
        <v>-1.594068355</v>
      </c>
      <c r="G1369" s="1">
        <v>0.134931513</v>
      </c>
      <c r="H1369" s="1">
        <v>0.377949879</v>
      </c>
      <c r="I1369" s="1">
        <v>-5.298729869</v>
      </c>
    </row>
    <row r="1370" ht="15" spans="1:9">
      <c r="A1370" s="11" t="s">
        <v>9078</v>
      </c>
      <c r="B1370" s="11" t="s">
        <v>9079</v>
      </c>
      <c r="C1370" s="11" t="s">
        <v>9080</v>
      </c>
      <c r="D1370" s="1">
        <v>0.412836741</v>
      </c>
      <c r="E1370" s="1">
        <v>30.7745737</v>
      </c>
      <c r="F1370" s="1">
        <v>1.593828461</v>
      </c>
      <c r="G1370" s="1">
        <v>0.134985332</v>
      </c>
      <c r="H1370" s="1">
        <v>0.377949879</v>
      </c>
      <c r="I1370" s="1">
        <v>-5.299065605</v>
      </c>
    </row>
    <row r="1371" ht="15" spans="1:9">
      <c r="A1371" s="11" t="s">
        <v>11031</v>
      </c>
      <c r="B1371" s="11" t="s">
        <v>11032</v>
      </c>
      <c r="C1371" s="11" t="s">
        <v>11033</v>
      </c>
      <c r="D1371" s="1">
        <v>-0.852617761</v>
      </c>
      <c r="E1371" s="1">
        <v>25.66014725</v>
      </c>
      <c r="F1371" s="1">
        <v>-1.591932963</v>
      </c>
      <c r="G1371" s="1">
        <v>0.135411225</v>
      </c>
      <c r="H1371" s="1">
        <v>0.377949879</v>
      </c>
      <c r="I1371" s="1">
        <v>-5.301717196</v>
      </c>
    </row>
    <row r="1372" ht="15" spans="1:9">
      <c r="A1372" s="11" t="s">
        <v>4653</v>
      </c>
      <c r="B1372" s="11" t="s">
        <v>4654</v>
      </c>
      <c r="C1372" s="11" t="s">
        <v>4655</v>
      </c>
      <c r="D1372" s="1">
        <v>-0.467609403</v>
      </c>
      <c r="E1372" s="1">
        <v>30.58175259</v>
      </c>
      <c r="F1372" s="1">
        <v>-1.591358597</v>
      </c>
      <c r="G1372" s="1">
        <v>0.135540506</v>
      </c>
      <c r="H1372" s="1">
        <v>0.377949879</v>
      </c>
      <c r="I1372" s="1">
        <v>-5.302520254</v>
      </c>
    </row>
    <row r="1373" ht="15" spans="1:9">
      <c r="A1373" s="11" t="s">
        <v>9896</v>
      </c>
      <c r="B1373" s="11" t="s">
        <v>9897</v>
      </c>
      <c r="C1373" s="11" t="s">
        <v>9898</v>
      </c>
      <c r="D1373" s="1">
        <v>1.16597834</v>
      </c>
      <c r="E1373" s="1">
        <v>27.6746406</v>
      </c>
      <c r="F1373" s="1">
        <v>1.591201003</v>
      </c>
      <c r="G1373" s="1">
        <v>0.135575997</v>
      </c>
      <c r="H1373" s="1">
        <v>0.377949879</v>
      </c>
      <c r="I1373" s="1">
        <v>-5.302740563</v>
      </c>
    </row>
    <row r="1374" ht="15" spans="1:9">
      <c r="A1374" s="11" t="s">
        <v>6034</v>
      </c>
      <c r="B1374" s="11" t="s">
        <v>6035</v>
      </c>
      <c r="C1374" s="11" t="s">
        <v>6036</v>
      </c>
      <c r="D1374" s="1">
        <v>-0.787284118</v>
      </c>
      <c r="E1374" s="1">
        <v>25.86761709</v>
      </c>
      <c r="F1374" s="1">
        <v>-1.591179479</v>
      </c>
      <c r="G1374" s="1">
        <v>0.135580845</v>
      </c>
      <c r="H1374" s="1">
        <v>0.377949879</v>
      </c>
      <c r="I1374" s="1">
        <v>-5.302770652</v>
      </c>
    </row>
    <row r="1375" ht="15" spans="1:9">
      <c r="A1375" s="11" t="s">
        <v>1911</v>
      </c>
      <c r="B1375" s="11" t="s">
        <v>1912</v>
      </c>
      <c r="C1375" s="11" t="s">
        <v>1913</v>
      </c>
      <c r="D1375" s="1">
        <v>-1.380340851</v>
      </c>
      <c r="E1375" s="1">
        <v>22.32515141</v>
      </c>
      <c r="F1375" s="1">
        <v>-1.591087855</v>
      </c>
      <c r="G1375" s="1">
        <v>0.135601483</v>
      </c>
      <c r="H1375" s="1">
        <v>0.377949879</v>
      </c>
      <c r="I1375" s="1">
        <v>-5.30289873</v>
      </c>
    </row>
    <row r="1376" ht="15" spans="1:9">
      <c r="A1376" s="11" t="s">
        <v>2914</v>
      </c>
      <c r="B1376" s="11" t="s">
        <v>2915</v>
      </c>
      <c r="C1376" s="11" t="s">
        <v>2916</v>
      </c>
      <c r="D1376" s="1">
        <v>1.232456993</v>
      </c>
      <c r="E1376" s="1">
        <v>24.81193859</v>
      </c>
      <c r="F1376" s="1">
        <v>1.59107587</v>
      </c>
      <c r="G1376" s="1">
        <v>0.135604183</v>
      </c>
      <c r="H1376" s="1">
        <v>0.377949879</v>
      </c>
      <c r="I1376" s="1">
        <v>-5.302915483</v>
      </c>
    </row>
    <row r="1377" ht="15" spans="1:9">
      <c r="A1377" s="11" t="s">
        <v>11216</v>
      </c>
      <c r="B1377" s="11" t="s">
        <v>11217</v>
      </c>
      <c r="C1377" s="11" t="s">
        <v>11218</v>
      </c>
      <c r="D1377" s="1">
        <v>-1.204880689</v>
      </c>
      <c r="E1377" s="1">
        <v>27.83417867</v>
      </c>
      <c r="F1377" s="1">
        <v>-1.590417194</v>
      </c>
      <c r="G1377" s="1">
        <v>0.135752632</v>
      </c>
      <c r="H1377" s="1">
        <v>0.377949879</v>
      </c>
      <c r="I1377" s="1">
        <v>-5.303836076</v>
      </c>
    </row>
    <row r="1378" ht="15" spans="1:9">
      <c r="A1378" s="11" t="s">
        <v>10716</v>
      </c>
      <c r="B1378" s="11" t="s">
        <v>10717</v>
      </c>
      <c r="C1378" s="11" t="s">
        <v>10718</v>
      </c>
      <c r="D1378" s="1">
        <v>-1.528486086</v>
      </c>
      <c r="E1378" s="1">
        <v>23.34182734</v>
      </c>
      <c r="F1378" s="1">
        <v>-1.588539123</v>
      </c>
      <c r="G1378" s="1">
        <v>0.136176674</v>
      </c>
      <c r="H1378" s="1">
        <v>0.377949879</v>
      </c>
      <c r="I1378" s="1">
        <v>-5.306459552</v>
      </c>
    </row>
    <row r="1379" ht="15" spans="1:9">
      <c r="A1379" s="11" t="s">
        <v>5803</v>
      </c>
      <c r="B1379" s="11" t="s">
        <v>5804</v>
      </c>
      <c r="C1379" s="11" t="s">
        <v>5805</v>
      </c>
      <c r="D1379" s="1">
        <v>1.422730718</v>
      </c>
      <c r="E1379" s="1">
        <v>26.79132373</v>
      </c>
      <c r="F1379" s="1">
        <v>1.58824444</v>
      </c>
      <c r="G1379" s="1">
        <v>0.136243313</v>
      </c>
      <c r="H1379" s="1">
        <v>0.377949879</v>
      </c>
      <c r="I1379" s="1">
        <v>-5.306871005</v>
      </c>
    </row>
    <row r="1380" ht="15" spans="1:9">
      <c r="A1380" s="11" t="s">
        <v>2201</v>
      </c>
      <c r="B1380" s="11" t="s">
        <v>2202</v>
      </c>
      <c r="C1380" s="11" t="s">
        <v>2203</v>
      </c>
      <c r="D1380" s="1">
        <v>1.578003254</v>
      </c>
      <c r="E1380" s="1">
        <v>25.98159914</v>
      </c>
      <c r="F1380" s="1">
        <v>1.583673319</v>
      </c>
      <c r="G1380" s="1">
        <v>0.137280624</v>
      </c>
      <c r="H1380" s="1">
        <v>0.377949879</v>
      </c>
      <c r="I1380" s="1">
        <v>-5.313246965</v>
      </c>
    </row>
    <row r="1381" ht="15" spans="1:9">
      <c r="A1381" s="11" t="s">
        <v>4732</v>
      </c>
      <c r="B1381" s="11" t="s">
        <v>4733</v>
      </c>
      <c r="C1381" s="11" t="s">
        <v>4734</v>
      </c>
      <c r="D1381" s="1">
        <v>-1.16185107</v>
      </c>
      <c r="E1381" s="1">
        <v>28.1080546</v>
      </c>
      <c r="F1381" s="1">
        <v>-1.58315728</v>
      </c>
      <c r="G1381" s="1">
        <v>0.137398154</v>
      </c>
      <c r="H1381" s="1">
        <v>0.377949879</v>
      </c>
      <c r="I1381" s="1">
        <v>-5.313965983</v>
      </c>
    </row>
    <row r="1382" ht="15" spans="1:9">
      <c r="A1382" s="11" t="s">
        <v>7611</v>
      </c>
      <c r="B1382" s="11" t="s">
        <v>7612</v>
      </c>
      <c r="C1382" s="11" t="s">
        <v>7613</v>
      </c>
      <c r="D1382" s="1">
        <v>1.293228857</v>
      </c>
      <c r="E1382" s="1">
        <v>25.08361711</v>
      </c>
      <c r="F1382" s="1">
        <v>1.579989135</v>
      </c>
      <c r="G1382" s="1">
        <v>0.138121613</v>
      </c>
      <c r="H1382" s="1">
        <v>0.377949879</v>
      </c>
      <c r="I1382" s="1">
        <v>-5.318376851</v>
      </c>
    </row>
    <row r="1383" ht="15" spans="1:9">
      <c r="A1383" s="11" t="s">
        <v>10540</v>
      </c>
      <c r="B1383" s="11" t="s">
        <v>10541</v>
      </c>
      <c r="C1383" s="11" t="s">
        <v>10542</v>
      </c>
      <c r="D1383" s="1">
        <v>1.688130963</v>
      </c>
      <c r="E1383" s="1">
        <v>26.3232141</v>
      </c>
      <c r="F1383" s="1">
        <v>1.57728417</v>
      </c>
      <c r="G1383" s="1">
        <v>0.138741898</v>
      </c>
      <c r="H1383" s="1">
        <v>0.377949879</v>
      </c>
      <c r="I1383" s="1">
        <v>-5.322138171</v>
      </c>
    </row>
    <row r="1384" ht="15" spans="1:9">
      <c r="A1384" s="11" t="s">
        <v>5948</v>
      </c>
      <c r="B1384" s="11" t="s">
        <v>5949</v>
      </c>
      <c r="C1384" s="11" t="s">
        <v>5950</v>
      </c>
      <c r="D1384" s="1">
        <v>-0.54347437</v>
      </c>
      <c r="E1384" s="1">
        <v>21.5849697</v>
      </c>
      <c r="F1384" s="1">
        <v>-1.577189836</v>
      </c>
      <c r="G1384" s="1">
        <v>0.138763573</v>
      </c>
      <c r="H1384" s="1">
        <v>0.377949879</v>
      </c>
      <c r="I1384" s="1">
        <v>-5.322269266</v>
      </c>
    </row>
    <row r="1385" ht="15" spans="1:9">
      <c r="A1385" s="11" t="s">
        <v>2445</v>
      </c>
      <c r="B1385" s="11" t="s">
        <v>2446</v>
      </c>
      <c r="C1385" s="11" t="s">
        <v>2447</v>
      </c>
      <c r="D1385" s="1">
        <v>1.258576679</v>
      </c>
      <c r="E1385" s="1">
        <v>24.7064189</v>
      </c>
      <c r="F1385" s="1">
        <v>1.576588638</v>
      </c>
      <c r="G1385" s="1">
        <v>0.13890178</v>
      </c>
      <c r="H1385" s="1">
        <v>0.377949879</v>
      </c>
      <c r="I1385" s="1">
        <v>-5.323104627</v>
      </c>
    </row>
    <row r="1386" ht="15" spans="1:9">
      <c r="A1386" s="11" t="s">
        <v>7772</v>
      </c>
      <c r="B1386" s="11" t="s">
        <v>7773</v>
      </c>
      <c r="C1386" s="11" t="s">
        <v>7774</v>
      </c>
      <c r="D1386" s="1">
        <v>1.390914321</v>
      </c>
      <c r="E1386" s="1">
        <v>27.12875873</v>
      </c>
      <c r="F1386" s="1">
        <v>1.575992179</v>
      </c>
      <c r="G1386" s="1">
        <v>0.139039014</v>
      </c>
      <c r="H1386" s="1">
        <v>0.377949879</v>
      </c>
      <c r="I1386" s="1">
        <v>-5.32393319</v>
      </c>
    </row>
    <row r="1387" ht="15" spans="1:9">
      <c r="A1387" s="11" t="s">
        <v>4420</v>
      </c>
      <c r="B1387" s="11" t="s">
        <v>4421</v>
      </c>
      <c r="C1387" s="11" t="s">
        <v>4422</v>
      </c>
      <c r="D1387" s="1">
        <v>1.090122498</v>
      </c>
      <c r="E1387" s="1">
        <v>22.1479655</v>
      </c>
      <c r="F1387" s="1">
        <v>1.571853597</v>
      </c>
      <c r="G1387" s="1">
        <v>0.139994444</v>
      </c>
      <c r="H1387" s="1">
        <v>0.377949879</v>
      </c>
      <c r="I1387" s="1">
        <v>-5.329676453</v>
      </c>
    </row>
    <row r="1388" ht="15" spans="1:9">
      <c r="A1388" s="11" t="s">
        <v>10602</v>
      </c>
      <c r="B1388" s="11" t="s">
        <v>10603</v>
      </c>
      <c r="C1388" s="11" t="s">
        <v>10604</v>
      </c>
      <c r="D1388" s="1">
        <v>-1.387850732</v>
      </c>
      <c r="E1388" s="1">
        <v>23.90285466</v>
      </c>
      <c r="F1388" s="1">
        <v>-1.571510234</v>
      </c>
      <c r="G1388" s="1">
        <v>0.140073966</v>
      </c>
      <c r="H1388" s="1">
        <v>0.377949879</v>
      </c>
      <c r="I1388" s="1">
        <v>-5.330152493</v>
      </c>
    </row>
    <row r="1389" ht="15" spans="1:9">
      <c r="A1389" s="11" t="s">
        <v>5446</v>
      </c>
      <c r="B1389" s="11" t="s">
        <v>5447</v>
      </c>
      <c r="C1389" s="11" t="s">
        <v>5448</v>
      </c>
      <c r="D1389" s="1">
        <v>-1.954096255</v>
      </c>
      <c r="E1389" s="1">
        <v>23.32373752</v>
      </c>
      <c r="F1389" s="1">
        <v>-1.570556887</v>
      </c>
      <c r="G1389" s="1">
        <v>0.140294961</v>
      </c>
      <c r="H1389" s="1">
        <v>0.377959432</v>
      </c>
      <c r="I1389" s="1">
        <v>-5.331473855</v>
      </c>
    </row>
    <row r="1390" ht="15" spans="1:9">
      <c r="A1390" s="11" t="s">
        <v>8709</v>
      </c>
      <c r="B1390" s="11" t="s">
        <v>8710</v>
      </c>
      <c r="C1390" s="11" t="s">
        <v>8711</v>
      </c>
      <c r="D1390" s="1">
        <v>-1.396342701</v>
      </c>
      <c r="E1390" s="1">
        <v>27.37925198</v>
      </c>
      <c r="F1390" s="1">
        <v>-1.570105852</v>
      </c>
      <c r="G1390" s="1">
        <v>0.14039962</v>
      </c>
      <c r="H1390" s="1">
        <v>0.378018104</v>
      </c>
      <c r="I1390" s="1">
        <v>-5.332098812</v>
      </c>
    </row>
    <row r="1391" ht="15" spans="1:9">
      <c r="A1391" s="11" t="s">
        <v>7500</v>
      </c>
      <c r="B1391" s="11" t="s">
        <v>7501</v>
      </c>
      <c r="C1391" s="11" t="s">
        <v>7502</v>
      </c>
      <c r="D1391" s="1">
        <v>-0.879434343</v>
      </c>
      <c r="E1391" s="1">
        <v>22.0316511</v>
      </c>
      <c r="F1391" s="1">
        <v>-1.566207472</v>
      </c>
      <c r="G1391" s="1">
        <v>0.141307007</v>
      </c>
      <c r="H1391" s="1">
        <v>0.379170703</v>
      </c>
      <c r="I1391" s="1">
        <v>-5.337495393</v>
      </c>
    </row>
    <row r="1392" ht="15" spans="1:9">
      <c r="A1392" s="11" t="s">
        <v>3467</v>
      </c>
      <c r="B1392" s="11" t="s">
        <v>3468</v>
      </c>
      <c r="C1392" s="11" t="s">
        <v>3469</v>
      </c>
      <c r="D1392" s="1">
        <v>0.38686556</v>
      </c>
      <c r="E1392" s="1">
        <v>34.6346117</v>
      </c>
      <c r="F1392" s="1">
        <v>1.566123933</v>
      </c>
      <c r="G1392" s="1">
        <v>0.141326506</v>
      </c>
      <c r="H1392" s="1">
        <v>0.379170703</v>
      </c>
      <c r="I1392" s="1">
        <v>-5.337610939</v>
      </c>
    </row>
    <row r="1393" ht="15" spans="1:9">
      <c r="A1393" s="11" t="s">
        <v>9473</v>
      </c>
      <c r="B1393" s="11" t="s">
        <v>9474</v>
      </c>
      <c r="C1393" s="11" t="s">
        <v>9475</v>
      </c>
      <c r="D1393" s="1">
        <v>1.186133587</v>
      </c>
      <c r="E1393" s="1">
        <v>28.47753359</v>
      </c>
      <c r="F1393" s="1">
        <v>1.564789414</v>
      </c>
      <c r="G1393" s="1">
        <v>0.141638321</v>
      </c>
      <c r="H1393" s="1">
        <v>0.379665823</v>
      </c>
      <c r="I1393" s="1">
        <v>-5.339456187</v>
      </c>
    </row>
    <row r="1394" ht="15" spans="1:9">
      <c r="A1394" s="11" t="s">
        <v>10860</v>
      </c>
      <c r="B1394" s="11" t="s">
        <v>10861</v>
      </c>
      <c r="C1394" s="11" t="s">
        <v>10862</v>
      </c>
      <c r="D1394" s="1">
        <v>1.210972053</v>
      </c>
      <c r="E1394" s="1">
        <v>23.91694152</v>
      </c>
      <c r="F1394" s="1">
        <v>1.56462177</v>
      </c>
      <c r="G1394" s="1">
        <v>0.141677534</v>
      </c>
      <c r="H1394" s="1">
        <v>0.379665823</v>
      </c>
      <c r="I1394" s="1">
        <v>-5.339687915</v>
      </c>
    </row>
    <row r="1395" ht="15" spans="1:9">
      <c r="A1395" s="11" t="s">
        <v>2412</v>
      </c>
      <c r="B1395" s="11" t="s">
        <v>2413</v>
      </c>
      <c r="C1395" s="11" t="s">
        <v>2414</v>
      </c>
      <c r="D1395" s="1">
        <v>0.809676897</v>
      </c>
      <c r="E1395" s="1">
        <v>30.53822901</v>
      </c>
      <c r="F1395" s="1">
        <v>1.563019589</v>
      </c>
      <c r="G1395" s="1">
        <v>0.142052758</v>
      </c>
      <c r="H1395" s="1">
        <v>0.379778798</v>
      </c>
      <c r="I1395" s="1">
        <v>-5.341901697</v>
      </c>
    </row>
    <row r="1396" ht="15" spans="1:9">
      <c r="A1396" s="11" t="s">
        <v>3757</v>
      </c>
      <c r="B1396" s="11" t="s">
        <v>3758</v>
      </c>
      <c r="C1396" s="11" t="s">
        <v>3759</v>
      </c>
      <c r="D1396" s="1">
        <v>-0.402313359</v>
      </c>
      <c r="E1396" s="1">
        <v>30.77834634</v>
      </c>
      <c r="F1396" s="1">
        <v>-1.561510404</v>
      </c>
      <c r="G1396" s="1">
        <v>0.142406983</v>
      </c>
      <c r="H1396" s="1">
        <v>0.380502783</v>
      </c>
      <c r="I1396" s="1">
        <v>-5.343985582</v>
      </c>
    </row>
    <row r="1397" ht="15" spans="1:9">
      <c r="A1397" s="11" t="s">
        <v>9893</v>
      </c>
      <c r="B1397" s="11" t="s">
        <v>9894</v>
      </c>
      <c r="C1397" s="11" t="s">
        <v>9895</v>
      </c>
      <c r="D1397" s="1">
        <v>1.121157273</v>
      </c>
      <c r="E1397" s="1">
        <v>25.99143203</v>
      </c>
      <c r="F1397" s="1">
        <v>1.560553851</v>
      </c>
      <c r="G1397" s="1">
        <v>0.142631891</v>
      </c>
      <c r="H1397" s="1">
        <v>0.380880593</v>
      </c>
      <c r="I1397" s="1">
        <v>-5.345305688</v>
      </c>
    </row>
    <row r="1398" ht="15" spans="1:9">
      <c r="A1398" s="11" t="s">
        <v>11037</v>
      </c>
      <c r="B1398" s="11" t="s">
        <v>11038</v>
      </c>
      <c r="C1398" s="11" t="s">
        <v>11039</v>
      </c>
      <c r="D1398" s="1">
        <v>-1.151014056</v>
      </c>
      <c r="E1398" s="1">
        <v>28.69212499</v>
      </c>
      <c r="F1398" s="1">
        <v>-1.559520127</v>
      </c>
      <c r="G1398" s="1">
        <v>0.142875286</v>
      </c>
      <c r="H1398" s="1">
        <v>0.380949998</v>
      </c>
      <c r="I1398" s="1">
        <v>-5.346731679</v>
      </c>
    </row>
    <row r="1399" ht="15" spans="1:9">
      <c r="A1399" s="11" t="s">
        <v>2108</v>
      </c>
      <c r="B1399" s="11" t="s">
        <v>2109</v>
      </c>
      <c r="C1399" s="11" t="s">
        <v>2110</v>
      </c>
      <c r="D1399" s="1">
        <v>0.916988158</v>
      </c>
      <c r="E1399" s="1">
        <v>26.56219083</v>
      </c>
      <c r="F1399" s="1">
        <v>1.559379386</v>
      </c>
      <c r="G1399" s="1">
        <v>0.142908451</v>
      </c>
      <c r="H1399" s="1">
        <v>0.380949998</v>
      </c>
      <c r="I1399" s="1">
        <v>-5.346925778</v>
      </c>
    </row>
    <row r="1400" ht="15" spans="1:9">
      <c r="A1400" s="11" t="s">
        <v>1773</v>
      </c>
      <c r="B1400" s="11" t="s">
        <v>1774</v>
      </c>
      <c r="C1400" s="11" t="s">
        <v>1775</v>
      </c>
      <c r="D1400" s="1">
        <v>-1.805157973</v>
      </c>
      <c r="E1400" s="1">
        <v>22.80713807</v>
      </c>
      <c r="F1400" s="1">
        <v>-1.558067495</v>
      </c>
      <c r="G1400" s="1">
        <v>0.143217916</v>
      </c>
      <c r="H1400" s="1">
        <v>0.381191182</v>
      </c>
      <c r="I1400" s="1">
        <v>-5.34873446</v>
      </c>
    </row>
    <row r="1401" ht="15" spans="1:9">
      <c r="A1401" s="11" t="s">
        <v>9713</v>
      </c>
      <c r="B1401" s="11" t="s">
        <v>9714</v>
      </c>
      <c r="C1401" s="11" t="s">
        <v>9715</v>
      </c>
      <c r="D1401" s="1">
        <v>1.526392673</v>
      </c>
      <c r="E1401" s="1">
        <v>26.90465529</v>
      </c>
      <c r="F1401" s="1">
        <v>1.557933077</v>
      </c>
      <c r="G1401" s="1">
        <v>0.143249657</v>
      </c>
      <c r="H1401" s="1">
        <v>0.381191182</v>
      </c>
      <c r="I1401" s="1">
        <v>-5.348919722</v>
      </c>
    </row>
    <row r="1402" ht="15" spans="1:9">
      <c r="A1402" s="11" t="s">
        <v>10583</v>
      </c>
      <c r="B1402" s="11" t="s">
        <v>10584</v>
      </c>
      <c r="C1402" s="11" t="s">
        <v>10586</v>
      </c>
      <c r="D1402" s="1">
        <v>1.25542246</v>
      </c>
      <c r="E1402" s="1">
        <v>30.26091962</v>
      </c>
      <c r="F1402" s="1">
        <v>1.556101651</v>
      </c>
      <c r="G1402" s="1">
        <v>0.14368272</v>
      </c>
      <c r="H1402" s="1">
        <v>0.381453368</v>
      </c>
      <c r="I1402" s="1">
        <v>-5.351442806</v>
      </c>
    </row>
    <row r="1403" ht="15" spans="1:9">
      <c r="A1403" s="11" t="s">
        <v>10583</v>
      </c>
      <c r="B1403" s="11" t="s">
        <v>10584</v>
      </c>
      <c r="C1403" s="11" t="s">
        <v>10585</v>
      </c>
      <c r="D1403" s="1">
        <v>1.25542246</v>
      </c>
      <c r="E1403" s="1">
        <v>30.26091962</v>
      </c>
      <c r="F1403" s="1">
        <v>1.556101651</v>
      </c>
      <c r="G1403" s="1">
        <v>0.14368272</v>
      </c>
      <c r="H1403" s="1">
        <v>0.381453368</v>
      </c>
      <c r="I1403" s="1">
        <v>-5.351442806</v>
      </c>
    </row>
    <row r="1404" ht="15" spans="1:9">
      <c r="A1404" s="11" t="s">
        <v>2991</v>
      </c>
      <c r="B1404" s="11" t="s">
        <v>2992</v>
      </c>
      <c r="C1404" s="11" t="s">
        <v>2993</v>
      </c>
      <c r="D1404" s="1">
        <v>-0.608940054</v>
      </c>
      <c r="E1404" s="1">
        <v>31.65771608</v>
      </c>
      <c r="F1404" s="1">
        <v>-1.555024982</v>
      </c>
      <c r="G1404" s="1">
        <v>0.143937835</v>
      </c>
      <c r="H1404" s="1">
        <v>0.38169656</v>
      </c>
      <c r="I1404" s="1">
        <v>-5.352925151</v>
      </c>
    </row>
    <row r="1405" ht="15" spans="1:9">
      <c r="A1405" s="11" t="s">
        <v>3677</v>
      </c>
      <c r="B1405" s="11" t="s">
        <v>3678</v>
      </c>
      <c r="C1405" s="11" t="s">
        <v>3679</v>
      </c>
      <c r="D1405" s="1">
        <v>-0.573724003</v>
      </c>
      <c r="E1405" s="1">
        <v>28.00215953</v>
      </c>
      <c r="F1405" s="1">
        <v>-1.554522173</v>
      </c>
      <c r="G1405" s="1">
        <v>0.144057107</v>
      </c>
      <c r="H1405" s="1">
        <v>0.381780631</v>
      </c>
      <c r="I1405" s="1">
        <v>-5.353617174</v>
      </c>
    </row>
    <row r="1406" ht="15" spans="1:9">
      <c r="A1406" s="11" t="s">
        <v>4650</v>
      </c>
      <c r="B1406" s="11" t="s">
        <v>4651</v>
      </c>
      <c r="C1406" s="11" t="s">
        <v>4652</v>
      </c>
      <c r="D1406" s="1">
        <v>1.155463777</v>
      </c>
      <c r="E1406" s="1">
        <v>23.82317733</v>
      </c>
      <c r="F1406" s="1">
        <v>1.551431275</v>
      </c>
      <c r="G1406" s="1">
        <v>0.14479217</v>
      </c>
      <c r="H1406" s="1">
        <v>0.382947411</v>
      </c>
      <c r="I1406" s="1">
        <v>-5.357867883</v>
      </c>
    </row>
    <row r="1407" ht="15" spans="1:9">
      <c r="A1407" s="11" t="s">
        <v>10101</v>
      </c>
      <c r="B1407" s="11" t="s">
        <v>10102</v>
      </c>
      <c r="C1407" s="11" t="s">
        <v>10103</v>
      </c>
      <c r="D1407" s="1">
        <v>0.782830883</v>
      </c>
      <c r="E1407" s="1">
        <v>30.04866459</v>
      </c>
      <c r="F1407" s="1">
        <v>1.551261717</v>
      </c>
      <c r="G1407" s="1">
        <v>0.144832586</v>
      </c>
      <c r="H1407" s="1">
        <v>0.382947411</v>
      </c>
      <c r="I1407" s="1">
        <v>-5.358100898</v>
      </c>
    </row>
    <row r="1408" ht="15" spans="1:9">
      <c r="A1408" s="11" t="s">
        <v>6161</v>
      </c>
      <c r="B1408" s="11" t="s">
        <v>6162</v>
      </c>
      <c r="C1408" s="11" t="s">
        <v>6163</v>
      </c>
      <c r="D1408" s="1">
        <v>-0.838906284</v>
      </c>
      <c r="E1408" s="1">
        <v>28.89102902</v>
      </c>
      <c r="F1408" s="1">
        <v>-1.550906975</v>
      </c>
      <c r="G1408" s="1">
        <v>0.144917174</v>
      </c>
      <c r="H1408" s="1">
        <v>0.382947411</v>
      </c>
      <c r="I1408" s="1">
        <v>-5.358588348</v>
      </c>
    </row>
    <row r="1409" ht="15" spans="1:9">
      <c r="A1409" s="11" t="s">
        <v>5522</v>
      </c>
      <c r="B1409" s="11" t="s">
        <v>5523</v>
      </c>
      <c r="C1409" s="11" t="s">
        <v>5524</v>
      </c>
      <c r="D1409" s="1">
        <v>-0.682988258</v>
      </c>
      <c r="E1409" s="1">
        <v>21.72274671</v>
      </c>
      <c r="F1409" s="1">
        <v>-1.550024339</v>
      </c>
      <c r="G1409" s="1">
        <v>0.145127823</v>
      </c>
      <c r="H1409" s="1">
        <v>0.383281992</v>
      </c>
      <c r="I1409" s="1">
        <v>-5.359800844</v>
      </c>
    </row>
    <row r="1410" ht="15" spans="1:9">
      <c r="A1410" s="11" t="s">
        <v>6236</v>
      </c>
      <c r="B1410" s="11" t="s">
        <v>6237</v>
      </c>
      <c r="C1410" s="11" t="s">
        <v>6238</v>
      </c>
      <c r="D1410" s="1">
        <v>1.694499961</v>
      </c>
      <c r="E1410" s="1">
        <v>24.45165898</v>
      </c>
      <c r="F1410" s="1">
        <v>1.548543044</v>
      </c>
      <c r="G1410" s="1">
        <v>0.145481936</v>
      </c>
      <c r="H1410" s="1">
        <v>0.383569087</v>
      </c>
      <c r="I1410" s="1">
        <v>-5.361834678</v>
      </c>
    </row>
    <row r="1411" ht="15" spans="1:9">
      <c r="A1411" s="11" t="s">
        <v>10614</v>
      </c>
      <c r="B1411" s="11" t="s">
        <v>10615</v>
      </c>
      <c r="C1411" s="11" t="s">
        <v>10616</v>
      </c>
      <c r="D1411" s="1">
        <v>1.71185956</v>
      </c>
      <c r="E1411" s="1">
        <v>28.19323438</v>
      </c>
      <c r="F1411" s="1">
        <v>1.548362758</v>
      </c>
      <c r="G1411" s="1">
        <v>0.145525085</v>
      </c>
      <c r="H1411" s="1">
        <v>0.383569087</v>
      </c>
      <c r="I1411" s="1">
        <v>-5.362082122</v>
      </c>
    </row>
    <row r="1412" ht="15" spans="1:9">
      <c r="A1412" s="11" t="s">
        <v>5498</v>
      </c>
      <c r="B1412" s="11" t="s">
        <v>5499</v>
      </c>
      <c r="C1412" s="11" t="s">
        <v>5500</v>
      </c>
      <c r="D1412" s="1">
        <v>-0.975343557</v>
      </c>
      <c r="E1412" s="1">
        <v>22.91040906</v>
      </c>
      <c r="F1412" s="1">
        <v>-1.545705713</v>
      </c>
      <c r="G1412" s="1">
        <v>0.146162282</v>
      </c>
      <c r="H1412" s="1">
        <v>0.383856529</v>
      </c>
      <c r="I1412" s="1">
        <v>-5.365726663</v>
      </c>
    </row>
    <row r="1413" ht="15" spans="1:9">
      <c r="A1413" s="11" t="s">
        <v>7563</v>
      </c>
      <c r="B1413" s="11" t="s">
        <v>7564</v>
      </c>
      <c r="C1413" s="11" t="s">
        <v>7565</v>
      </c>
      <c r="D1413" s="1">
        <v>0.636945923</v>
      </c>
      <c r="E1413" s="1">
        <v>31.10346675</v>
      </c>
      <c r="F1413" s="1">
        <v>1.545239736</v>
      </c>
      <c r="G1413" s="1">
        <v>0.146274276</v>
      </c>
      <c r="H1413" s="1">
        <v>0.383856529</v>
      </c>
      <c r="I1413" s="1">
        <v>-5.366365382</v>
      </c>
    </row>
    <row r="1414" ht="15" spans="1:9">
      <c r="A1414" s="11" t="s">
        <v>1929</v>
      </c>
      <c r="B1414" s="11" t="s">
        <v>1930</v>
      </c>
      <c r="C1414" s="11" t="s">
        <v>1931</v>
      </c>
      <c r="D1414" s="1">
        <v>-1.868576943</v>
      </c>
      <c r="E1414" s="1">
        <v>23.78593979</v>
      </c>
      <c r="F1414" s="1">
        <v>-1.544927311</v>
      </c>
      <c r="G1414" s="1">
        <v>0.146349406</v>
      </c>
      <c r="H1414" s="1">
        <v>0.383856529</v>
      </c>
      <c r="I1414" s="1">
        <v>-5.366793553</v>
      </c>
    </row>
    <row r="1415" ht="15" spans="1:9">
      <c r="A1415" s="11" t="s">
        <v>8769</v>
      </c>
      <c r="B1415" s="11" t="s">
        <v>8770</v>
      </c>
      <c r="C1415" s="11" t="s">
        <v>8771</v>
      </c>
      <c r="D1415" s="1">
        <v>-1.350452321</v>
      </c>
      <c r="E1415" s="1">
        <v>22.48631325</v>
      </c>
      <c r="F1415" s="1">
        <v>-1.539126638</v>
      </c>
      <c r="G1415" s="1">
        <v>0.147750318</v>
      </c>
      <c r="H1415" s="1">
        <v>0.385963834</v>
      </c>
      <c r="I1415" s="1">
        <v>-5.374732482</v>
      </c>
    </row>
    <row r="1416" ht="15" spans="1:9">
      <c r="A1416" s="11" t="s">
        <v>10146</v>
      </c>
      <c r="B1416" s="11" t="s">
        <v>10147</v>
      </c>
      <c r="C1416" s="11" t="s">
        <v>10148</v>
      </c>
      <c r="D1416" s="1">
        <v>0.895687244</v>
      </c>
      <c r="E1416" s="1">
        <v>28.21624651</v>
      </c>
      <c r="F1416" s="1">
        <v>1.539123334</v>
      </c>
      <c r="G1416" s="1">
        <v>0.147751119</v>
      </c>
      <c r="H1416" s="1">
        <v>0.385963834</v>
      </c>
      <c r="I1416" s="1">
        <v>-5.374736998</v>
      </c>
    </row>
    <row r="1417" ht="15" spans="1:9">
      <c r="A1417" s="11" t="s">
        <v>5219</v>
      </c>
      <c r="B1417" s="11" t="s">
        <v>5220</v>
      </c>
      <c r="C1417" s="11" t="s">
        <v>5221</v>
      </c>
      <c r="D1417" s="1">
        <v>1.340762505</v>
      </c>
      <c r="E1417" s="1">
        <v>25.15809469</v>
      </c>
      <c r="F1417" s="1">
        <v>1.538232995</v>
      </c>
      <c r="G1417" s="1">
        <v>0.147967155</v>
      </c>
      <c r="H1417" s="1">
        <v>0.386132059</v>
      </c>
      <c r="I1417" s="1">
        <v>-5.375953725</v>
      </c>
    </row>
    <row r="1418" ht="15" spans="1:9">
      <c r="A1418" s="11" t="s">
        <v>5797</v>
      </c>
      <c r="B1418" s="11" t="s">
        <v>5798</v>
      </c>
      <c r="C1418" s="11" t="s">
        <v>5799</v>
      </c>
      <c r="D1418" s="1">
        <v>-1.111444771</v>
      </c>
      <c r="E1418" s="1">
        <v>24.88768373</v>
      </c>
      <c r="F1418" s="1">
        <v>-1.538160177</v>
      </c>
      <c r="G1418" s="1">
        <v>0.147984836</v>
      </c>
      <c r="H1418" s="1">
        <v>0.386132059</v>
      </c>
      <c r="I1418" s="1">
        <v>-5.376053217</v>
      </c>
    </row>
    <row r="1419" ht="15" spans="1:9">
      <c r="A1419" s="11" t="s">
        <v>4231</v>
      </c>
      <c r="B1419" s="11" t="s">
        <v>4232</v>
      </c>
      <c r="C1419" s="11" t="s">
        <v>4233</v>
      </c>
      <c r="D1419" s="1">
        <v>0.671148577</v>
      </c>
      <c r="E1419" s="1">
        <v>27.49157188</v>
      </c>
      <c r="F1419" s="1">
        <v>1.536465101</v>
      </c>
      <c r="G1419" s="1">
        <v>0.148396926</v>
      </c>
      <c r="H1419" s="1">
        <v>0.386543907</v>
      </c>
      <c r="I1419" s="1">
        <v>-5.378368283</v>
      </c>
    </row>
    <row r="1420" ht="15" spans="1:9">
      <c r="A1420" s="11" t="s">
        <v>5286</v>
      </c>
      <c r="B1420" s="11" t="s">
        <v>5287</v>
      </c>
      <c r="C1420" s="11" t="s">
        <v>5288</v>
      </c>
      <c r="D1420" s="1">
        <v>1.239220962</v>
      </c>
      <c r="E1420" s="1">
        <v>26.5539872</v>
      </c>
      <c r="F1420" s="1">
        <v>1.53220868</v>
      </c>
      <c r="G1420" s="1">
        <v>0.149436026</v>
      </c>
      <c r="H1420" s="1">
        <v>0.387860497</v>
      </c>
      <c r="I1420" s="1">
        <v>-5.384173819</v>
      </c>
    </row>
    <row r="1421" ht="15" spans="1:9">
      <c r="A1421" s="11" t="s">
        <v>2656</v>
      </c>
      <c r="B1421" s="11" t="s">
        <v>2657</v>
      </c>
      <c r="C1421" s="11" t="s">
        <v>2658</v>
      </c>
      <c r="D1421" s="1">
        <v>1.56878262</v>
      </c>
      <c r="E1421" s="1">
        <v>25.95740666</v>
      </c>
      <c r="F1421" s="1">
        <v>1.530747993</v>
      </c>
      <c r="G1421" s="1">
        <v>0.149794044</v>
      </c>
      <c r="H1421" s="1">
        <v>0.387860497</v>
      </c>
      <c r="I1421" s="1">
        <v>-5.386163572</v>
      </c>
    </row>
    <row r="1422" ht="15" spans="1:9">
      <c r="A1422" s="11" t="s">
        <v>8328</v>
      </c>
      <c r="B1422" s="11" t="s">
        <v>8329</v>
      </c>
      <c r="C1422" s="11" t="s">
        <v>8330</v>
      </c>
      <c r="D1422" s="1">
        <v>0.660877417</v>
      </c>
      <c r="E1422" s="1">
        <v>31.37429055</v>
      </c>
      <c r="F1422" s="1">
        <v>1.529530907</v>
      </c>
      <c r="G1422" s="1">
        <v>0.150092913</v>
      </c>
      <c r="H1422" s="1">
        <v>0.387860497</v>
      </c>
      <c r="I1422" s="1">
        <v>-5.387820496</v>
      </c>
    </row>
    <row r="1423" ht="15" spans="1:9">
      <c r="A1423" s="11" t="s">
        <v>9452</v>
      </c>
      <c r="B1423" s="11" t="s">
        <v>9453</v>
      </c>
      <c r="C1423" s="11" t="s">
        <v>9454</v>
      </c>
      <c r="D1423" s="1">
        <v>1.081115618</v>
      </c>
      <c r="E1423" s="1">
        <v>27.91426542</v>
      </c>
      <c r="F1423" s="1">
        <v>1.52282953</v>
      </c>
      <c r="G1423" s="1">
        <v>0.151747631</v>
      </c>
      <c r="H1423" s="1">
        <v>0.391177519</v>
      </c>
      <c r="I1423" s="1">
        <v>-5.396927404</v>
      </c>
    </row>
    <row r="1424" ht="15" spans="1:9">
      <c r="A1424" s="11" t="s">
        <v>4059</v>
      </c>
      <c r="B1424" s="11" t="s">
        <v>4060</v>
      </c>
      <c r="C1424" s="11" t="s">
        <v>4062</v>
      </c>
      <c r="D1424" s="1">
        <v>-0.409640477</v>
      </c>
      <c r="E1424" s="1">
        <v>29.22594569</v>
      </c>
      <c r="F1424" s="1">
        <v>-1.521025617</v>
      </c>
      <c r="G1424" s="1">
        <v>0.152195701</v>
      </c>
      <c r="H1424" s="1">
        <v>0.391688421</v>
      </c>
      <c r="I1424" s="1">
        <v>-5.399374142</v>
      </c>
    </row>
    <row r="1425" ht="15" spans="1:9">
      <c r="A1425" s="11" t="s">
        <v>4059</v>
      </c>
      <c r="B1425" s="11" t="s">
        <v>4060</v>
      </c>
      <c r="C1425" s="11" t="s">
        <v>4061</v>
      </c>
      <c r="D1425" s="1">
        <v>-0.409640477</v>
      </c>
      <c r="E1425" s="1">
        <v>29.22594569</v>
      </c>
      <c r="F1425" s="1">
        <v>-1.521025617</v>
      </c>
      <c r="G1425" s="1">
        <v>0.152195701</v>
      </c>
      <c r="H1425" s="1">
        <v>0.391688421</v>
      </c>
      <c r="I1425" s="1">
        <v>-5.399374142</v>
      </c>
    </row>
    <row r="1426" ht="15" spans="1:9">
      <c r="A1426" s="11" t="s">
        <v>3144</v>
      </c>
      <c r="B1426" s="11" t="s">
        <v>3145</v>
      </c>
      <c r="C1426" s="11" t="s">
        <v>3146</v>
      </c>
      <c r="D1426" s="1">
        <v>0.97282166</v>
      </c>
      <c r="E1426" s="1">
        <v>22.06815042</v>
      </c>
      <c r="F1426" s="1">
        <v>1.520291673</v>
      </c>
      <c r="G1426" s="1">
        <v>0.152378326</v>
      </c>
      <c r="H1426" s="1">
        <v>0.391688421</v>
      </c>
      <c r="I1426" s="1">
        <v>-5.400369055</v>
      </c>
    </row>
    <row r="1427" ht="15" spans="1:9">
      <c r="A1427" s="11" t="s">
        <v>10288</v>
      </c>
      <c r="B1427" s="11" t="s">
        <v>10289</v>
      </c>
      <c r="C1427" s="11" t="s">
        <v>10290</v>
      </c>
      <c r="D1427" s="1">
        <v>1.316454097</v>
      </c>
      <c r="E1427" s="1">
        <v>27.0566602</v>
      </c>
      <c r="F1427" s="1">
        <v>1.520072063</v>
      </c>
      <c r="G1427" s="1">
        <v>0.152433008</v>
      </c>
      <c r="H1427" s="1">
        <v>0.391688421</v>
      </c>
      <c r="I1427" s="1">
        <v>-5.400666687</v>
      </c>
    </row>
    <row r="1428" ht="15" spans="1:9">
      <c r="A1428" s="11" t="s">
        <v>4951</v>
      </c>
      <c r="B1428" s="11" t="s">
        <v>4952</v>
      </c>
      <c r="C1428" s="11" t="s">
        <v>4953</v>
      </c>
      <c r="D1428" s="1">
        <v>-0.864833056</v>
      </c>
      <c r="E1428" s="1">
        <v>21.95922092</v>
      </c>
      <c r="F1428" s="1">
        <v>-1.519355314</v>
      </c>
      <c r="G1428" s="1">
        <v>0.152611588</v>
      </c>
      <c r="H1428" s="1">
        <v>0.391871242</v>
      </c>
      <c r="I1428" s="1">
        <v>-5.401637873</v>
      </c>
    </row>
    <row r="1429" ht="15" spans="1:9">
      <c r="A1429" s="11" t="s">
        <v>9509</v>
      </c>
      <c r="B1429" s="11" t="s">
        <v>9510</v>
      </c>
      <c r="C1429" s="11" t="s">
        <v>9511</v>
      </c>
      <c r="D1429" s="1">
        <v>1.332496303</v>
      </c>
      <c r="E1429" s="1">
        <v>27.06462879</v>
      </c>
      <c r="F1429" s="1">
        <v>1.518983929</v>
      </c>
      <c r="G1429" s="1">
        <v>0.15270419</v>
      </c>
      <c r="H1429" s="1">
        <v>0.391871242</v>
      </c>
      <c r="I1429" s="1">
        <v>-5.402140972</v>
      </c>
    </row>
    <row r="1430" ht="15" spans="1:9">
      <c r="A1430" s="11" t="s">
        <v>7940</v>
      </c>
      <c r="B1430" s="11" t="s">
        <v>7941</v>
      </c>
      <c r="C1430" s="11" t="s">
        <v>7942</v>
      </c>
      <c r="D1430" s="1">
        <v>-1.190775715</v>
      </c>
      <c r="E1430" s="1">
        <v>24.58662511</v>
      </c>
      <c r="F1430" s="1">
        <v>-1.51875254</v>
      </c>
      <c r="G1430" s="1">
        <v>0.152761909</v>
      </c>
      <c r="H1430" s="1">
        <v>0.391871242</v>
      </c>
      <c r="I1430" s="1">
        <v>-5.402454379</v>
      </c>
    </row>
    <row r="1431" ht="15" spans="1:9">
      <c r="A1431" s="11" t="s">
        <v>6134</v>
      </c>
      <c r="B1431" s="11" t="s">
        <v>6135</v>
      </c>
      <c r="C1431" s="11" t="s">
        <v>6136</v>
      </c>
      <c r="D1431" s="1">
        <v>0.894807354</v>
      </c>
      <c r="E1431" s="1">
        <v>22.98209104</v>
      </c>
      <c r="F1431" s="1">
        <v>1.517880971</v>
      </c>
      <c r="G1431" s="1">
        <v>0.152979486</v>
      </c>
      <c r="H1431" s="1">
        <v>0.391942986</v>
      </c>
      <c r="I1431" s="1">
        <v>-5.403634595</v>
      </c>
    </row>
    <row r="1432" ht="15" spans="1:9">
      <c r="A1432" s="11" t="s">
        <v>9671</v>
      </c>
      <c r="B1432" s="11" t="s">
        <v>9672</v>
      </c>
      <c r="C1432" s="11" t="s">
        <v>9673</v>
      </c>
      <c r="D1432" s="1">
        <v>-0.834239181</v>
      </c>
      <c r="E1432" s="1">
        <v>24.77884113</v>
      </c>
      <c r="F1432" s="1">
        <v>-1.517319642</v>
      </c>
      <c r="G1432" s="1">
        <v>0.153119754</v>
      </c>
      <c r="H1432" s="1">
        <v>0.391942986</v>
      </c>
      <c r="I1432" s="1">
        <v>-5.404394458</v>
      </c>
    </row>
    <row r="1433" ht="15" spans="1:9">
      <c r="A1433" s="11" t="s">
        <v>2117</v>
      </c>
      <c r="B1433" s="11" t="s">
        <v>2118</v>
      </c>
      <c r="C1433" s="11" t="s">
        <v>2119</v>
      </c>
      <c r="D1433" s="1">
        <v>1.112098699</v>
      </c>
      <c r="E1433" s="1">
        <v>24.57383633</v>
      </c>
      <c r="F1433" s="1">
        <v>1.517264213</v>
      </c>
      <c r="G1433" s="1">
        <v>0.153133611</v>
      </c>
      <c r="H1433" s="1">
        <v>0.391942986</v>
      </c>
      <c r="I1433" s="1">
        <v>-5.404469481</v>
      </c>
    </row>
    <row r="1434" ht="15" spans="1:9">
      <c r="A1434" s="11" t="s">
        <v>6040</v>
      </c>
      <c r="B1434" s="11" t="s">
        <v>6041</v>
      </c>
      <c r="C1434" s="11" t="s">
        <v>6042</v>
      </c>
      <c r="D1434" s="1">
        <v>1.296996854</v>
      </c>
      <c r="E1434" s="1">
        <v>25.6630702</v>
      </c>
      <c r="F1434" s="1">
        <v>1.5136983</v>
      </c>
      <c r="G1434" s="1">
        <v>0.154027309</v>
      </c>
      <c r="H1434" s="1">
        <v>0.393193365</v>
      </c>
      <c r="I1434" s="1">
        <v>-5.40929194</v>
      </c>
    </row>
    <row r="1435" ht="15" spans="1:9">
      <c r="A1435" s="11" t="s">
        <v>3401</v>
      </c>
      <c r="B1435" s="11" t="s">
        <v>3402</v>
      </c>
      <c r="C1435" s="11" t="s">
        <v>3403</v>
      </c>
      <c r="D1435" s="1">
        <v>1.310550193</v>
      </c>
      <c r="E1435" s="1">
        <v>25.17040293</v>
      </c>
      <c r="F1435" s="1">
        <v>1.513519814</v>
      </c>
      <c r="G1435" s="1">
        <v>0.154072158</v>
      </c>
      <c r="H1435" s="1">
        <v>0.393193365</v>
      </c>
      <c r="I1435" s="1">
        <v>-5.409533114</v>
      </c>
    </row>
    <row r="1436" ht="15" spans="1:9">
      <c r="A1436" s="11" t="s">
        <v>3751</v>
      </c>
      <c r="B1436" s="11" t="s">
        <v>3752</v>
      </c>
      <c r="C1436" s="11" t="s">
        <v>3753</v>
      </c>
      <c r="D1436" s="1">
        <v>0.504144615</v>
      </c>
      <c r="E1436" s="1">
        <v>33.58743462</v>
      </c>
      <c r="F1436" s="1">
        <v>1.512496435</v>
      </c>
      <c r="G1436" s="1">
        <v>0.15432952</v>
      </c>
      <c r="H1436" s="1">
        <v>0.393193365</v>
      </c>
      <c r="I1436" s="1">
        <v>-5.410915543</v>
      </c>
    </row>
    <row r="1437" ht="15" spans="1:9">
      <c r="A1437" s="11" t="s">
        <v>3266</v>
      </c>
      <c r="B1437" s="11" t="s">
        <v>3267</v>
      </c>
      <c r="C1437" s="11" t="s">
        <v>3268</v>
      </c>
      <c r="D1437" s="1">
        <v>1.773839049</v>
      </c>
      <c r="E1437" s="1">
        <v>32.05336869</v>
      </c>
      <c r="F1437" s="1">
        <v>1.512424233</v>
      </c>
      <c r="G1437" s="1">
        <v>0.154347691</v>
      </c>
      <c r="H1437" s="1">
        <v>0.393193365</v>
      </c>
      <c r="I1437" s="1">
        <v>-5.411013053</v>
      </c>
    </row>
    <row r="1438" ht="15" spans="1:9">
      <c r="A1438" s="11" t="s">
        <v>10549</v>
      </c>
      <c r="B1438" s="11" t="s">
        <v>10550</v>
      </c>
      <c r="C1438" s="11" t="s">
        <v>10551</v>
      </c>
      <c r="D1438" s="1">
        <v>-1.078262948</v>
      </c>
      <c r="E1438" s="1">
        <v>22.32145599</v>
      </c>
      <c r="F1438" s="1">
        <v>-1.512407079</v>
      </c>
      <c r="G1438" s="1">
        <v>0.154352009</v>
      </c>
      <c r="H1438" s="1">
        <v>0.393193365</v>
      </c>
      <c r="I1438" s="1">
        <v>-5.411036219</v>
      </c>
    </row>
    <row r="1439" ht="15" spans="1:9">
      <c r="A1439" s="11" t="s">
        <v>8109</v>
      </c>
      <c r="B1439" s="11" t="s">
        <v>8110</v>
      </c>
      <c r="C1439" s="11" t="s">
        <v>8111</v>
      </c>
      <c r="D1439" s="1">
        <v>0.537736633</v>
      </c>
      <c r="E1439" s="1">
        <v>29.51825873</v>
      </c>
      <c r="F1439" s="1">
        <v>1.511610574</v>
      </c>
      <c r="G1439" s="1">
        <v>0.154552594</v>
      </c>
      <c r="H1439" s="1">
        <v>0.393193365</v>
      </c>
      <c r="I1439" s="1">
        <v>-5.412111683</v>
      </c>
    </row>
    <row r="1440" ht="15" spans="1:9">
      <c r="A1440" s="11" t="s">
        <v>10188</v>
      </c>
      <c r="B1440" s="11" t="s">
        <v>10189</v>
      </c>
      <c r="C1440" s="11" t="s">
        <v>10190</v>
      </c>
      <c r="D1440" s="1">
        <v>-1.467477643</v>
      </c>
      <c r="E1440" s="1">
        <v>27.66873492</v>
      </c>
      <c r="F1440" s="1">
        <v>-1.51145074</v>
      </c>
      <c r="G1440" s="1">
        <v>0.154592872</v>
      </c>
      <c r="H1440" s="1">
        <v>0.393193365</v>
      </c>
      <c r="I1440" s="1">
        <v>-5.412327449</v>
      </c>
    </row>
    <row r="1441" ht="15" spans="1:9">
      <c r="A1441" s="11" t="s">
        <v>6058</v>
      </c>
      <c r="B1441" s="11" t="s">
        <v>6059</v>
      </c>
      <c r="C1441" s="11" t="s">
        <v>6060</v>
      </c>
      <c r="D1441" s="1">
        <v>-1.327421288</v>
      </c>
      <c r="E1441" s="1">
        <v>22.92949089</v>
      </c>
      <c r="F1441" s="1">
        <v>-1.511393929</v>
      </c>
      <c r="G1441" s="1">
        <v>0.15460719</v>
      </c>
      <c r="H1441" s="1">
        <v>0.393193365</v>
      </c>
      <c r="I1441" s="1">
        <v>-5.412404137</v>
      </c>
    </row>
    <row r="1442" ht="15" spans="1:9">
      <c r="A1442" s="11" t="s">
        <v>3966</v>
      </c>
      <c r="B1442" s="11" t="s">
        <v>3967</v>
      </c>
      <c r="C1442" s="11" t="s">
        <v>3968</v>
      </c>
      <c r="D1442" s="1">
        <v>0.861348643</v>
      </c>
      <c r="E1442" s="1">
        <v>30.32415177</v>
      </c>
      <c r="F1442" s="1">
        <v>1.511146481</v>
      </c>
      <c r="G1442" s="1">
        <v>0.154669569</v>
      </c>
      <c r="H1442" s="1">
        <v>0.393193365</v>
      </c>
      <c r="I1442" s="1">
        <v>-5.412738135</v>
      </c>
    </row>
    <row r="1443" ht="15" spans="1:9">
      <c r="A1443" s="11" t="s">
        <v>2827</v>
      </c>
      <c r="B1443" s="11" t="s">
        <v>2828</v>
      </c>
      <c r="C1443" s="11" t="s">
        <v>2829</v>
      </c>
      <c r="D1443" s="1">
        <v>-0.577348737</v>
      </c>
      <c r="E1443" s="1">
        <v>29.48402269</v>
      </c>
      <c r="F1443" s="1">
        <v>-1.510514239</v>
      </c>
      <c r="G1443" s="1">
        <v>0.154829047</v>
      </c>
      <c r="H1443" s="1">
        <v>0.393193365</v>
      </c>
      <c r="I1443" s="1">
        <v>-5.413591345</v>
      </c>
    </row>
    <row r="1444" ht="15" spans="1:9">
      <c r="A1444" s="11" t="s">
        <v>6091</v>
      </c>
      <c r="B1444" s="11" t="s">
        <v>6092</v>
      </c>
      <c r="C1444" s="11" t="s">
        <v>6093</v>
      </c>
      <c r="D1444" s="1">
        <v>1.029711415</v>
      </c>
      <c r="E1444" s="1">
        <v>22.6012616</v>
      </c>
      <c r="F1444" s="1">
        <v>1.509953102</v>
      </c>
      <c r="G1444" s="1">
        <v>0.154970707</v>
      </c>
      <c r="H1444" s="1">
        <v>0.393334108</v>
      </c>
      <c r="I1444" s="1">
        <v>-5.414348392</v>
      </c>
    </row>
    <row r="1445" ht="15" spans="1:9">
      <c r="A1445" s="11" t="s">
        <v>8469</v>
      </c>
      <c r="B1445" s="11" t="s">
        <v>8470</v>
      </c>
      <c r="C1445" s="11" t="s">
        <v>8471</v>
      </c>
      <c r="D1445" s="1">
        <v>0.546724922</v>
      </c>
      <c r="E1445" s="1">
        <v>29.40746261</v>
      </c>
      <c r="F1445" s="1">
        <v>1.508855331</v>
      </c>
      <c r="G1445" s="1">
        <v>0.155248158</v>
      </c>
      <c r="H1445" s="1">
        <v>0.393467618</v>
      </c>
      <c r="I1445" s="1">
        <v>-5.415828863</v>
      </c>
    </row>
    <row r="1446" ht="15" spans="1:9">
      <c r="A1446" s="11" t="s">
        <v>2833</v>
      </c>
      <c r="B1446" s="11" t="s">
        <v>2834</v>
      </c>
      <c r="C1446" s="11" t="s">
        <v>2835</v>
      </c>
      <c r="D1446" s="1">
        <v>-0.718355288</v>
      </c>
      <c r="E1446" s="1">
        <v>27.22250255</v>
      </c>
      <c r="F1446" s="1">
        <v>-1.507605215</v>
      </c>
      <c r="G1446" s="1">
        <v>0.155564626</v>
      </c>
      <c r="H1446" s="1">
        <v>0.393658542</v>
      </c>
      <c r="I1446" s="1">
        <v>-5.417513877</v>
      </c>
    </row>
    <row r="1447" ht="15" spans="1:9">
      <c r="A1447" s="11" t="s">
        <v>7263</v>
      </c>
      <c r="B1447" s="11" t="s">
        <v>7264</v>
      </c>
      <c r="C1447" s="11" t="s">
        <v>7265</v>
      </c>
      <c r="D1447" s="1">
        <v>1.521144284</v>
      </c>
      <c r="E1447" s="1">
        <v>25.97067287</v>
      </c>
      <c r="F1447" s="1">
        <v>1.50662118</v>
      </c>
      <c r="G1447" s="1">
        <v>0.155814121</v>
      </c>
      <c r="H1447" s="1">
        <v>0.393907655</v>
      </c>
      <c r="I1447" s="1">
        <v>-5.418839563</v>
      </c>
    </row>
    <row r="1448" ht="15" spans="1:9">
      <c r="A1448" s="11" t="s">
        <v>5213</v>
      </c>
      <c r="B1448" s="11" t="s">
        <v>5214</v>
      </c>
      <c r="C1448" s="11" t="s">
        <v>5215</v>
      </c>
      <c r="D1448" s="1">
        <v>1.109312535</v>
      </c>
      <c r="E1448" s="1">
        <v>27.27013181</v>
      </c>
      <c r="F1448" s="1">
        <v>1.505542199</v>
      </c>
      <c r="G1448" s="1">
        <v>0.156088078</v>
      </c>
      <c r="H1448" s="1">
        <v>0.394166157</v>
      </c>
      <c r="I1448" s="1">
        <v>-5.420292465</v>
      </c>
    </row>
    <row r="1449" ht="15" spans="1:9">
      <c r="A1449" s="11" t="s">
        <v>9171</v>
      </c>
      <c r="B1449" s="11" t="s">
        <v>9172</v>
      </c>
      <c r="C1449" s="11" t="s">
        <v>9173</v>
      </c>
      <c r="D1449" s="1">
        <v>0.455238087</v>
      </c>
      <c r="E1449" s="1">
        <v>29.39567401</v>
      </c>
      <c r="F1449" s="1">
        <v>1.504749338</v>
      </c>
      <c r="G1449" s="1">
        <v>0.156289649</v>
      </c>
      <c r="H1449" s="1">
        <v>0.394268302</v>
      </c>
      <c r="I1449" s="1">
        <v>-5.421359633</v>
      </c>
    </row>
    <row r="1450" ht="15" spans="1:9">
      <c r="A1450" s="11" t="s">
        <v>2162</v>
      </c>
      <c r="B1450" s="11" t="s">
        <v>2163</v>
      </c>
      <c r="C1450" s="11" t="s">
        <v>2164</v>
      </c>
      <c r="D1450" s="1">
        <v>-1.611093201</v>
      </c>
      <c r="E1450" s="1">
        <v>24.94565429</v>
      </c>
      <c r="F1450" s="1">
        <v>-1.503159117</v>
      </c>
      <c r="G1450" s="1">
        <v>0.1566946</v>
      </c>
      <c r="H1450" s="1">
        <v>0.394389972</v>
      </c>
      <c r="I1450" s="1">
        <v>-5.423498842</v>
      </c>
    </row>
    <row r="1451" ht="15" spans="1:9">
      <c r="A1451" s="11" t="s">
        <v>3188</v>
      </c>
      <c r="B1451" s="11" t="s">
        <v>3189</v>
      </c>
      <c r="C1451" s="11" t="s">
        <v>3190</v>
      </c>
      <c r="D1451" s="1">
        <v>1.629678948</v>
      </c>
      <c r="E1451" s="1">
        <v>27.16317542</v>
      </c>
      <c r="F1451" s="1">
        <v>1.502523534</v>
      </c>
      <c r="G1451" s="1">
        <v>0.1568567</v>
      </c>
      <c r="H1451" s="1">
        <v>0.394389972</v>
      </c>
      <c r="I1451" s="1">
        <v>-5.424353405</v>
      </c>
    </row>
    <row r="1452" ht="15" spans="1:9">
      <c r="A1452" s="11" t="s">
        <v>4020</v>
      </c>
      <c r="B1452" s="11" t="s">
        <v>4021</v>
      </c>
      <c r="C1452" s="11" t="s">
        <v>4022</v>
      </c>
      <c r="D1452" s="1">
        <v>1.284982965</v>
      </c>
      <c r="E1452" s="1">
        <v>24.16563249</v>
      </c>
      <c r="F1452" s="1">
        <v>1.501652496</v>
      </c>
      <c r="G1452" s="1">
        <v>0.157079082</v>
      </c>
      <c r="H1452" s="1">
        <v>0.394514148</v>
      </c>
      <c r="I1452" s="1">
        <v>-5.425524136</v>
      </c>
    </row>
    <row r="1453" ht="15" spans="1:9">
      <c r="A1453" s="11" t="s">
        <v>11394</v>
      </c>
      <c r="B1453" s="11" t="s">
        <v>11395</v>
      </c>
      <c r="C1453" s="11" t="s">
        <v>11396</v>
      </c>
      <c r="D1453" s="1">
        <v>-1.329413066</v>
      </c>
      <c r="E1453" s="1">
        <v>25.10271148</v>
      </c>
      <c r="F1453" s="1">
        <v>-1.500292664</v>
      </c>
      <c r="G1453" s="1">
        <v>0.15742679</v>
      </c>
      <c r="H1453" s="1">
        <v>0.395169835</v>
      </c>
      <c r="I1453" s="1">
        <v>-5.427350893</v>
      </c>
    </row>
    <row r="1454" ht="15" spans="1:9">
      <c r="A1454" s="11" t="s">
        <v>4078</v>
      </c>
      <c r="B1454" s="11" t="s">
        <v>4079</v>
      </c>
      <c r="C1454" s="11" t="s">
        <v>4080</v>
      </c>
      <c r="D1454" s="1">
        <v>0.631884055</v>
      </c>
      <c r="E1454" s="1">
        <v>29.32514479</v>
      </c>
      <c r="F1454" s="1">
        <v>1.496702542</v>
      </c>
      <c r="G1454" s="1">
        <v>0.158347917</v>
      </c>
      <c r="H1454" s="1">
        <v>0.397012935</v>
      </c>
      <c r="I1454" s="1">
        <v>-5.432168202</v>
      </c>
    </row>
    <row r="1455" ht="15" spans="1:9">
      <c r="A1455" s="11" t="s">
        <v>9212</v>
      </c>
      <c r="B1455" s="11" t="s">
        <v>9213</v>
      </c>
      <c r="C1455" s="11" t="s">
        <v>9214</v>
      </c>
      <c r="D1455" s="1">
        <v>-0.807866904</v>
      </c>
      <c r="E1455" s="1">
        <v>21.96094531</v>
      </c>
      <c r="F1455" s="1">
        <v>-1.496065976</v>
      </c>
      <c r="G1455" s="1">
        <v>0.158511718</v>
      </c>
      <c r="H1455" s="1">
        <v>0.39701919</v>
      </c>
      <c r="I1455" s="1">
        <v>-5.433021518</v>
      </c>
    </row>
    <row r="1456" ht="15" spans="1:9">
      <c r="A1456" s="11" t="s">
        <v>3763</v>
      </c>
      <c r="B1456" s="11" t="s">
        <v>3764</v>
      </c>
      <c r="C1456" s="11" t="s">
        <v>3765</v>
      </c>
      <c r="D1456" s="1">
        <v>0.260504061</v>
      </c>
      <c r="E1456" s="1">
        <v>34.74395223</v>
      </c>
      <c r="F1456" s="1">
        <v>1.495250412</v>
      </c>
      <c r="G1456" s="1">
        <v>0.158721788</v>
      </c>
      <c r="H1456" s="1">
        <v>0.397109201</v>
      </c>
      <c r="I1456" s="1">
        <v>-5.434114412</v>
      </c>
    </row>
    <row r="1457" ht="15" spans="1:9">
      <c r="A1457" s="11" t="s">
        <v>10300</v>
      </c>
      <c r="B1457" s="11" t="s">
        <v>10301</v>
      </c>
      <c r="C1457" s="11" t="s">
        <v>10302</v>
      </c>
      <c r="D1457" s="1">
        <v>1.009304851</v>
      </c>
      <c r="E1457" s="1">
        <v>23.04473198</v>
      </c>
      <c r="F1457" s="1">
        <v>1.494591426</v>
      </c>
      <c r="G1457" s="1">
        <v>0.158891699</v>
      </c>
      <c r="H1457" s="1">
        <v>0.397316358</v>
      </c>
      <c r="I1457" s="1">
        <v>-5.434997179</v>
      </c>
    </row>
    <row r="1458" ht="15" spans="1:9">
      <c r="A1458" s="11" t="s">
        <v>8607</v>
      </c>
      <c r="B1458" s="11" t="s">
        <v>8608</v>
      </c>
      <c r="C1458" s="11" t="s">
        <v>8609</v>
      </c>
      <c r="D1458" s="1">
        <v>0.405240769</v>
      </c>
      <c r="E1458" s="1">
        <v>34.29620209</v>
      </c>
      <c r="F1458" s="1">
        <v>1.493003477</v>
      </c>
      <c r="G1458" s="1">
        <v>0.159301763</v>
      </c>
      <c r="H1458" s="1">
        <v>0.397905445</v>
      </c>
      <c r="I1458" s="1">
        <v>-5.437123253</v>
      </c>
    </row>
    <row r="1459" ht="15" spans="1:9">
      <c r="A1459" s="11" t="s">
        <v>4696</v>
      </c>
      <c r="B1459" s="11" t="s">
        <v>4697</v>
      </c>
      <c r="C1459" s="11" t="s">
        <v>4698</v>
      </c>
      <c r="D1459" s="1">
        <v>0.74291453</v>
      </c>
      <c r="E1459" s="1">
        <v>29.85871482</v>
      </c>
      <c r="F1459" s="1">
        <v>1.492326864</v>
      </c>
      <c r="G1459" s="1">
        <v>0.159476761</v>
      </c>
      <c r="H1459" s="1">
        <v>0.398124524</v>
      </c>
      <c r="I1459" s="1">
        <v>-5.438028676</v>
      </c>
    </row>
    <row r="1460" ht="15" spans="1:9">
      <c r="A1460" s="11" t="s">
        <v>6554</v>
      </c>
      <c r="B1460" s="11" t="s">
        <v>6555</v>
      </c>
      <c r="C1460" s="11" t="s">
        <v>6556</v>
      </c>
      <c r="D1460" s="1">
        <v>0.452133609</v>
      </c>
      <c r="E1460" s="1">
        <v>30.97808134</v>
      </c>
      <c r="F1460" s="1">
        <v>1.491290841</v>
      </c>
      <c r="G1460" s="1">
        <v>0.159745029</v>
      </c>
      <c r="H1460" s="1">
        <v>0.398576082</v>
      </c>
      <c r="I1460" s="1">
        <v>-5.439414493</v>
      </c>
    </row>
    <row r="1461" ht="15" spans="1:9">
      <c r="A1461" s="11" t="s">
        <v>5483</v>
      </c>
      <c r="B1461" s="11" t="s">
        <v>5484</v>
      </c>
      <c r="C1461" s="11" t="s">
        <v>5485</v>
      </c>
      <c r="D1461" s="1">
        <v>0.901103286</v>
      </c>
      <c r="E1461" s="1">
        <v>22.64262578</v>
      </c>
      <c r="F1461" s="1">
        <v>1.489417688</v>
      </c>
      <c r="G1461" s="1">
        <v>0.160231034</v>
      </c>
      <c r="H1461" s="1">
        <v>0.399450438</v>
      </c>
      <c r="I1461" s="1">
        <v>-5.441918371</v>
      </c>
    </row>
    <row r="1462" ht="15" spans="1:9">
      <c r="A1462" s="11" t="s">
        <v>8169</v>
      </c>
      <c r="B1462" s="11" t="s">
        <v>8170</v>
      </c>
      <c r="C1462" s="11" t="s">
        <v>8171</v>
      </c>
      <c r="D1462" s="1">
        <v>1.659172</v>
      </c>
      <c r="E1462" s="1">
        <v>25.929424</v>
      </c>
      <c r="F1462" s="1">
        <v>1.489265325</v>
      </c>
      <c r="G1462" s="1">
        <v>0.160270621</v>
      </c>
      <c r="H1462" s="1">
        <v>0.399450438</v>
      </c>
      <c r="I1462" s="1">
        <v>-5.442121941</v>
      </c>
    </row>
    <row r="1463" ht="15" spans="1:9">
      <c r="A1463" s="11" t="s">
        <v>4684</v>
      </c>
      <c r="B1463" s="11" t="s">
        <v>4685</v>
      </c>
      <c r="C1463" s="11" t="s">
        <v>4686</v>
      </c>
      <c r="D1463" s="1">
        <v>-1.047427995</v>
      </c>
      <c r="E1463" s="1">
        <v>28.88686343</v>
      </c>
      <c r="F1463" s="1">
        <v>-1.487866568</v>
      </c>
      <c r="G1463" s="1">
        <v>0.16063443</v>
      </c>
      <c r="H1463" s="1">
        <v>0.400082468</v>
      </c>
      <c r="I1463" s="1">
        <v>-5.443990111</v>
      </c>
    </row>
    <row r="1464" ht="15" spans="1:9">
      <c r="A1464" s="11" t="s">
        <v>9911</v>
      </c>
      <c r="B1464" s="11" t="s">
        <v>9912</v>
      </c>
      <c r="C1464" s="11" t="s">
        <v>9913</v>
      </c>
      <c r="D1464" s="1">
        <v>1.396731893</v>
      </c>
      <c r="E1464" s="1">
        <v>22.45344928</v>
      </c>
      <c r="F1464" s="1">
        <v>1.487279377</v>
      </c>
      <c r="G1464" s="1">
        <v>0.160787363</v>
      </c>
      <c r="H1464" s="1">
        <v>0.400082468</v>
      </c>
      <c r="I1464" s="1">
        <v>-5.444773992</v>
      </c>
    </row>
    <row r="1465" ht="15" spans="1:9">
      <c r="A1465" s="11" t="s">
        <v>4771</v>
      </c>
      <c r="B1465" s="11" t="s">
        <v>4772</v>
      </c>
      <c r="C1465" s="11" t="s">
        <v>4773</v>
      </c>
      <c r="D1465" s="1">
        <v>-0.568781007</v>
      </c>
      <c r="E1465" s="1">
        <v>27.94308317</v>
      </c>
      <c r="F1465" s="1">
        <v>-1.484429604</v>
      </c>
      <c r="G1465" s="1">
        <v>0.16153133</v>
      </c>
      <c r="H1465" s="1">
        <v>0.400447906</v>
      </c>
      <c r="I1465" s="1">
        <v>-5.448575261</v>
      </c>
    </row>
    <row r="1466" ht="15" spans="1:9">
      <c r="A1466" s="11" t="s">
        <v>2498</v>
      </c>
      <c r="B1466" s="11" t="s">
        <v>2499</v>
      </c>
      <c r="C1466" s="11" t="s">
        <v>2500</v>
      </c>
      <c r="D1466" s="1">
        <v>0.285290386</v>
      </c>
      <c r="E1466" s="1">
        <v>21.45587771</v>
      </c>
      <c r="F1466" s="1">
        <v>1.48441925</v>
      </c>
      <c r="G1466" s="1">
        <v>0.161534038</v>
      </c>
      <c r="H1466" s="1">
        <v>0.400447906</v>
      </c>
      <c r="I1466" s="1">
        <v>-5.448589062</v>
      </c>
    </row>
    <row r="1467" ht="15" spans="1:9">
      <c r="A1467" s="11" t="s">
        <v>4198</v>
      </c>
      <c r="B1467" s="11" t="s">
        <v>4199</v>
      </c>
      <c r="C1467" s="11" t="s">
        <v>4200</v>
      </c>
      <c r="D1467" s="1">
        <v>-0.806738518</v>
      </c>
      <c r="E1467" s="1">
        <v>24.62743033</v>
      </c>
      <c r="F1467" s="1">
        <v>-1.48396145</v>
      </c>
      <c r="G1467" s="1">
        <v>0.161653825</v>
      </c>
      <c r="H1467" s="1">
        <v>0.400447906</v>
      </c>
      <c r="I1467" s="1">
        <v>-5.449199235</v>
      </c>
    </row>
    <row r="1468" ht="15" spans="1:9">
      <c r="A1468" s="11" t="s">
        <v>2080</v>
      </c>
      <c r="B1468" s="11" t="s">
        <v>2081</v>
      </c>
      <c r="C1468" s="11" t="s">
        <v>2082</v>
      </c>
      <c r="D1468" s="1">
        <v>-0.264037339</v>
      </c>
      <c r="E1468" s="1">
        <v>28.47442463</v>
      </c>
      <c r="F1468" s="1">
        <v>-1.483356571</v>
      </c>
      <c r="G1468" s="1">
        <v>0.16181221</v>
      </c>
      <c r="H1468" s="1">
        <v>0.400447906</v>
      </c>
      <c r="I1468" s="1">
        <v>-5.450005235</v>
      </c>
    </row>
    <row r="1469" ht="15" spans="1:9">
      <c r="A1469" s="11" t="s">
        <v>2710</v>
      </c>
      <c r="B1469" s="11" t="s">
        <v>2711</v>
      </c>
      <c r="C1469" s="11" t="s">
        <v>2712</v>
      </c>
      <c r="D1469" s="1">
        <v>0.353625439</v>
      </c>
      <c r="E1469" s="1">
        <v>32.29016123</v>
      </c>
      <c r="F1469" s="1">
        <v>1.482936555</v>
      </c>
      <c r="G1469" s="1">
        <v>0.161922267</v>
      </c>
      <c r="H1469" s="1">
        <v>0.40050296</v>
      </c>
      <c r="I1469" s="1">
        <v>-5.45056477</v>
      </c>
    </row>
    <row r="1470" ht="15" spans="1:9">
      <c r="A1470" s="11" t="s">
        <v>6479</v>
      </c>
      <c r="B1470" s="11" t="s">
        <v>6480</v>
      </c>
      <c r="C1470" s="11" t="s">
        <v>6481</v>
      </c>
      <c r="D1470" s="1">
        <v>1.312875759</v>
      </c>
      <c r="E1470" s="1">
        <v>24.13140928</v>
      </c>
      <c r="F1470" s="1">
        <v>1.481309778</v>
      </c>
      <c r="G1470" s="1">
        <v>0.162349127</v>
      </c>
      <c r="H1470" s="1">
        <v>0.400941666</v>
      </c>
      <c r="I1470" s="1">
        <v>-5.452730871</v>
      </c>
    </row>
    <row r="1471" ht="15" spans="1:9">
      <c r="A1471" s="11" t="s">
        <v>9884</v>
      </c>
      <c r="B1471" s="11" t="s">
        <v>9885</v>
      </c>
      <c r="C1471" s="11" t="s">
        <v>9886</v>
      </c>
      <c r="D1471" s="1">
        <v>1.257408981</v>
      </c>
      <c r="E1471" s="1">
        <v>25.98810408</v>
      </c>
      <c r="F1471" s="1">
        <v>1.480963061</v>
      </c>
      <c r="G1471" s="1">
        <v>0.162440227</v>
      </c>
      <c r="H1471" s="1">
        <v>0.400941666</v>
      </c>
      <c r="I1471" s="1">
        <v>-5.453192318</v>
      </c>
    </row>
    <row r="1472" ht="15" spans="1:9">
      <c r="A1472" s="11" t="s">
        <v>3850</v>
      </c>
      <c r="B1472" s="11" t="s">
        <v>3851</v>
      </c>
      <c r="C1472" s="11" t="s">
        <v>3852</v>
      </c>
      <c r="D1472" s="1">
        <v>0.804086474</v>
      </c>
      <c r="E1472" s="1">
        <v>29.61978338</v>
      </c>
      <c r="F1472" s="1">
        <v>1.480586692</v>
      </c>
      <c r="G1472" s="1">
        <v>0.162539167</v>
      </c>
      <c r="H1472" s="1">
        <v>0.400941666</v>
      </c>
      <c r="I1472" s="1">
        <v>-5.453693143</v>
      </c>
    </row>
    <row r="1473" ht="15" spans="1:9">
      <c r="A1473" s="11" t="s">
        <v>3847</v>
      </c>
      <c r="B1473" s="11" t="s">
        <v>3848</v>
      </c>
      <c r="C1473" s="11" t="s">
        <v>3849</v>
      </c>
      <c r="D1473" s="1">
        <v>-1.519853369</v>
      </c>
      <c r="E1473" s="1">
        <v>22.98491852</v>
      </c>
      <c r="F1473" s="1">
        <v>-1.478428197</v>
      </c>
      <c r="G1473" s="1">
        <v>0.163107574</v>
      </c>
      <c r="H1473" s="1">
        <v>0.401909045</v>
      </c>
      <c r="I1473" s="1">
        <v>-5.456563668</v>
      </c>
    </row>
    <row r="1474" ht="15" spans="1:9">
      <c r="A1474" s="11" t="s">
        <v>3023</v>
      </c>
      <c r="B1474" s="11" t="s">
        <v>3024</v>
      </c>
      <c r="C1474" s="11" t="s">
        <v>3025</v>
      </c>
      <c r="D1474" s="1">
        <v>-1.745672256</v>
      </c>
      <c r="E1474" s="1">
        <v>23.10839049</v>
      </c>
      <c r="F1474" s="1">
        <v>-1.475926063</v>
      </c>
      <c r="G1474" s="1">
        <v>0.163768568</v>
      </c>
      <c r="H1474" s="1">
        <v>0.40276195</v>
      </c>
      <c r="I1474" s="1">
        <v>-5.459887495</v>
      </c>
    </row>
    <row r="1475" ht="15" spans="1:9">
      <c r="A1475" s="11" t="s">
        <v>8325</v>
      </c>
      <c r="B1475" s="11" t="s">
        <v>8326</v>
      </c>
      <c r="C1475" s="11" t="s">
        <v>8327</v>
      </c>
      <c r="D1475" s="1">
        <v>-1.00468779</v>
      </c>
      <c r="E1475" s="1">
        <v>22.35403138</v>
      </c>
      <c r="F1475" s="1">
        <v>-1.475712247</v>
      </c>
      <c r="G1475" s="1">
        <v>0.163825157</v>
      </c>
      <c r="H1475" s="1">
        <v>0.40276195</v>
      </c>
      <c r="I1475" s="1">
        <v>-5.460171342</v>
      </c>
    </row>
    <row r="1476" ht="15" spans="1:9">
      <c r="A1476" s="11" t="s">
        <v>8841</v>
      </c>
      <c r="B1476" s="11" t="s">
        <v>8842</v>
      </c>
      <c r="C1476" s="11" t="s">
        <v>8843</v>
      </c>
      <c r="D1476" s="1">
        <v>1.382858924</v>
      </c>
      <c r="E1476" s="1">
        <v>22.79633302</v>
      </c>
      <c r="F1476" s="1">
        <v>1.475431645</v>
      </c>
      <c r="G1476" s="1">
        <v>0.163899447</v>
      </c>
      <c r="H1476" s="1">
        <v>0.40276195</v>
      </c>
      <c r="I1476" s="1">
        <v>-5.460543807</v>
      </c>
    </row>
    <row r="1477" ht="15" spans="1:9">
      <c r="A1477" s="11" t="s">
        <v>3134</v>
      </c>
      <c r="B1477" s="11" t="s">
        <v>3135</v>
      </c>
      <c r="C1477" s="11" t="s">
        <v>3136</v>
      </c>
      <c r="D1477" s="1">
        <v>-0.213934611</v>
      </c>
      <c r="E1477" s="1">
        <v>32.86766005</v>
      </c>
      <c r="F1477" s="1">
        <v>-1.475089835</v>
      </c>
      <c r="G1477" s="1">
        <v>0.163989979</v>
      </c>
      <c r="H1477" s="1">
        <v>0.40276195</v>
      </c>
      <c r="I1477" s="1">
        <v>-5.46099745</v>
      </c>
    </row>
    <row r="1478" ht="15" spans="1:9">
      <c r="A1478" s="11" t="s">
        <v>10013</v>
      </c>
      <c r="B1478" s="11" t="s">
        <v>10014</v>
      </c>
      <c r="C1478" s="11" t="s">
        <v>10015</v>
      </c>
      <c r="D1478" s="1">
        <v>-0.712054775</v>
      </c>
      <c r="E1478" s="1">
        <v>21.8666762</v>
      </c>
      <c r="F1478" s="1">
        <v>-1.47478087</v>
      </c>
      <c r="G1478" s="1">
        <v>0.164071849</v>
      </c>
      <c r="H1478" s="1">
        <v>0.40276195</v>
      </c>
      <c r="I1478" s="1">
        <v>-5.461407439</v>
      </c>
    </row>
    <row r="1479" ht="15" spans="1:9">
      <c r="A1479" s="11" t="s">
        <v>6119</v>
      </c>
      <c r="B1479" s="11" t="s">
        <v>6120</v>
      </c>
      <c r="C1479" s="11" t="s">
        <v>6121</v>
      </c>
      <c r="D1479" s="1">
        <v>-1.138462484</v>
      </c>
      <c r="E1479" s="1">
        <v>21.95908806</v>
      </c>
      <c r="F1479" s="1">
        <v>-1.474144786</v>
      </c>
      <c r="G1479" s="1">
        <v>0.164240507</v>
      </c>
      <c r="H1479" s="1">
        <v>0.402959091</v>
      </c>
      <c r="I1479" s="1">
        <v>-5.462251314</v>
      </c>
    </row>
    <row r="1480" ht="15" spans="1:9">
      <c r="A1480" s="11" t="s">
        <v>2574</v>
      </c>
      <c r="B1480" s="11" t="s">
        <v>2575</v>
      </c>
      <c r="C1480" s="11" t="s">
        <v>2576</v>
      </c>
      <c r="D1480" s="1">
        <v>-0.494489929</v>
      </c>
      <c r="E1480" s="1">
        <v>29.99943314</v>
      </c>
      <c r="F1480" s="1">
        <v>-1.472954256</v>
      </c>
      <c r="G1480" s="1">
        <v>0.164556568</v>
      </c>
      <c r="H1480" s="1">
        <v>0.403212868</v>
      </c>
      <c r="I1480" s="1">
        <v>-5.463830066</v>
      </c>
    </row>
    <row r="1481" ht="15" spans="1:9">
      <c r="A1481" s="11" t="s">
        <v>2574</v>
      </c>
      <c r="B1481" s="11" t="s">
        <v>2575</v>
      </c>
      <c r="C1481" s="11" t="s">
        <v>2577</v>
      </c>
      <c r="D1481" s="1">
        <v>-0.494489929</v>
      </c>
      <c r="E1481" s="1">
        <v>29.99943314</v>
      </c>
      <c r="F1481" s="1">
        <v>-1.472954256</v>
      </c>
      <c r="G1481" s="1">
        <v>0.164556568</v>
      </c>
      <c r="H1481" s="1">
        <v>0.403212868</v>
      </c>
      <c r="I1481" s="1">
        <v>-5.463830066</v>
      </c>
    </row>
    <row r="1482" ht="15" spans="1:9">
      <c r="A1482" s="11" t="s">
        <v>6464</v>
      </c>
      <c r="B1482" s="11" t="s">
        <v>6465</v>
      </c>
      <c r="C1482" s="11" t="s">
        <v>6466</v>
      </c>
      <c r="D1482" s="1">
        <v>1.221938924</v>
      </c>
      <c r="E1482" s="1">
        <v>22.49944047</v>
      </c>
      <c r="F1482" s="1">
        <v>1.472104492</v>
      </c>
      <c r="G1482" s="1">
        <v>0.164782476</v>
      </c>
      <c r="H1482" s="1">
        <v>0.40342076</v>
      </c>
      <c r="I1482" s="1">
        <v>-5.46495638</v>
      </c>
    </row>
    <row r="1483" ht="15" spans="1:9">
      <c r="A1483" s="11" t="s">
        <v>5659</v>
      </c>
      <c r="B1483" s="11" t="s">
        <v>5660</v>
      </c>
      <c r="C1483" s="11" t="s">
        <v>5661</v>
      </c>
      <c r="D1483" s="1">
        <v>1.203850975</v>
      </c>
      <c r="E1483" s="1">
        <v>25.88321175</v>
      </c>
      <c r="F1483" s="1">
        <v>1.467861646</v>
      </c>
      <c r="G1483" s="1">
        <v>0.165914339</v>
      </c>
      <c r="H1483" s="1">
        <v>0.404671282</v>
      </c>
      <c r="I1483" s="1">
        <v>-5.470573149</v>
      </c>
    </row>
    <row r="1484" ht="15" spans="1:9">
      <c r="A1484" s="11" t="s">
        <v>7092</v>
      </c>
      <c r="B1484" s="11" t="s">
        <v>7093</v>
      </c>
      <c r="C1484" s="11" t="s">
        <v>7094</v>
      </c>
      <c r="D1484" s="1">
        <v>0.543058784</v>
      </c>
      <c r="E1484" s="1">
        <v>30.54215956</v>
      </c>
      <c r="F1484" s="1">
        <v>1.467285825</v>
      </c>
      <c r="G1484" s="1">
        <v>0.166068453</v>
      </c>
      <c r="H1484" s="1">
        <v>0.404830686</v>
      </c>
      <c r="I1484" s="1">
        <v>-5.471334548</v>
      </c>
    </row>
    <row r="1485" ht="15" spans="1:9">
      <c r="A1485" s="11" t="s">
        <v>5550</v>
      </c>
      <c r="B1485" s="11" t="s">
        <v>5551</v>
      </c>
      <c r="C1485" s="11" t="s">
        <v>5552</v>
      </c>
      <c r="D1485" s="1">
        <v>-0.757564266</v>
      </c>
      <c r="E1485" s="1">
        <v>21.93403482</v>
      </c>
      <c r="F1485" s="1">
        <v>-1.466627922</v>
      </c>
      <c r="G1485" s="1">
        <v>0.166244683</v>
      </c>
      <c r="H1485" s="1">
        <v>0.40496611</v>
      </c>
      <c r="I1485" s="1">
        <v>-5.472204223</v>
      </c>
    </row>
    <row r="1486" ht="15" spans="1:9">
      <c r="A1486" s="11" t="s">
        <v>9626</v>
      </c>
      <c r="B1486" s="11" t="s">
        <v>9627</v>
      </c>
      <c r="C1486" s="11" t="s">
        <v>9628</v>
      </c>
      <c r="D1486" s="1">
        <v>-0.32975327</v>
      </c>
      <c r="E1486" s="1">
        <v>30.59829076</v>
      </c>
      <c r="F1486" s="1">
        <v>-1.465365101</v>
      </c>
      <c r="G1486" s="1">
        <v>0.166583391</v>
      </c>
      <c r="H1486" s="1">
        <v>0.405334932</v>
      </c>
      <c r="I1486" s="1">
        <v>-5.473872759</v>
      </c>
    </row>
    <row r="1487" ht="15" spans="1:9">
      <c r="A1487" s="11" t="s">
        <v>8244</v>
      </c>
      <c r="B1487" s="11" t="s">
        <v>8245</v>
      </c>
      <c r="C1487" s="11" t="s">
        <v>8246</v>
      </c>
      <c r="D1487" s="1">
        <v>0.415427348</v>
      </c>
      <c r="E1487" s="1">
        <v>32.92599728</v>
      </c>
      <c r="F1487" s="1">
        <v>1.465188583</v>
      </c>
      <c r="G1487" s="1">
        <v>0.166630782</v>
      </c>
      <c r="H1487" s="1">
        <v>0.405334932</v>
      </c>
      <c r="I1487" s="1">
        <v>-5.474105907</v>
      </c>
    </row>
    <row r="1488" ht="15" spans="1:9">
      <c r="A1488" s="11" t="s">
        <v>7901</v>
      </c>
      <c r="B1488" s="11" t="s">
        <v>7902</v>
      </c>
      <c r="C1488" s="11" t="s">
        <v>7903</v>
      </c>
      <c r="D1488" s="1">
        <v>1.074383619</v>
      </c>
      <c r="E1488" s="1">
        <v>23.71236623</v>
      </c>
      <c r="F1488" s="1">
        <v>1.463722089</v>
      </c>
      <c r="G1488" s="1">
        <v>0.16702494</v>
      </c>
      <c r="H1488" s="1">
        <v>0.405644704</v>
      </c>
      <c r="I1488" s="1">
        <v>-5.476042105</v>
      </c>
    </row>
    <row r="1489" ht="15" spans="1:9">
      <c r="A1489" s="11" t="s">
        <v>10809</v>
      </c>
      <c r="B1489" s="11" t="s">
        <v>10810</v>
      </c>
      <c r="C1489" s="11" t="s">
        <v>10811</v>
      </c>
      <c r="D1489" s="1">
        <v>1.360266786</v>
      </c>
      <c r="E1489" s="1">
        <v>25.36358997</v>
      </c>
      <c r="F1489" s="1">
        <v>1.463051499</v>
      </c>
      <c r="G1489" s="1">
        <v>0.16720544</v>
      </c>
      <c r="H1489" s="1">
        <v>0.405866956</v>
      </c>
      <c r="I1489" s="1">
        <v>-5.47692702</v>
      </c>
    </row>
    <row r="1490" ht="15" spans="1:9">
      <c r="A1490" s="11" t="s">
        <v>10507</v>
      </c>
      <c r="B1490" s="11" t="s">
        <v>10508</v>
      </c>
      <c r="C1490" s="11" t="s">
        <v>10509</v>
      </c>
      <c r="D1490" s="1">
        <v>-1.094463961</v>
      </c>
      <c r="E1490" s="1">
        <v>26.52811001</v>
      </c>
      <c r="F1490" s="1">
        <v>-1.461807278</v>
      </c>
      <c r="G1490" s="1">
        <v>0.167540774</v>
      </c>
      <c r="H1490" s="1">
        <v>0.40592328</v>
      </c>
      <c r="I1490" s="1">
        <v>-5.478568138</v>
      </c>
    </row>
    <row r="1491" ht="15" spans="1:9">
      <c r="A1491" s="11" t="s">
        <v>8181</v>
      </c>
      <c r="B1491" s="11" t="s">
        <v>8182</v>
      </c>
      <c r="C1491" s="11" t="s">
        <v>8183</v>
      </c>
      <c r="D1491" s="1">
        <v>-1.061845899</v>
      </c>
      <c r="E1491" s="1">
        <v>23.57585813</v>
      </c>
      <c r="F1491" s="1">
        <v>-1.461783344</v>
      </c>
      <c r="G1491" s="1">
        <v>0.16754723</v>
      </c>
      <c r="H1491" s="1">
        <v>0.40592328</v>
      </c>
      <c r="I1491" s="1">
        <v>-5.478599698</v>
      </c>
    </row>
    <row r="1492" ht="15" spans="1:9">
      <c r="A1492" s="11" t="s">
        <v>9602</v>
      </c>
      <c r="B1492" s="11" t="s">
        <v>9603</v>
      </c>
      <c r="C1492" s="11" t="s">
        <v>9604</v>
      </c>
      <c r="D1492" s="1">
        <v>-1.01297172</v>
      </c>
      <c r="E1492" s="1">
        <v>22.29242862</v>
      </c>
      <c r="F1492" s="1">
        <v>-1.461314883</v>
      </c>
      <c r="G1492" s="1">
        <v>0.167673637</v>
      </c>
      <c r="H1492" s="1">
        <v>0.40592328</v>
      </c>
      <c r="I1492" s="1">
        <v>-5.479217331</v>
      </c>
    </row>
    <row r="1493" ht="15" spans="1:9">
      <c r="A1493" s="11" t="s">
        <v>7998</v>
      </c>
      <c r="B1493" s="11" t="s">
        <v>7999</v>
      </c>
      <c r="C1493" s="11" t="s">
        <v>8000</v>
      </c>
      <c r="D1493" s="1">
        <v>1.438943117</v>
      </c>
      <c r="E1493" s="1">
        <v>23.83526963</v>
      </c>
      <c r="F1493" s="1">
        <v>1.459076396</v>
      </c>
      <c r="G1493" s="1">
        <v>0.168278764</v>
      </c>
      <c r="H1493" s="1">
        <v>0.407124711</v>
      </c>
      <c r="I1493" s="1">
        <v>-5.482166673</v>
      </c>
    </row>
    <row r="1494" ht="15" spans="1:9">
      <c r="A1494" s="11" t="s">
        <v>4456</v>
      </c>
      <c r="B1494" s="11" t="s">
        <v>4457</v>
      </c>
      <c r="C1494" s="11" t="s">
        <v>4458</v>
      </c>
      <c r="D1494" s="1">
        <v>0.987888678</v>
      </c>
      <c r="E1494" s="1">
        <v>28.04002451</v>
      </c>
      <c r="F1494" s="1">
        <v>1.45881911</v>
      </c>
      <c r="G1494" s="1">
        <v>0.168348434</v>
      </c>
      <c r="H1494" s="1">
        <v>0.407124711</v>
      </c>
      <c r="I1494" s="1">
        <v>-5.482505457</v>
      </c>
    </row>
    <row r="1495" ht="15" spans="1:9">
      <c r="A1495" s="11" t="s">
        <v>8616</v>
      </c>
      <c r="B1495" s="11" t="s">
        <v>8617</v>
      </c>
      <c r="C1495" s="11" t="s">
        <v>8618</v>
      </c>
      <c r="D1495" s="1">
        <v>1.171290269</v>
      </c>
      <c r="E1495" s="1">
        <v>24.74800048</v>
      </c>
      <c r="F1495" s="1">
        <v>1.457258839</v>
      </c>
      <c r="G1495" s="1">
        <v>0.168771449</v>
      </c>
      <c r="H1495" s="1">
        <v>0.407612988</v>
      </c>
      <c r="I1495" s="1">
        <v>-5.484559047</v>
      </c>
    </row>
    <row r="1496" ht="15" spans="1:9">
      <c r="A1496" s="11" t="s">
        <v>10944</v>
      </c>
      <c r="B1496" s="11" t="s">
        <v>10945</v>
      </c>
      <c r="C1496" s="11" t="s">
        <v>10946</v>
      </c>
      <c r="D1496" s="1">
        <v>-1.172740144</v>
      </c>
      <c r="E1496" s="1">
        <v>24.50658295</v>
      </c>
      <c r="F1496" s="1">
        <v>-1.457085696</v>
      </c>
      <c r="G1496" s="1">
        <v>0.168818446</v>
      </c>
      <c r="H1496" s="1">
        <v>0.407612988</v>
      </c>
      <c r="I1496" s="1">
        <v>-5.484786837</v>
      </c>
    </row>
    <row r="1497" ht="15" spans="1:9">
      <c r="A1497" s="11" t="s">
        <v>9815</v>
      </c>
      <c r="B1497" s="11" t="s">
        <v>9816</v>
      </c>
      <c r="C1497" s="11" t="s">
        <v>9817</v>
      </c>
      <c r="D1497" s="1">
        <v>0.503066066</v>
      </c>
      <c r="E1497" s="1">
        <v>31.56800704</v>
      </c>
      <c r="F1497" s="1">
        <v>1.452915475</v>
      </c>
      <c r="G1497" s="1">
        <v>0.169953707</v>
      </c>
      <c r="H1497" s="1">
        <v>0.40985225</v>
      </c>
      <c r="I1497" s="1">
        <v>-5.490267427</v>
      </c>
    </row>
    <row r="1498" ht="15" spans="1:9">
      <c r="A1498" s="11" t="s">
        <v>2249</v>
      </c>
      <c r="B1498" s="11" t="s">
        <v>2250</v>
      </c>
      <c r="C1498" s="11" t="s">
        <v>2251</v>
      </c>
      <c r="D1498" s="1">
        <v>0.642971737</v>
      </c>
      <c r="E1498" s="1">
        <v>29.47058607</v>
      </c>
      <c r="F1498" s="1">
        <v>1.452689349</v>
      </c>
      <c r="G1498" s="1">
        <v>0.170015448</v>
      </c>
      <c r="H1498" s="1">
        <v>0.40985225</v>
      </c>
      <c r="I1498" s="1">
        <v>-5.490564287</v>
      </c>
    </row>
    <row r="1499" ht="15" spans="1:9">
      <c r="A1499" s="11" t="s">
        <v>5580</v>
      </c>
      <c r="B1499" s="11" t="s">
        <v>5581</v>
      </c>
      <c r="C1499" s="11" t="s">
        <v>5582</v>
      </c>
      <c r="D1499" s="1">
        <v>0.608387394</v>
      </c>
      <c r="E1499" s="1">
        <v>21.61742621</v>
      </c>
      <c r="F1499" s="1">
        <v>1.450688973</v>
      </c>
      <c r="G1499" s="1">
        <v>0.170562444</v>
      </c>
      <c r="H1499" s="1">
        <v>0.410446819</v>
      </c>
      <c r="I1499" s="1">
        <v>-5.49318895</v>
      </c>
    </row>
    <row r="1500" ht="15" spans="1:9">
      <c r="A1500" s="11" t="s">
        <v>8775</v>
      </c>
      <c r="B1500" s="11" t="s">
        <v>8776</v>
      </c>
      <c r="C1500" s="11" t="s">
        <v>8777</v>
      </c>
      <c r="D1500" s="1">
        <v>0.27883086</v>
      </c>
      <c r="E1500" s="1">
        <v>31.0441152</v>
      </c>
      <c r="F1500" s="1">
        <v>1.450471318</v>
      </c>
      <c r="G1500" s="1">
        <v>0.17062205</v>
      </c>
      <c r="H1500" s="1">
        <v>0.410446819</v>
      </c>
      <c r="I1500" s="1">
        <v>-5.493474377</v>
      </c>
    </row>
    <row r="1501" ht="15" spans="1:9">
      <c r="A1501" s="11" t="s">
        <v>6443</v>
      </c>
      <c r="B1501" s="11" t="s">
        <v>6444</v>
      </c>
      <c r="C1501" s="11" t="s">
        <v>6445</v>
      </c>
      <c r="D1501" s="1">
        <v>-1.574542622</v>
      </c>
      <c r="E1501" s="1">
        <v>22.36446927</v>
      </c>
      <c r="F1501" s="1">
        <v>-1.449809532</v>
      </c>
      <c r="G1501" s="1">
        <v>0.17080339</v>
      </c>
      <c r="H1501" s="1">
        <v>0.410666453</v>
      </c>
      <c r="I1501" s="1">
        <v>-5.494342035</v>
      </c>
    </row>
    <row r="1502" ht="15" spans="1:9">
      <c r="A1502" s="11" t="s">
        <v>6506</v>
      </c>
      <c r="B1502" s="11" t="s">
        <v>6507</v>
      </c>
      <c r="C1502" s="11" t="s">
        <v>6508</v>
      </c>
      <c r="D1502" s="1">
        <v>-1.36481597</v>
      </c>
      <c r="E1502" s="1">
        <v>23.40859512</v>
      </c>
      <c r="F1502" s="1">
        <v>-1.4491694</v>
      </c>
      <c r="G1502" s="1">
        <v>0.17097895</v>
      </c>
      <c r="H1502" s="1">
        <v>0.410871967</v>
      </c>
      <c r="I1502" s="1">
        <v>-5.495181034</v>
      </c>
    </row>
    <row r="1503" ht="15" spans="1:9">
      <c r="A1503" s="11" t="s">
        <v>4993</v>
      </c>
      <c r="B1503" s="11" t="s">
        <v>4994</v>
      </c>
      <c r="C1503" s="11" t="s">
        <v>4995</v>
      </c>
      <c r="D1503" s="1">
        <v>1.361539929</v>
      </c>
      <c r="E1503" s="1">
        <v>23.36565287</v>
      </c>
      <c r="F1503" s="1">
        <v>1.446148554</v>
      </c>
      <c r="G1503" s="1">
        <v>0.171809477</v>
      </c>
      <c r="H1503" s="1">
        <v>0.412547471</v>
      </c>
      <c r="I1503" s="1">
        <v>-5.499136773</v>
      </c>
    </row>
    <row r="1504" ht="15" spans="1:9">
      <c r="A1504" s="11" t="s">
        <v>4918</v>
      </c>
      <c r="B1504" s="11" t="s">
        <v>4919</v>
      </c>
      <c r="C1504" s="11" t="s">
        <v>4920</v>
      </c>
      <c r="D1504" s="1">
        <v>0.711487591</v>
      </c>
      <c r="E1504" s="1">
        <v>26.17100709</v>
      </c>
      <c r="F1504" s="1">
        <v>1.443946662</v>
      </c>
      <c r="G1504" s="1">
        <v>0.172416972</v>
      </c>
      <c r="H1504" s="1">
        <v>0.413238995</v>
      </c>
      <c r="I1504" s="1">
        <v>-5.502016384</v>
      </c>
    </row>
    <row r="1505" ht="15" spans="1:9">
      <c r="A1505" s="11" t="s">
        <v>3760</v>
      </c>
      <c r="B1505" s="11" t="s">
        <v>3761</v>
      </c>
      <c r="C1505" s="11" t="s">
        <v>3762</v>
      </c>
      <c r="D1505" s="1">
        <v>0.477935474</v>
      </c>
      <c r="E1505" s="1">
        <v>27.4701322</v>
      </c>
      <c r="F1505" s="1">
        <v>1.442962205</v>
      </c>
      <c r="G1505" s="1">
        <v>0.17268916</v>
      </c>
      <c r="H1505" s="1">
        <v>0.413589954</v>
      </c>
      <c r="I1505" s="1">
        <v>-5.503302828</v>
      </c>
    </row>
    <row r="1506" ht="15" spans="1:9">
      <c r="A1506" s="11" t="s">
        <v>8133</v>
      </c>
      <c r="B1506" s="11" t="s">
        <v>8134</v>
      </c>
      <c r="C1506" s="11" t="s">
        <v>8135</v>
      </c>
      <c r="D1506" s="1">
        <v>0.539879324</v>
      </c>
      <c r="E1506" s="1">
        <v>27.69598578</v>
      </c>
      <c r="F1506" s="1">
        <v>1.441514411</v>
      </c>
      <c r="G1506" s="1">
        <v>0.173090108</v>
      </c>
      <c r="H1506" s="1">
        <v>0.413982162</v>
      </c>
      <c r="I1506" s="1">
        <v>-5.505193598</v>
      </c>
    </row>
    <row r="1507" ht="15" spans="1:9">
      <c r="A1507" s="11" t="s">
        <v>8985</v>
      </c>
      <c r="B1507" s="11" t="s">
        <v>8986</v>
      </c>
      <c r="C1507" s="11" t="s">
        <v>8987</v>
      </c>
      <c r="D1507" s="1">
        <v>0.463515609</v>
      </c>
      <c r="E1507" s="1">
        <v>30.14823593</v>
      </c>
      <c r="F1507" s="1">
        <v>1.439177292</v>
      </c>
      <c r="G1507" s="1">
        <v>0.173738985</v>
      </c>
      <c r="H1507" s="1">
        <v>0.415098748</v>
      </c>
      <c r="I1507" s="1">
        <v>-5.508242922</v>
      </c>
    </row>
    <row r="1508" ht="15" spans="1:9">
      <c r="A1508" s="11" t="s">
        <v>3838</v>
      </c>
      <c r="B1508" s="11" t="s">
        <v>3839</v>
      </c>
      <c r="C1508" s="11" t="s">
        <v>3840</v>
      </c>
      <c r="D1508" s="1">
        <v>0.951218632</v>
      </c>
      <c r="E1508" s="1">
        <v>24.85266099</v>
      </c>
      <c r="F1508" s="1">
        <v>1.4384262</v>
      </c>
      <c r="G1508" s="1">
        <v>0.173947948</v>
      </c>
      <c r="H1508" s="1">
        <v>0.415380415</v>
      </c>
      <c r="I1508" s="1">
        <v>-5.509222144</v>
      </c>
    </row>
    <row r="1509" ht="15" spans="1:9">
      <c r="A1509" s="11" t="s">
        <v>6630</v>
      </c>
      <c r="B1509" s="11" t="s">
        <v>6631</v>
      </c>
      <c r="C1509" s="11" t="s">
        <v>6632</v>
      </c>
      <c r="D1509" s="1">
        <v>1.295900141</v>
      </c>
      <c r="E1509" s="1">
        <v>25.13452584</v>
      </c>
      <c r="F1509" s="1">
        <v>1.437500016</v>
      </c>
      <c r="G1509" s="1">
        <v>0.174205914</v>
      </c>
      <c r="H1509" s="1">
        <v>0.41577874</v>
      </c>
      <c r="I1509" s="1">
        <v>-5.510429132</v>
      </c>
    </row>
    <row r="1510" ht="15" spans="1:9">
      <c r="A1510" s="11" t="s">
        <v>8130</v>
      </c>
      <c r="B1510" s="11" t="s">
        <v>8131</v>
      </c>
      <c r="C1510" s="11" t="s">
        <v>8132</v>
      </c>
      <c r="D1510" s="1">
        <v>0.693400165</v>
      </c>
      <c r="E1510" s="1">
        <v>30.76646373</v>
      </c>
      <c r="F1510" s="1">
        <v>1.436652658</v>
      </c>
      <c r="G1510" s="1">
        <v>0.174442204</v>
      </c>
      <c r="H1510" s="1">
        <v>0.415872982</v>
      </c>
      <c r="I1510" s="1">
        <v>-5.511532907</v>
      </c>
    </row>
    <row r="1511" ht="15" spans="1:9">
      <c r="A1511" s="11" t="s">
        <v>6681</v>
      </c>
      <c r="B1511" s="11" t="s">
        <v>6682</v>
      </c>
      <c r="C1511" s="11" t="s">
        <v>6683</v>
      </c>
      <c r="D1511" s="1">
        <v>-1.376728887</v>
      </c>
      <c r="E1511" s="1">
        <v>24.60648359</v>
      </c>
      <c r="F1511" s="1">
        <v>-1.436516965</v>
      </c>
      <c r="G1511" s="1">
        <v>0.174480068</v>
      </c>
      <c r="H1511" s="1">
        <v>0.415872982</v>
      </c>
      <c r="I1511" s="1">
        <v>-5.511709618</v>
      </c>
    </row>
    <row r="1512" ht="15" spans="1:9">
      <c r="A1512" s="11" t="s">
        <v>3629</v>
      </c>
      <c r="B1512" s="11" t="s">
        <v>3630</v>
      </c>
      <c r="C1512" s="11" t="s">
        <v>3631</v>
      </c>
      <c r="D1512" s="1">
        <v>-0.573258779</v>
      </c>
      <c r="E1512" s="1">
        <v>28.36632026</v>
      </c>
      <c r="F1512" s="1">
        <v>-1.436351016</v>
      </c>
      <c r="G1512" s="1">
        <v>0.174526383</v>
      </c>
      <c r="H1512" s="1">
        <v>0.415872982</v>
      </c>
      <c r="I1512" s="1">
        <v>-5.511925714</v>
      </c>
    </row>
    <row r="1513" ht="15" spans="1:9">
      <c r="A1513" s="11" t="s">
        <v>1902</v>
      </c>
      <c r="B1513" s="11" t="s">
        <v>1903</v>
      </c>
      <c r="C1513" s="11" t="s">
        <v>1904</v>
      </c>
      <c r="D1513" s="1">
        <v>-1.029261389</v>
      </c>
      <c r="E1513" s="1">
        <v>23.202809</v>
      </c>
      <c r="F1513" s="1">
        <v>-1.435306556</v>
      </c>
      <c r="G1513" s="1">
        <v>0.174818122</v>
      </c>
      <c r="H1513" s="1">
        <v>0.416151072</v>
      </c>
      <c r="I1513" s="1">
        <v>-5.513285386</v>
      </c>
    </row>
    <row r="1514" ht="15" spans="1:9">
      <c r="A1514" s="11" t="s">
        <v>7973</v>
      </c>
      <c r="B1514" s="11" t="s">
        <v>7974</v>
      </c>
      <c r="C1514" s="11" t="s">
        <v>7975</v>
      </c>
      <c r="D1514" s="1">
        <v>1.332193532</v>
      </c>
      <c r="E1514" s="1">
        <v>23.75855053</v>
      </c>
      <c r="F1514" s="1">
        <v>1.433473337</v>
      </c>
      <c r="G1514" s="1">
        <v>0.175331161</v>
      </c>
      <c r="H1514" s="1">
        <v>0.416937135</v>
      </c>
      <c r="I1514" s="1">
        <v>-5.515670138</v>
      </c>
    </row>
    <row r="1515" ht="15" spans="1:9">
      <c r="A1515" s="11" t="s">
        <v>11340</v>
      </c>
      <c r="B1515" s="11" t="s">
        <v>11341</v>
      </c>
      <c r="C1515" s="11" t="s">
        <v>11342</v>
      </c>
      <c r="D1515" s="1">
        <v>0.413945322</v>
      </c>
      <c r="E1515" s="1">
        <v>31.73234891</v>
      </c>
      <c r="F1515" s="1">
        <v>1.432469108</v>
      </c>
      <c r="G1515" s="1">
        <v>0.175612733</v>
      </c>
      <c r="H1515" s="1">
        <v>0.417081818</v>
      </c>
      <c r="I1515" s="1">
        <v>-5.516975563</v>
      </c>
    </row>
    <row r="1516" ht="15" spans="1:9">
      <c r="A1516" s="11" t="s">
        <v>11100</v>
      </c>
      <c r="B1516" s="11" t="s">
        <v>11101</v>
      </c>
      <c r="C1516" s="11" t="s">
        <v>11102</v>
      </c>
      <c r="D1516" s="1">
        <v>-0.599299704</v>
      </c>
      <c r="E1516" s="1">
        <v>28.56683873</v>
      </c>
      <c r="F1516" s="1">
        <v>-1.432124931</v>
      </c>
      <c r="G1516" s="1">
        <v>0.175709323</v>
      </c>
      <c r="H1516" s="1">
        <v>0.417081818</v>
      </c>
      <c r="I1516" s="1">
        <v>-5.517422816</v>
      </c>
    </row>
    <row r="1517" ht="15" spans="1:9">
      <c r="A1517" s="11" t="s">
        <v>8625</v>
      </c>
      <c r="B1517" s="11" t="s">
        <v>8626</v>
      </c>
      <c r="C1517" s="11" t="s">
        <v>8627</v>
      </c>
      <c r="D1517" s="1">
        <v>-0.550533924</v>
      </c>
      <c r="E1517" s="1">
        <v>26.6794608</v>
      </c>
      <c r="F1517" s="1">
        <v>-1.431220526</v>
      </c>
      <c r="G1517" s="1">
        <v>0.175963345</v>
      </c>
      <c r="H1517" s="1">
        <v>0.417352478</v>
      </c>
      <c r="I1517" s="1">
        <v>-5.518597709</v>
      </c>
    </row>
    <row r="1518" ht="15" spans="1:9">
      <c r="A1518" s="11" t="s">
        <v>10037</v>
      </c>
      <c r="B1518" s="11" t="s">
        <v>10038</v>
      </c>
      <c r="C1518" s="11" t="s">
        <v>10039</v>
      </c>
      <c r="D1518" s="1">
        <v>0.74358372</v>
      </c>
      <c r="E1518" s="1">
        <v>22.09968589</v>
      </c>
      <c r="F1518" s="1">
        <v>1.429823185</v>
      </c>
      <c r="G1518" s="1">
        <v>0.176356421</v>
      </c>
      <c r="H1518" s="1">
        <v>0.418067378</v>
      </c>
      <c r="I1518" s="1">
        <v>-5.520411913</v>
      </c>
    </row>
    <row r="1519" ht="15" spans="1:9">
      <c r="A1519" s="11" t="s">
        <v>1986</v>
      </c>
      <c r="B1519" s="11" t="s">
        <v>1987</v>
      </c>
      <c r="C1519" s="11" t="s">
        <v>1988</v>
      </c>
      <c r="D1519" s="1">
        <v>1.11095745</v>
      </c>
      <c r="E1519" s="1">
        <v>26.47566734</v>
      </c>
      <c r="F1519" s="1">
        <v>1.428832326</v>
      </c>
      <c r="G1519" s="1">
        <v>0.176635596</v>
      </c>
      <c r="H1519" s="1">
        <v>0.418369496</v>
      </c>
      <c r="I1519" s="1">
        <v>-5.521697595</v>
      </c>
    </row>
    <row r="1520" ht="15" spans="1:9">
      <c r="A1520" s="11" t="s">
        <v>8046</v>
      </c>
      <c r="B1520" s="11" t="s">
        <v>8047</v>
      </c>
      <c r="C1520" s="11" t="s">
        <v>8048</v>
      </c>
      <c r="D1520" s="1">
        <v>0.786628144</v>
      </c>
      <c r="E1520" s="1">
        <v>25.55131573</v>
      </c>
      <c r="F1520" s="1">
        <v>1.428414774</v>
      </c>
      <c r="G1520" s="1">
        <v>0.176753351</v>
      </c>
      <c r="H1520" s="1">
        <v>0.418369496</v>
      </c>
      <c r="I1520" s="1">
        <v>-5.522239195</v>
      </c>
    </row>
    <row r="1521" ht="15" spans="1:9">
      <c r="A1521" s="11" t="s">
        <v>9647</v>
      </c>
      <c r="B1521" s="11" t="s">
        <v>9648</v>
      </c>
      <c r="C1521" s="11" t="s">
        <v>9649</v>
      </c>
      <c r="D1521" s="1">
        <v>-1.126229061</v>
      </c>
      <c r="E1521" s="1">
        <v>23.55526773</v>
      </c>
      <c r="F1521" s="1">
        <v>-1.428394579</v>
      </c>
      <c r="G1521" s="1">
        <v>0.176759048</v>
      </c>
      <c r="H1521" s="1">
        <v>0.418369496</v>
      </c>
      <c r="I1521" s="1">
        <v>-5.522265385</v>
      </c>
    </row>
    <row r="1522" ht="15" spans="1:9">
      <c r="A1522" s="11" t="s">
        <v>10626</v>
      </c>
      <c r="B1522" s="11" t="s">
        <v>10627</v>
      </c>
      <c r="C1522" s="11" t="s">
        <v>10628</v>
      </c>
      <c r="D1522" s="1">
        <v>-1.227023178</v>
      </c>
      <c r="E1522" s="1">
        <v>28.48707467</v>
      </c>
      <c r="F1522" s="1">
        <v>-1.42805655</v>
      </c>
      <c r="G1522" s="1">
        <v>0.176854428</v>
      </c>
      <c r="H1522" s="1">
        <v>0.418378135</v>
      </c>
      <c r="I1522" s="1">
        <v>-5.522703749</v>
      </c>
    </row>
    <row r="1523" ht="15" spans="1:9">
      <c r="A1523" s="11" t="s">
        <v>1941</v>
      </c>
      <c r="B1523" s="11" t="s">
        <v>1942</v>
      </c>
      <c r="C1523" s="11" t="s">
        <v>1943</v>
      </c>
      <c r="D1523" s="1">
        <v>-0.543062302</v>
      </c>
      <c r="E1523" s="1">
        <v>33.44288449</v>
      </c>
      <c r="F1523" s="1">
        <v>-1.426751265</v>
      </c>
      <c r="G1523" s="1">
        <v>0.177223134</v>
      </c>
      <c r="H1523" s="1">
        <v>0.419033029</v>
      </c>
      <c r="I1523" s="1">
        <v>-5.524395766</v>
      </c>
    </row>
    <row r="1524" ht="15" spans="1:9">
      <c r="A1524" s="11" t="s">
        <v>9081</v>
      </c>
      <c r="B1524" s="11" t="s">
        <v>9082</v>
      </c>
      <c r="C1524" s="11" t="s">
        <v>9083</v>
      </c>
      <c r="D1524" s="1">
        <v>0.346495629</v>
      </c>
      <c r="E1524" s="1">
        <v>28.60954115</v>
      </c>
      <c r="F1524" s="1">
        <v>1.426309123</v>
      </c>
      <c r="G1524" s="1">
        <v>0.177348171</v>
      </c>
      <c r="H1524" s="1">
        <v>0.419111404</v>
      </c>
      <c r="I1524" s="1">
        <v>-5.524968654</v>
      </c>
    </row>
    <row r="1525" ht="15" spans="1:9">
      <c r="A1525" s="11" t="s">
        <v>5722</v>
      </c>
      <c r="B1525" s="11" t="s">
        <v>5723</v>
      </c>
      <c r="C1525" s="11" t="s">
        <v>5724</v>
      </c>
      <c r="D1525" s="1">
        <v>-1.344914803</v>
      </c>
      <c r="E1525" s="1">
        <v>23.82449186</v>
      </c>
      <c r="F1525" s="1">
        <v>-1.425436813</v>
      </c>
      <c r="G1525" s="1">
        <v>0.177595076</v>
      </c>
      <c r="H1525" s="1">
        <v>0.419477546</v>
      </c>
      <c r="I1525" s="1">
        <v>-5.526098537</v>
      </c>
    </row>
    <row r="1526" ht="15" spans="1:9">
      <c r="A1526" s="11" t="s">
        <v>5562</v>
      </c>
      <c r="B1526" s="11" t="s">
        <v>5563</v>
      </c>
      <c r="C1526" s="11" t="s">
        <v>5564</v>
      </c>
      <c r="D1526" s="1">
        <v>-1.880383607</v>
      </c>
      <c r="E1526" s="1">
        <v>23.37574023</v>
      </c>
      <c r="F1526" s="1">
        <v>-1.424880012</v>
      </c>
      <c r="G1526" s="1">
        <v>0.177752826</v>
      </c>
      <c r="H1526" s="1">
        <v>0.419632837</v>
      </c>
      <c r="I1526" s="1">
        <v>-5.526819487</v>
      </c>
    </row>
    <row r="1527" ht="15" spans="1:9">
      <c r="A1527" s="11" t="s">
        <v>3246</v>
      </c>
      <c r="B1527" s="11" t="s">
        <v>3247</v>
      </c>
      <c r="C1527" s="11" t="s">
        <v>3249</v>
      </c>
      <c r="D1527" s="1">
        <v>-0.270134135</v>
      </c>
      <c r="E1527" s="1">
        <v>32.16365493</v>
      </c>
      <c r="F1527" s="1">
        <v>-1.423716713</v>
      </c>
      <c r="G1527" s="1">
        <v>0.178082784</v>
      </c>
      <c r="H1527" s="1">
        <v>0.41997703</v>
      </c>
      <c r="I1527" s="1">
        <v>-5.528325079</v>
      </c>
    </row>
    <row r="1528" ht="15" spans="1:9">
      <c r="A1528" s="11" t="s">
        <v>3246</v>
      </c>
      <c r="B1528" s="11" t="s">
        <v>3247</v>
      </c>
      <c r="C1528" s="11" t="s">
        <v>3248</v>
      </c>
      <c r="D1528" s="1">
        <v>-0.270134135</v>
      </c>
      <c r="E1528" s="1">
        <v>32.16365493</v>
      </c>
      <c r="F1528" s="1">
        <v>-1.423716713</v>
      </c>
      <c r="G1528" s="1">
        <v>0.178082784</v>
      </c>
      <c r="H1528" s="1">
        <v>0.41997703</v>
      </c>
      <c r="I1528" s="1">
        <v>-5.528325079</v>
      </c>
    </row>
    <row r="1529" ht="15" spans="1:9">
      <c r="A1529" s="11" t="s">
        <v>2046</v>
      </c>
      <c r="B1529" s="11" t="s">
        <v>2047</v>
      </c>
      <c r="C1529" s="11" t="s">
        <v>2048</v>
      </c>
      <c r="D1529" s="1">
        <v>1.270782665</v>
      </c>
      <c r="E1529" s="1">
        <v>24.38739022</v>
      </c>
      <c r="F1529" s="1">
        <v>1.423163582</v>
      </c>
      <c r="G1529" s="1">
        <v>0.178239852</v>
      </c>
      <c r="H1529" s="1">
        <v>0.420130214</v>
      </c>
      <c r="I1529" s="1">
        <v>-5.529040652</v>
      </c>
    </row>
    <row r="1530" ht="15" spans="1:9">
      <c r="A1530" s="11" t="s">
        <v>5017</v>
      </c>
      <c r="B1530" s="11" t="s">
        <v>5018</v>
      </c>
      <c r="C1530" s="11" t="s">
        <v>5019</v>
      </c>
      <c r="D1530" s="1">
        <v>-1.208168196</v>
      </c>
      <c r="E1530" s="1">
        <v>22.70060437</v>
      </c>
      <c r="F1530" s="1">
        <v>-1.420353102</v>
      </c>
      <c r="G1530" s="1">
        <v>0.179039703</v>
      </c>
      <c r="H1530" s="1">
        <v>0.421508897</v>
      </c>
      <c r="I1530" s="1">
        <v>-5.532673399</v>
      </c>
    </row>
    <row r="1531" ht="15" spans="1:9">
      <c r="A1531" s="11" t="s">
        <v>4659</v>
      </c>
      <c r="B1531" s="11" t="s">
        <v>4660</v>
      </c>
      <c r="C1531" s="11" t="s">
        <v>4661</v>
      </c>
      <c r="D1531" s="1">
        <v>0.780813143</v>
      </c>
      <c r="E1531" s="1">
        <v>29.16648688</v>
      </c>
      <c r="F1531" s="1">
        <v>1.419905012</v>
      </c>
      <c r="G1531" s="1">
        <v>0.179167503</v>
      </c>
      <c r="H1531" s="1">
        <v>0.421508897</v>
      </c>
      <c r="I1531" s="1">
        <v>-5.533252106</v>
      </c>
    </row>
    <row r="1532" ht="15" spans="1:9">
      <c r="A1532" s="11" t="s">
        <v>2013</v>
      </c>
      <c r="B1532" s="11" t="s">
        <v>2014</v>
      </c>
      <c r="C1532" s="11" t="s">
        <v>2015</v>
      </c>
      <c r="D1532" s="1">
        <v>-1.611361735</v>
      </c>
      <c r="E1532" s="1">
        <v>24.94852904</v>
      </c>
      <c r="F1532" s="1">
        <v>-1.41981067</v>
      </c>
      <c r="G1532" s="1">
        <v>0.17919442</v>
      </c>
      <c r="H1532" s="1">
        <v>0.421508897</v>
      </c>
      <c r="I1532" s="1">
        <v>-5.533373932</v>
      </c>
    </row>
    <row r="1533" ht="15" spans="1:9">
      <c r="A1533" s="11" t="s">
        <v>7835</v>
      </c>
      <c r="B1533" s="11" t="s">
        <v>7836</v>
      </c>
      <c r="C1533" s="11" t="s">
        <v>7837</v>
      </c>
      <c r="D1533" s="1">
        <v>0.49598221</v>
      </c>
      <c r="E1533" s="1">
        <v>31.52915906</v>
      </c>
      <c r="F1533" s="1">
        <v>1.419076683</v>
      </c>
      <c r="G1533" s="1">
        <v>0.179403951</v>
      </c>
      <c r="H1533" s="1">
        <v>0.421609191</v>
      </c>
      <c r="I1533" s="1">
        <v>-5.534321543</v>
      </c>
    </row>
    <row r="1534" ht="15" spans="1:9">
      <c r="A1534" s="11" t="s">
        <v>6545</v>
      </c>
      <c r="B1534" s="11" t="s">
        <v>6546</v>
      </c>
      <c r="C1534" s="11" t="s">
        <v>6547</v>
      </c>
      <c r="D1534" s="1">
        <v>1.163133113</v>
      </c>
      <c r="E1534" s="1">
        <v>28.87899464</v>
      </c>
      <c r="F1534" s="1">
        <v>1.419013725</v>
      </c>
      <c r="G1534" s="1">
        <v>0.179421934</v>
      </c>
      <c r="H1534" s="1">
        <v>0.421609191</v>
      </c>
      <c r="I1534" s="1">
        <v>-5.534402808</v>
      </c>
    </row>
    <row r="1535" ht="15" spans="1:9">
      <c r="A1535" s="11" t="s">
        <v>6978</v>
      </c>
      <c r="B1535" s="11" t="s">
        <v>6979</v>
      </c>
      <c r="C1535" s="11" t="s">
        <v>6980</v>
      </c>
      <c r="D1535" s="1">
        <v>-1.104228259</v>
      </c>
      <c r="E1535" s="1">
        <v>22.54783474</v>
      </c>
      <c r="F1535" s="1">
        <v>-1.418366472</v>
      </c>
      <c r="G1535" s="1">
        <v>0.179606889</v>
      </c>
      <c r="H1535" s="1">
        <v>0.421826478</v>
      </c>
      <c r="I1535" s="1">
        <v>-5.53523812</v>
      </c>
    </row>
    <row r="1536" ht="15" spans="1:9">
      <c r="A1536" s="11" t="s">
        <v>5888</v>
      </c>
      <c r="B1536" s="11" t="s">
        <v>5889</v>
      </c>
      <c r="C1536" s="11" t="s">
        <v>5890</v>
      </c>
      <c r="D1536" s="1">
        <v>-0.266371686</v>
      </c>
      <c r="E1536" s="1">
        <v>32.44939999</v>
      </c>
      <c r="F1536" s="1">
        <v>-1.417983528</v>
      </c>
      <c r="G1536" s="1">
        <v>0.179716392</v>
      </c>
      <c r="H1536" s="1">
        <v>0.421866424</v>
      </c>
      <c r="I1536" s="1">
        <v>-5.535732198</v>
      </c>
    </row>
    <row r="1537" ht="15" spans="1:9">
      <c r="A1537" s="11" t="s">
        <v>4320</v>
      </c>
      <c r="B1537" s="11" t="s">
        <v>4321</v>
      </c>
      <c r="C1537" s="11" t="s">
        <v>4322</v>
      </c>
      <c r="D1537" s="1">
        <v>0.891640638</v>
      </c>
      <c r="E1537" s="1">
        <v>27.59408945</v>
      </c>
      <c r="F1537" s="1">
        <v>1.416889567</v>
      </c>
      <c r="G1537" s="1">
        <v>0.180029514</v>
      </c>
      <c r="H1537" s="1">
        <v>0.422384061</v>
      </c>
      <c r="I1537" s="1">
        <v>-5.537143102</v>
      </c>
    </row>
    <row r="1538" ht="15" spans="1:9">
      <c r="A1538" s="11" t="s">
        <v>5743</v>
      </c>
      <c r="B1538" s="11" t="s">
        <v>5744</v>
      </c>
      <c r="C1538" s="11" t="s">
        <v>5745</v>
      </c>
      <c r="D1538" s="1">
        <v>-1.227361724</v>
      </c>
      <c r="E1538" s="1">
        <v>23.13901276</v>
      </c>
      <c r="F1538" s="1">
        <v>-1.416564107</v>
      </c>
      <c r="G1538" s="1">
        <v>0.180122758</v>
      </c>
      <c r="H1538" s="1">
        <v>0.422385552</v>
      </c>
      <c r="I1538" s="1">
        <v>-5.537562703</v>
      </c>
    </row>
    <row r="1539" ht="15" spans="1:9">
      <c r="A1539" s="11" t="s">
        <v>6239</v>
      </c>
      <c r="B1539" s="11" t="s">
        <v>6240</v>
      </c>
      <c r="C1539" s="11" t="s">
        <v>6241</v>
      </c>
      <c r="D1539" s="1">
        <v>0.545663547</v>
      </c>
      <c r="E1539" s="1">
        <v>30.69896585</v>
      </c>
      <c r="F1539" s="1">
        <v>1.414745004</v>
      </c>
      <c r="G1539" s="1">
        <v>0.180644665</v>
      </c>
      <c r="H1539" s="1">
        <v>0.4226958</v>
      </c>
      <c r="I1539" s="1">
        <v>-5.539906698</v>
      </c>
    </row>
    <row r="1540" ht="15" spans="1:9">
      <c r="A1540" s="11" t="s">
        <v>10336</v>
      </c>
      <c r="B1540" s="11" t="s">
        <v>10337</v>
      </c>
      <c r="C1540" s="11" t="s">
        <v>10338</v>
      </c>
      <c r="D1540" s="1">
        <v>1.532183586</v>
      </c>
      <c r="E1540" s="1">
        <v>28.58574483</v>
      </c>
      <c r="F1540" s="1">
        <v>1.414686019</v>
      </c>
      <c r="G1540" s="1">
        <v>0.180661609</v>
      </c>
      <c r="H1540" s="1">
        <v>0.4226958</v>
      </c>
      <c r="I1540" s="1">
        <v>-5.539982666</v>
      </c>
    </row>
    <row r="1541" ht="15" spans="1:9">
      <c r="A1541" s="11" t="s">
        <v>6025</v>
      </c>
      <c r="B1541" s="11" t="s">
        <v>6026</v>
      </c>
      <c r="C1541" s="11" t="s">
        <v>6027</v>
      </c>
      <c r="D1541" s="1">
        <v>1.375361832</v>
      </c>
      <c r="E1541" s="1">
        <v>26.97285811</v>
      </c>
      <c r="F1541" s="1">
        <v>1.41458644</v>
      </c>
      <c r="G1541" s="1">
        <v>0.180690217</v>
      </c>
      <c r="H1541" s="1">
        <v>0.4226958</v>
      </c>
      <c r="I1541" s="1">
        <v>-5.540110911</v>
      </c>
    </row>
    <row r="1542" ht="15" spans="1:9">
      <c r="A1542" s="11" t="s">
        <v>5604</v>
      </c>
      <c r="B1542" s="11" t="s">
        <v>5605</v>
      </c>
      <c r="C1542" s="11" t="s">
        <v>5606</v>
      </c>
      <c r="D1542" s="1">
        <v>1.826748531</v>
      </c>
      <c r="E1542" s="1">
        <v>27.24781966</v>
      </c>
      <c r="F1542" s="1">
        <v>1.414206526</v>
      </c>
      <c r="G1542" s="1">
        <v>0.180799397</v>
      </c>
      <c r="H1542" s="1">
        <v>0.4226958</v>
      </c>
      <c r="I1542" s="1">
        <v>-5.54060013</v>
      </c>
    </row>
    <row r="1543" ht="15" spans="1:9">
      <c r="A1543" s="11" t="s">
        <v>9926</v>
      </c>
      <c r="B1543" s="11" t="s">
        <v>9927</v>
      </c>
      <c r="C1543" s="11" t="s">
        <v>9928</v>
      </c>
      <c r="D1543" s="1">
        <v>0.367466822</v>
      </c>
      <c r="E1543" s="1">
        <v>28.33080086</v>
      </c>
      <c r="F1543" s="1">
        <v>1.412875085</v>
      </c>
      <c r="G1543" s="1">
        <v>0.181182459</v>
      </c>
      <c r="H1543" s="1">
        <v>0.423346924</v>
      </c>
      <c r="I1543" s="1">
        <v>-5.54231389</v>
      </c>
    </row>
    <row r="1544" ht="15" spans="1:9">
      <c r="A1544" s="11" t="s">
        <v>2522</v>
      </c>
      <c r="B1544" s="11" t="s">
        <v>2523</v>
      </c>
      <c r="C1544" s="11" t="s">
        <v>2524</v>
      </c>
      <c r="D1544" s="1">
        <v>-1.294231256</v>
      </c>
      <c r="E1544" s="1">
        <v>25.41961899</v>
      </c>
      <c r="F1544" s="1">
        <v>-1.412082607</v>
      </c>
      <c r="G1544" s="1">
        <v>0.181410779</v>
      </c>
      <c r="H1544" s="1">
        <v>0.42366337</v>
      </c>
      <c r="I1544" s="1">
        <v>-5.543333367</v>
      </c>
    </row>
    <row r="1545" ht="15" spans="1:9">
      <c r="A1545" s="11" t="s">
        <v>8931</v>
      </c>
      <c r="B1545" s="11" t="s">
        <v>8932</v>
      </c>
      <c r="C1545" s="11" t="s">
        <v>8933</v>
      </c>
      <c r="D1545" s="1">
        <v>0.216805227</v>
      </c>
      <c r="E1545" s="1">
        <v>29.89642758</v>
      </c>
      <c r="F1545" s="1">
        <v>1.410950093</v>
      </c>
      <c r="G1545" s="1">
        <v>0.18173748</v>
      </c>
      <c r="H1545" s="1">
        <v>0.423992147</v>
      </c>
      <c r="I1545" s="1">
        <v>-5.544789559</v>
      </c>
    </row>
    <row r="1546" ht="15" spans="1:9">
      <c r="A1546" s="11" t="s">
        <v>2092</v>
      </c>
      <c r="B1546" s="11" t="s">
        <v>2093</v>
      </c>
      <c r="C1546" s="11" t="s">
        <v>2094</v>
      </c>
      <c r="D1546" s="1">
        <v>1.04920182</v>
      </c>
      <c r="E1546" s="1">
        <v>24.99176244</v>
      </c>
      <c r="F1546" s="1">
        <v>1.410390843</v>
      </c>
      <c r="G1546" s="1">
        <v>0.181898989</v>
      </c>
      <c r="H1546" s="1">
        <v>0.424151989</v>
      </c>
      <c r="I1546" s="1">
        <v>-5.545508331</v>
      </c>
    </row>
    <row r="1547" ht="15" spans="1:9">
      <c r="A1547" s="11" t="s">
        <v>6756</v>
      </c>
      <c r="B1547" s="11" t="s">
        <v>6757</v>
      </c>
      <c r="C1547" s="11" t="s">
        <v>6758</v>
      </c>
      <c r="D1547" s="1">
        <v>1.144079439</v>
      </c>
      <c r="E1547" s="1">
        <v>28.1668505</v>
      </c>
      <c r="F1547" s="1">
        <v>1.409729655</v>
      </c>
      <c r="G1547" s="1">
        <v>0.182090091</v>
      </c>
      <c r="H1547" s="1">
        <v>0.424380637</v>
      </c>
      <c r="I1547" s="1">
        <v>-5.546357852</v>
      </c>
    </row>
    <row r="1548" ht="15" spans="1:9">
      <c r="A1548" s="11" t="s">
        <v>6542</v>
      </c>
      <c r="B1548" s="11" t="s">
        <v>6543</v>
      </c>
      <c r="C1548" s="11" t="s">
        <v>6544</v>
      </c>
      <c r="D1548" s="1">
        <v>-0.374998633</v>
      </c>
      <c r="E1548" s="1">
        <v>29.49951907</v>
      </c>
      <c r="F1548" s="1">
        <v>-1.408283592</v>
      </c>
      <c r="G1548" s="1">
        <v>0.182508625</v>
      </c>
      <c r="H1548" s="1">
        <v>0.424888551</v>
      </c>
      <c r="I1548" s="1">
        <v>-5.548214798</v>
      </c>
    </row>
    <row r="1549" ht="15" spans="1:9">
      <c r="A1549" s="11" t="s">
        <v>10911</v>
      </c>
      <c r="B1549" s="11" t="s">
        <v>10912</v>
      </c>
      <c r="C1549" s="11" t="s">
        <v>10913</v>
      </c>
      <c r="D1549" s="1">
        <v>1.785292341</v>
      </c>
      <c r="E1549" s="1">
        <v>29.92292798</v>
      </c>
      <c r="F1549" s="1">
        <v>1.408011401</v>
      </c>
      <c r="G1549" s="1">
        <v>0.182587494</v>
      </c>
      <c r="H1549" s="1">
        <v>0.424888551</v>
      </c>
      <c r="I1549" s="1">
        <v>-5.548564174</v>
      </c>
    </row>
    <row r="1550" ht="15" spans="1:9">
      <c r="A1550" s="11" t="s">
        <v>3206</v>
      </c>
      <c r="B1550" s="11" t="s">
        <v>3207</v>
      </c>
      <c r="C1550" s="11" t="s">
        <v>3208</v>
      </c>
      <c r="D1550" s="1">
        <v>-0.314706063</v>
      </c>
      <c r="E1550" s="1">
        <v>28.54620902</v>
      </c>
      <c r="F1550" s="1">
        <v>-1.407160111</v>
      </c>
      <c r="G1550" s="1">
        <v>0.182834344</v>
      </c>
      <c r="H1550" s="1">
        <v>0.425246019</v>
      </c>
      <c r="I1550" s="1">
        <v>-5.549656546</v>
      </c>
    </row>
    <row r="1551" ht="15" spans="1:9">
      <c r="A1551" s="11" t="s">
        <v>3665</v>
      </c>
      <c r="B1551" s="11" t="s">
        <v>3666</v>
      </c>
      <c r="C1551" s="11" t="s">
        <v>3667</v>
      </c>
      <c r="D1551" s="1">
        <v>-1.184131934</v>
      </c>
      <c r="E1551" s="1">
        <v>22.05214267</v>
      </c>
      <c r="F1551" s="1">
        <v>-1.404646079</v>
      </c>
      <c r="G1551" s="1">
        <v>0.183564956</v>
      </c>
      <c r="H1551" s="1">
        <v>0.426727708</v>
      </c>
      <c r="I1551" s="1">
        <v>-5.552879727</v>
      </c>
    </row>
    <row r="1552" ht="15" spans="1:9">
      <c r="A1552" s="11" t="s">
        <v>3904</v>
      </c>
      <c r="B1552" s="11" t="s">
        <v>3905</v>
      </c>
      <c r="C1552" s="11" t="s">
        <v>3906</v>
      </c>
      <c r="D1552" s="1">
        <v>0.195118509</v>
      </c>
      <c r="E1552" s="1">
        <v>34.71639902</v>
      </c>
      <c r="F1552" s="1">
        <v>1.404303088</v>
      </c>
      <c r="G1552" s="1">
        <v>0.183664821</v>
      </c>
      <c r="H1552" s="1">
        <v>0.426742357</v>
      </c>
      <c r="I1552" s="1">
        <v>-5.553319143</v>
      </c>
    </row>
    <row r="1553" ht="15" spans="1:9">
      <c r="A1553" s="11" t="s">
        <v>2397</v>
      </c>
      <c r="B1553" s="11" t="s">
        <v>2398</v>
      </c>
      <c r="C1553" s="11" t="s">
        <v>2399</v>
      </c>
      <c r="D1553" s="1">
        <v>-0.469818481</v>
      </c>
      <c r="E1553" s="1">
        <v>26.42816288</v>
      </c>
      <c r="F1553" s="1">
        <v>-1.403268337</v>
      </c>
      <c r="G1553" s="1">
        <v>0.183966371</v>
      </c>
      <c r="H1553" s="1">
        <v>0.427225365</v>
      </c>
      <c r="I1553" s="1">
        <v>-5.554644314</v>
      </c>
    </row>
    <row r="1554" ht="15" spans="1:9">
      <c r="A1554" s="11" t="s">
        <v>4792</v>
      </c>
      <c r="B1554" s="11" t="s">
        <v>4793</v>
      </c>
      <c r="C1554" s="11" t="s">
        <v>4794</v>
      </c>
      <c r="D1554" s="1">
        <v>-1.036813609</v>
      </c>
      <c r="E1554" s="1">
        <v>27.12058793</v>
      </c>
      <c r="F1554" s="1">
        <v>-1.402329996</v>
      </c>
      <c r="G1554" s="1">
        <v>0.184240179</v>
      </c>
      <c r="H1554" s="1">
        <v>0.427421624</v>
      </c>
      <c r="I1554" s="1">
        <v>-5.555845399</v>
      </c>
    </row>
    <row r="1555" ht="15" spans="1:9">
      <c r="A1555" s="11" t="s">
        <v>8079</v>
      </c>
      <c r="B1555" s="11" t="s">
        <v>8080</v>
      </c>
      <c r="C1555" s="11" t="s">
        <v>8081</v>
      </c>
      <c r="D1555" s="1">
        <v>0.456063944</v>
      </c>
      <c r="E1555" s="1">
        <v>32.74256057</v>
      </c>
      <c r="F1555" s="1">
        <v>1.401683685</v>
      </c>
      <c r="G1555" s="1">
        <v>0.184428969</v>
      </c>
      <c r="H1555" s="1">
        <v>0.427421624</v>
      </c>
      <c r="I1555" s="1">
        <v>-5.556672341</v>
      </c>
    </row>
    <row r="1556" ht="15" spans="1:9">
      <c r="A1556" s="11" t="s">
        <v>5486</v>
      </c>
      <c r="B1556" s="11" t="s">
        <v>5487</v>
      </c>
      <c r="C1556" s="11" t="s">
        <v>5488</v>
      </c>
      <c r="D1556" s="1">
        <v>1.086372166</v>
      </c>
      <c r="E1556" s="1">
        <v>23.21412333</v>
      </c>
      <c r="F1556" s="1">
        <v>1.401137754</v>
      </c>
      <c r="G1556" s="1">
        <v>0.184588562</v>
      </c>
      <c r="H1556" s="1">
        <v>0.427421624</v>
      </c>
      <c r="I1556" s="1">
        <v>-5.557370633</v>
      </c>
    </row>
    <row r="1557" ht="15" spans="1:9">
      <c r="A1557" s="11" t="s">
        <v>6774</v>
      </c>
      <c r="B1557" s="11" t="s">
        <v>6775</v>
      </c>
      <c r="C1557" s="11" t="s">
        <v>6776</v>
      </c>
      <c r="D1557" s="1">
        <v>-0.259716217</v>
      </c>
      <c r="E1557" s="1">
        <v>27.97169008</v>
      </c>
      <c r="F1557" s="1">
        <v>-1.401053663</v>
      </c>
      <c r="G1557" s="1">
        <v>0.184613155</v>
      </c>
      <c r="H1557" s="1">
        <v>0.427421624</v>
      </c>
      <c r="I1557" s="1">
        <v>-5.557478174</v>
      </c>
    </row>
    <row r="1558" ht="15" spans="1:9">
      <c r="A1558" s="11" t="s">
        <v>6786</v>
      </c>
      <c r="B1558" s="11" t="s">
        <v>6787</v>
      </c>
      <c r="C1558" s="11" t="s">
        <v>6788</v>
      </c>
      <c r="D1558" s="1">
        <v>-0.418715574</v>
      </c>
      <c r="E1558" s="1">
        <v>30.23754378</v>
      </c>
      <c r="F1558" s="1">
        <v>-1.396607327</v>
      </c>
      <c r="G1558" s="1">
        <v>0.185917366</v>
      </c>
      <c r="H1558" s="1">
        <v>0.42947614</v>
      </c>
      <c r="I1558" s="1">
        <v>-5.563157746</v>
      </c>
    </row>
    <row r="1559" ht="15" spans="1:9">
      <c r="A1559" s="11" t="s">
        <v>2147</v>
      </c>
      <c r="B1559" s="11" t="s">
        <v>2148</v>
      </c>
      <c r="C1559" s="11" t="s">
        <v>2149</v>
      </c>
      <c r="D1559" s="1">
        <v>-1.10422235</v>
      </c>
      <c r="E1559" s="1">
        <v>24.97356383</v>
      </c>
      <c r="F1559" s="1">
        <v>-1.396423803</v>
      </c>
      <c r="G1559" s="1">
        <v>0.185971361</v>
      </c>
      <c r="H1559" s="1">
        <v>0.42947614</v>
      </c>
      <c r="I1559" s="1">
        <v>-5.563391888</v>
      </c>
    </row>
    <row r="1560" ht="15" spans="1:9">
      <c r="A1560" s="11" t="s">
        <v>1729</v>
      </c>
      <c r="B1560" s="11" t="s">
        <v>1730</v>
      </c>
      <c r="C1560" s="11" t="s">
        <v>1731</v>
      </c>
      <c r="D1560" s="1">
        <v>0.911349444</v>
      </c>
      <c r="E1560" s="1">
        <v>23.73795513</v>
      </c>
      <c r="F1560" s="1">
        <v>1.394062367</v>
      </c>
      <c r="G1560" s="1">
        <v>0.186667281</v>
      </c>
      <c r="H1560" s="1">
        <v>0.430647177</v>
      </c>
      <c r="I1560" s="1">
        <v>-5.566402623</v>
      </c>
    </row>
    <row r="1561" ht="15" spans="1:9">
      <c r="A1561" s="11" t="s">
        <v>8757</v>
      </c>
      <c r="B1561" s="11" t="s">
        <v>8758</v>
      </c>
      <c r="C1561" s="11" t="s">
        <v>8759</v>
      </c>
      <c r="D1561" s="1">
        <v>-0.669659844</v>
      </c>
      <c r="E1561" s="1">
        <v>21.87635346</v>
      </c>
      <c r="F1561" s="1">
        <v>-1.392379295</v>
      </c>
      <c r="G1561" s="1">
        <v>0.187164598</v>
      </c>
      <c r="H1561" s="1">
        <v>0.431576203</v>
      </c>
      <c r="I1561" s="1">
        <v>-5.568546189</v>
      </c>
    </row>
    <row r="1562" ht="15" spans="1:9">
      <c r="A1562" s="11" t="s">
        <v>3706</v>
      </c>
      <c r="B1562" s="11" t="s">
        <v>3707</v>
      </c>
      <c r="C1562" s="11" t="s">
        <v>3708</v>
      </c>
      <c r="D1562" s="1">
        <v>0.244295704</v>
      </c>
      <c r="E1562" s="1">
        <v>28.72143285</v>
      </c>
      <c r="F1562" s="1">
        <v>1.391257538</v>
      </c>
      <c r="G1562" s="1">
        <v>0.187496663</v>
      </c>
      <c r="H1562" s="1">
        <v>0.432123437</v>
      </c>
      <c r="I1562" s="1">
        <v>-5.569973808</v>
      </c>
    </row>
    <row r="1563" ht="15" spans="1:9">
      <c r="A1563" s="11" t="s">
        <v>1899</v>
      </c>
      <c r="B1563" s="11" t="s">
        <v>1900</v>
      </c>
      <c r="C1563" s="11" t="s">
        <v>1901</v>
      </c>
      <c r="D1563" s="1">
        <v>-0.977080502</v>
      </c>
      <c r="E1563" s="1">
        <v>22.14194818</v>
      </c>
      <c r="F1563" s="1">
        <v>-1.389382781</v>
      </c>
      <c r="G1563" s="1">
        <v>0.188052719</v>
      </c>
      <c r="H1563" s="1">
        <v>0.432983434</v>
      </c>
      <c r="I1563" s="1">
        <v>-5.572357854</v>
      </c>
    </row>
    <row r="1564" ht="15" spans="1:9">
      <c r="A1564" s="11" t="s">
        <v>10462</v>
      </c>
      <c r="B1564" s="11" t="s">
        <v>10463</v>
      </c>
      <c r="C1564" s="11" t="s">
        <v>10464</v>
      </c>
      <c r="D1564" s="1">
        <v>0.8414599</v>
      </c>
      <c r="E1564" s="1">
        <v>22.59516927</v>
      </c>
      <c r="F1564" s="1">
        <v>1.389359356</v>
      </c>
      <c r="G1564" s="1">
        <v>0.188059676</v>
      </c>
      <c r="H1564" s="1">
        <v>0.432983434</v>
      </c>
      <c r="I1564" s="1">
        <v>-5.572387628</v>
      </c>
    </row>
    <row r="1565" ht="15" spans="1:9">
      <c r="A1565" s="11" t="s">
        <v>4008</v>
      </c>
      <c r="B1565" s="11" t="s">
        <v>4009</v>
      </c>
      <c r="C1565" s="11" t="s">
        <v>4010</v>
      </c>
      <c r="D1565" s="1">
        <v>1.291678704</v>
      </c>
      <c r="E1565" s="1">
        <v>26.84189928</v>
      </c>
      <c r="F1565" s="1">
        <v>1.386238778</v>
      </c>
      <c r="G1565" s="1">
        <v>0.18898829</v>
      </c>
      <c r="H1565" s="1">
        <v>0.434791919</v>
      </c>
      <c r="I1565" s="1">
        <v>-5.576350637</v>
      </c>
    </row>
    <row r="1566" ht="15" spans="1:9">
      <c r="A1566" s="11" t="s">
        <v>2016</v>
      </c>
      <c r="B1566" s="11" t="s">
        <v>2017</v>
      </c>
      <c r="C1566" s="11" t="s">
        <v>2018</v>
      </c>
      <c r="D1566" s="1">
        <v>0.699583736</v>
      </c>
      <c r="E1566" s="1">
        <v>30.32710078</v>
      </c>
      <c r="F1566" s="1">
        <v>1.386079393</v>
      </c>
      <c r="G1566" s="1">
        <v>0.18903582</v>
      </c>
      <c r="H1566" s="1">
        <v>0.434791919</v>
      </c>
      <c r="I1566" s="1">
        <v>-5.576552874</v>
      </c>
    </row>
    <row r="1567" ht="15" spans="1:9">
      <c r="A1567" s="11" t="s">
        <v>2806</v>
      </c>
      <c r="B1567" s="11" t="s">
        <v>2807</v>
      </c>
      <c r="C1567" s="11" t="s">
        <v>2808</v>
      </c>
      <c r="D1567" s="1">
        <v>-2.190081565</v>
      </c>
      <c r="E1567" s="1">
        <v>22.90410808</v>
      </c>
      <c r="F1567" s="1">
        <v>-1.380534044</v>
      </c>
      <c r="G1567" s="1">
        <v>0.190695659</v>
      </c>
      <c r="H1567" s="1">
        <v>0.43785393</v>
      </c>
      <c r="I1567" s="1">
        <v>-5.583578449</v>
      </c>
    </row>
    <row r="1568" ht="15" spans="1:9">
      <c r="A1568" s="11" t="s">
        <v>4807</v>
      </c>
      <c r="B1568" s="11" t="s">
        <v>4808</v>
      </c>
      <c r="C1568" s="11" t="s">
        <v>4809</v>
      </c>
      <c r="D1568" s="1">
        <v>-1.115486894</v>
      </c>
      <c r="E1568" s="1">
        <v>22.21990393</v>
      </c>
      <c r="F1568" s="1">
        <v>-1.3801199</v>
      </c>
      <c r="G1568" s="1">
        <v>0.1908201</v>
      </c>
      <c r="H1568" s="1">
        <v>0.43785393</v>
      </c>
      <c r="I1568" s="1">
        <v>-5.584102306</v>
      </c>
    </row>
    <row r="1569" ht="15" spans="1:9">
      <c r="A1569" s="11" t="s">
        <v>7826</v>
      </c>
      <c r="B1569" s="11" t="s">
        <v>7827</v>
      </c>
      <c r="C1569" s="11" t="s">
        <v>7828</v>
      </c>
      <c r="D1569" s="1">
        <v>0.929829043</v>
      </c>
      <c r="E1569" s="1">
        <v>24.18780696</v>
      </c>
      <c r="F1569" s="1">
        <v>1.378979022</v>
      </c>
      <c r="G1569" s="1">
        <v>0.191163257</v>
      </c>
      <c r="H1569" s="1">
        <v>0.437989359</v>
      </c>
      <c r="I1569" s="1">
        <v>-5.585544823</v>
      </c>
    </row>
    <row r="1570" ht="15" spans="1:9">
      <c r="A1570" s="11" t="s">
        <v>3892</v>
      </c>
      <c r="B1570" s="11" t="s">
        <v>3893</v>
      </c>
      <c r="C1570" s="11" t="s">
        <v>3894</v>
      </c>
      <c r="D1570" s="1">
        <v>0.946322983</v>
      </c>
      <c r="E1570" s="1">
        <v>23.30444092</v>
      </c>
      <c r="F1570" s="1">
        <v>1.378932299</v>
      </c>
      <c r="G1570" s="1">
        <v>0.191177322</v>
      </c>
      <c r="H1570" s="1">
        <v>0.437989359</v>
      </c>
      <c r="I1570" s="1">
        <v>-5.585603881</v>
      </c>
    </row>
    <row r="1571" ht="15" spans="1:9">
      <c r="A1571" s="11" t="s">
        <v>6152</v>
      </c>
      <c r="B1571" s="11" t="s">
        <v>6153</v>
      </c>
      <c r="C1571" s="11" t="s">
        <v>6154</v>
      </c>
      <c r="D1571" s="1">
        <v>-0.690303331</v>
      </c>
      <c r="E1571" s="1">
        <v>27.66032088</v>
      </c>
      <c r="F1571" s="1">
        <v>-1.378391485</v>
      </c>
      <c r="G1571" s="1">
        <v>0.191340176</v>
      </c>
      <c r="H1571" s="1">
        <v>0.438103687</v>
      </c>
      <c r="I1571" s="1">
        <v>-5.586287357</v>
      </c>
    </row>
    <row r="1572" ht="15" spans="1:9">
      <c r="A1572" s="11" t="s">
        <v>8445</v>
      </c>
      <c r="B1572" s="11" t="s">
        <v>8446</v>
      </c>
      <c r="C1572" s="11" t="s">
        <v>8447</v>
      </c>
      <c r="D1572" s="1">
        <v>1.133532368</v>
      </c>
      <c r="E1572" s="1">
        <v>23.63288816</v>
      </c>
      <c r="F1572" s="1">
        <v>1.376151099</v>
      </c>
      <c r="G1572" s="1">
        <v>0.192016037</v>
      </c>
      <c r="H1572" s="1">
        <v>0.439430581</v>
      </c>
      <c r="I1572" s="1">
        <v>-5.589116626</v>
      </c>
    </row>
    <row r="1573" ht="15" spans="1:9">
      <c r="A1573" s="11" t="s">
        <v>7949</v>
      </c>
      <c r="B1573" s="11" t="s">
        <v>7950</v>
      </c>
      <c r="C1573" s="11" t="s">
        <v>7951</v>
      </c>
      <c r="D1573" s="1">
        <v>-0.888348596</v>
      </c>
      <c r="E1573" s="1">
        <v>24.13574836</v>
      </c>
      <c r="F1573" s="1">
        <v>-1.375006609</v>
      </c>
      <c r="G1573" s="1">
        <v>0.192362055</v>
      </c>
      <c r="H1573" s="1">
        <v>0.439772478</v>
      </c>
      <c r="I1573" s="1">
        <v>-5.59056063</v>
      </c>
    </row>
    <row r="1574" ht="15" spans="1:9">
      <c r="A1574" s="11" t="s">
        <v>7029</v>
      </c>
      <c r="B1574" s="11" t="s">
        <v>7030</v>
      </c>
      <c r="C1574" s="11" t="s">
        <v>7031</v>
      </c>
      <c r="D1574" s="1">
        <v>0.719865648</v>
      </c>
      <c r="E1574" s="1">
        <v>29.45027876</v>
      </c>
      <c r="F1574" s="1">
        <v>1.374700477</v>
      </c>
      <c r="G1574" s="1">
        <v>0.192454695</v>
      </c>
      <c r="H1574" s="1">
        <v>0.439772478</v>
      </c>
      <c r="I1574" s="1">
        <v>-5.590946727</v>
      </c>
    </row>
    <row r="1575" ht="15" spans="1:9">
      <c r="A1575" s="11" t="s">
        <v>2863</v>
      </c>
      <c r="B1575" s="11" t="s">
        <v>2864</v>
      </c>
      <c r="C1575" s="11" t="s">
        <v>2865</v>
      </c>
      <c r="D1575" s="1">
        <v>0.751551601</v>
      </c>
      <c r="E1575" s="1">
        <v>29.07406111</v>
      </c>
      <c r="F1575" s="1">
        <v>1.374253275</v>
      </c>
      <c r="G1575" s="1">
        <v>0.192590092</v>
      </c>
      <c r="H1575" s="1">
        <v>0.439861497</v>
      </c>
      <c r="I1575" s="1">
        <v>-5.591510628</v>
      </c>
    </row>
    <row r="1576" ht="15" spans="1:9">
      <c r="A1576" s="11" t="s">
        <v>8442</v>
      </c>
      <c r="B1576" s="11" t="s">
        <v>8443</v>
      </c>
      <c r="C1576" s="11" t="s">
        <v>8444</v>
      </c>
      <c r="D1576" s="1">
        <v>1.478456685</v>
      </c>
      <c r="E1576" s="1">
        <v>24.76075698</v>
      </c>
      <c r="F1576" s="1">
        <v>1.37372326</v>
      </c>
      <c r="G1576" s="1">
        <v>0.192750663</v>
      </c>
      <c r="H1576" s="1">
        <v>0.440007895</v>
      </c>
      <c r="I1576" s="1">
        <v>-5.592178777</v>
      </c>
    </row>
    <row r="1577" ht="15" spans="1:9">
      <c r="A1577" s="11" t="s">
        <v>3907</v>
      </c>
      <c r="B1577" s="11" t="s">
        <v>3908</v>
      </c>
      <c r="C1577" s="11" t="s">
        <v>3909</v>
      </c>
      <c r="D1577" s="1">
        <v>0.275186429</v>
      </c>
      <c r="E1577" s="1">
        <v>29.98809627</v>
      </c>
      <c r="F1577" s="1">
        <v>1.372021604</v>
      </c>
      <c r="G1577" s="1">
        <v>0.193266932</v>
      </c>
      <c r="H1577" s="1">
        <v>0.440965721</v>
      </c>
      <c r="I1577" s="1">
        <v>-5.59432263</v>
      </c>
    </row>
    <row r="1578" ht="15" spans="1:9">
      <c r="A1578" s="11" t="s">
        <v>10001</v>
      </c>
      <c r="B1578" s="11" t="s">
        <v>10002</v>
      </c>
      <c r="C1578" s="11" t="s">
        <v>10003</v>
      </c>
      <c r="D1578" s="1">
        <v>0.889742153</v>
      </c>
      <c r="E1578" s="1">
        <v>29.73500035</v>
      </c>
      <c r="F1578" s="1">
        <v>1.371621306</v>
      </c>
      <c r="G1578" s="1">
        <v>0.193388544</v>
      </c>
      <c r="H1578" s="1">
        <v>0.441022575</v>
      </c>
      <c r="I1578" s="1">
        <v>-5.594826665</v>
      </c>
    </row>
    <row r="1579" ht="15" spans="1:9">
      <c r="A1579" s="11" t="s">
        <v>6948</v>
      </c>
      <c r="B1579" s="11" t="s">
        <v>6949</v>
      </c>
      <c r="C1579" s="11" t="s">
        <v>6950</v>
      </c>
      <c r="D1579" s="1">
        <v>0.663540989</v>
      </c>
      <c r="E1579" s="1">
        <v>28.56681646</v>
      </c>
      <c r="F1579" s="1">
        <v>1.371110052</v>
      </c>
      <c r="G1579" s="1">
        <v>0.193543957</v>
      </c>
      <c r="H1579" s="1">
        <v>0.441156415</v>
      </c>
      <c r="I1579" s="1">
        <v>-5.595470252</v>
      </c>
    </row>
    <row r="1580" ht="15" spans="1:9">
      <c r="A1580" s="11" t="s">
        <v>9800</v>
      </c>
      <c r="B1580" s="11" t="s">
        <v>9801</v>
      </c>
      <c r="C1580" s="11" t="s">
        <v>9802</v>
      </c>
      <c r="D1580" s="1">
        <v>-0.550959277</v>
      </c>
      <c r="E1580" s="1">
        <v>21.65508651</v>
      </c>
      <c r="F1580" s="1">
        <v>-1.370248134</v>
      </c>
      <c r="G1580" s="1">
        <v>0.193806197</v>
      </c>
      <c r="H1580" s="1">
        <v>0.441533499</v>
      </c>
      <c r="I1580" s="1">
        <v>-5.596554865</v>
      </c>
    </row>
    <row r="1581" ht="15" spans="1:9">
      <c r="A1581" s="11" t="s">
        <v>11337</v>
      </c>
      <c r="B1581" s="11" t="s">
        <v>11338</v>
      </c>
      <c r="C1581" s="11" t="s">
        <v>11339</v>
      </c>
      <c r="D1581" s="1">
        <v>1.170716824</v>
      </c>
      <c r="E1581" s="1">
        <v>27.29111115</v>
      </c>
      <c r="F1581" s="1">
        <v>1.364844721</v>
      </c>
      <c r="G1581" s="1">
        <v>0.195456849</v>
      </c>
      <c r="H1581" s="1">
        <v>0.444340762</v>
      </c>
      <c r="I1581" s="1">
        <v>-5.603342833</v>
      </c>
    </row>
    <row r="1582" ht="15" spans="1:9">
      <c r="A1582" s="11" t="s">
        <v>8997</v>
      </c>
      <c r="B1582" s="11" t="s">
        <v>8998</v>
      </c>
      <c r="C1582" s="11" t="s">
        <v>8999</v>
      </c>
      <c r="D1582" s="1">
        <v>-0.741572545</v>
      </c>
      <c r="E1582" s="1">
        <v>27.30886665</v>
      </c>
      <c r="F1582" s="1">
        <v>-1.364720286</v>
      </c>
      <c r="G1582" s="1">
        <v>0.195494998</v>
      </c>
      <c r="H1582" s="1">
        <v>0.444340762</v>
      </c>
      <c r="I1582" s="1">
        <v>-5.603498918</v>
      </c>
    </row>
    <row r="1583" ht="15" spans="1:9">
      <c r="A1583" s="11" t="s">
        <v>4005</v>
      </c>
      <c r="B1583" s="11" t="s">
        <v>4006</v>
      </c>
      <c r="C1583" s="11" t="s">
        <v>4007</v>
      </c>
      <c r="D1583" s="1">
        <v>0.970790848</v>
      </c>
      <c r="E1583" s="1">
        <v>28.15851228</v>
      </c>
      <c r="F1583" s="1">
        <v>1.36462073</v>
      </c>
      <c r="G1583" s="1">
        <v>0.195525523</v>
      </c>
      <c r="H1583" s="1">
        <v>0.444340762</v>
      </c>
      <c r="I1583" s="1">
        <v>-5.603623789</v>
      </c>
    </row>
    <row r="1584" ht="15" spans="1:9">
      <c r="A1584" s="11" t="s">
        <v>8727</v>
      </c>
      <c r="B1584" s="11" t="s">
        <v>8728</v>
      </c>
      <c r="C1584" s="11" t="s">
        <v>8729</v>
      </c>
      <c r="D1584" s="1">
        <v>0.405149068</v>
      </c>
      <c r="E1584" s="1">
        <v>34.30758454</v>
      </c>
      <c r="F1584" s="1">
        <v>1.363862749</v>
      </c>
      <c r="G1584" s="1">
        <v>0.195758059</v>
      </c>
      <c r="H1584" s="1">
        <v>0.444647664</v>
      </c>
      <c r="I1584" s="1">
        <v>-5.604574282</v>
      </c>
    </row>
    <row r="1585" ht="15" spans="1:9">
      <c r="A1585" s="11" t="s">
        <v>5231</v>
      </c>
      <c r="B1585" s="11" t="s">
        <v>5232</v>
      </c>
      <c r="C1585" s="11" t="s">
        <v>5233</v>
      </c>
      <c r="D1585" s="1">
        <v>0.785872043</v>
      </c>
      <c r="E1585" s="1">
        <v>31.46890468</v>
      </c>
      <c r="F1585" s="1">
        <v>1.355983368</v>
      </c>
      <c r="G1585" s="1">
        <v>0.198188774</v>
      </c>
      <c r="H1585" s="1">
        <v>0.449944747</v>
      </c>
      <c r="I1585" s="1">
        <v>-5.614431587</v>
      </c>
    </row>
    <row r="1586" ht="15" spans="1:9">
      <c r="A1586" s="11" t="s">
        <v>8247</v>
      </c>
      <c r="B1586" s="11" t="s">
        <v>8248</v>
      </c>
      <c r="C1586" s="11" t="s">
        <v>8249</v>
      </c>
      <c r="D1586" s="1">
        <v>0.898112114</v>
      </c>
      <c r="E1586" s="1">
        <v>24.73833269</v>
      </c>
      <c r="F1586" s="1">
        <v>1.354991392</v>
      </c>
      <c r="G1586" s="1">
        <v>0.198496531</v>
      </c>
      <c r="H1586" s="1">
        <v>0.450363889</v>
      </c>
      <c r="I1586" s="1">
        <v>-5.615669555</v>
      </c>
    </row>
    <row r="1587" ht="15" spans="1:9">
      <c r="A1587" s="11" t="s">
        <v>10420</v>
      </c>
      <c r="B1587" s="11" t="s">
        <v>10421</v>
      </c>
      <c r="C1587" s="11" t="s">
        <v>10422</v>
      </c>
      <c r="D1587" s="1">
        <v>1.414860116</v>
      </c>
      <c r="E1587" s="1">
        <v>23.03292425</v>
      </c>
      <c r="F1587" s="1">
        <v>1.354398049</v>
      </c>
      <c r="G1587" s="1">
        <v>0.198680801</v>
      </c>
      <c r="H1587" s="1">
        <v>0.450389231</v>
      </c>
      <c r="I1587" s="1">
        <v>-5.616409714</v>
      </c>
    </row>
    <row r="1588" ht="15" spans="1:9">
      <c r="A1588" s="11" t="s">
        <v>9512</v>
      </c>
      <c r="B1588" s="11" t="s">
        <v>9513</v>
      </c>
      <c r="C1588" s="11" t="s">
        <v>9514</v>
      </c>
      <c r="D1588" s="1">
        <v>-0.514827711</v>
      </c>
      <c r="E1588" s="1">
        <v>32.40034969</v>
      </c>
      <c r="F1588" s="1">
        <v>-1.353227022</v>
      </c>
      <c r="G1588" s="1">
        <v>0.199044887</v>
      </c>
      <c r="H1588" s="1">
        <v>0.450844306</v>
      </c>
      <c r="I1588" s="1">
        <v>-5.617869786</v>
      </c>
    </row>
    <row r="1589" ht="15" spans="1:9">
      <c r="A1589" s="11" t="s">
        <v>5204</v>
      </c>
      <c r="B1589" s="11" t="s">
        <v>5205</v>
      </c>
      <c r="C1589" s="11" t="s">
        <v>5206</v>
      </c>
      <c r="D1589" s="1">
        <v>0.894995044</v>
      </c>
      <c r="E1589" s="1">
        <v>25.51084883</v>
      </c>
      <c r="F1589" s="1">
        <v>1.352894799</v>
      </c>
      <c r="G1589" s="1">
        <v>0.199148278</v>
      </c>
      <c r="H1589" s="1">
        <v>0.450844306</v>
      </c>
      <c r="I1589" s="1">
        <v>-5.618283841</v>
      </c>
    </row>
    <row r="1590" ht="15" spans="1:9">
      <c r="A1590" s="11" t="s">
        <v>7521</v>
      </c>
      <c r="B1590" s="11" t="s">
        <v>7522</v>
      </c>
      <c r="C1590" s="11" t="s">
        <v>7523</v>
      </c>
      <c r="D1590" s="1">
        <v>1.17741512</v>
      </c>
      <c r="E1590" s="1">
        <v>23.71389067</v>
      </c>
      <c r="F1590" s="1">
        <v>1.352799027</v>
      </c>
      <c r="G1590" s="1">
        <v>0.199178092</v>
      </c>
      <c r="H1590" s="1">
        <v>0.450844306</v>
      </c>
      <c r="I1590" s="1">
        <v>-5.618403189</v>
      </c>
    </row>
    <row r="1591" ht="15" spans="1:9">
      <c r="A1591" s="11" t="s">
        <v>4438</v>
      </c>
      <c r="B1591" s="11" t="s">
        <v>4439</v>
      </c>
      <c r="C1591" s="11" t="s">
        <v>4440</v>
      </c>
      <c r="D1591" s="1">
        <v>1.187322833</v>
      </c>
      <c r="E1591" s="1">
        <v>26.47544623</v>
      </c>
      <c r="F1591" s="1">
        <v>1.352363649</v>
      </c>
      <c r="G1591" s="1">
        <v>0.199313669</v>
      </c>
      <c r="H1591" s="1">
        <v>0.450927403</v>
      </c>
      <c r="I1591" s="1">
        <v>-5.618945662</v>
      </c>
    </row>
    <row r="1592" ht="15" spans="1:9">
      <c r="A1592" s="11" t="s">
        <v>3374</v>
      </c>
      <c r="B1592" s="11" t="s">
        <v>3375</v>
      </c>
      <c r="C1592" s="11" t="s">
        <v>3376</v>
      </c>
      <c r="D1592" s="1">
        <v>0.873563704</v>
      </c>
      <c r="E1592" s="1">
        <v>31.82438496</v>
      </c>
      <c r="F1592" s="1">
        <v>1.351699216</v>
      </c>
      <c r="G1592" s="1">
        <v>0.19952072</v>
      </c>
      <c r="H1592" s="1">
        <v>0.450948465</v>
      </c>
      <c r="I1592" s="1">
        <v>-5.619773283</v>
      </c>
    </row>
    <row r="1593" ht="15" spans="1:9">
      <c r="A1593" s="11" t="s">
        <v>8601</v>
      </c>
      <c r="B1593" s="11" t="s">
        <v>8602</v>
      </c>
      <c r="C1593" s="11" t="s">
        <v>8603</v>
      </c>
      <c r="D1593" s="1">
        <v>0.865840661</v>
      </c>
      <c r="E1593" s="1">
        <v>27.17701551</v>
      </c>
      <c r="F1593" s="1">
        <v>1.350792564</v>
      </c>
      <c r="G1593" s="1">
        <v>0.199803534</v>
      </c>
      <c r="H1593" s="1">
        <v>0.451364001</v>
      </c>
      <c r="I1593" s="1">
        <v>-5.620902122</v>
      </c>
    </row>
    <row r="1594" ht="15" spans="1:9">
      <c r="A1594" s="11" t="s">
        <v>1735</v>
      </c>
      <c r="B1594" s="11" t="s">
        <v>1736</v>
      </c>
      <c r="C1594" s="11" t="s">
        <v>1737</v>
      </c>
      <c r="D1594" s="1">
        <v>-1.080156035</v>
      </c>
      <c r="E1594" s="1">
        <v>22.35328882</v>
      </c>
      <c r="F1594" s="1">
        <v>-1.348535789</v>
      </c>
      <c r="G1594" s="1">
        <v>0.200508917</v>
      </c>
      <c r="H1594" s="1">
        <v>0.452509239</v>
      </c>
      <c r="I1594" s="1">
        <v>-5.623709491</v>
      </c>
    </row>
    <row r="1595" ht="15" spans="1:9">
      <c r="A1595" s="11" t="s">
        <v>10043</v>
      </c>
      <c r="B1595" s="11" t="s">
        <v>10044</v>
      </c>
      <c r="C1595" s="11" t="s">
        <v>10045</v>
      </c>
      <c r="D1595" s="1">
        <v>-0.907116871</v>
      </c>
      <c r="E1595" s="1">
        <v>22.44541521</v>
      </c>
      <c r="F1595" s="1">
        <v>-1.347203121</v>
      </c>
      <c r="G1595" s="1">
        <v>0.200926413</v>
      </c>
      <c r="H1595" s="1">
        <v>0.453059499</v>
      </c>
      <c r="I1595" s="1">
        <v>-5.625365644</v>
      </c>
    </row>
    <row r="1596" ht="15" spans="1:9">
      <c r="A1596" s="11" t="s">
        <v>7506</v>
      </c>
      <c r="B1596" s="11" t="s">
        <v>7507</v>
      </c>
      <c r="C1596" s="11" t="s">
        <v>7508</v>
      </c>
      <c r="D1596" s="1">
        <v>0.595102518</v>
      </c>
      <c r="E1596" s="1">
        <v>29.77914369</v>
      </c>
      <c r="F1596" s="1">
        <v>1.345715028</v>
      </c>
      <c r="G1596" s="1">
        <v>0.201393438</v>
      </c>
      <c r="H1596" s="1">
        <v>0.453059499</v>
      </c>
      <c r="I1596" s="1">
        <v>-5.6272135</v>
      </c>
    </row>
    <row r="1597" ht="15" spans="1:9">
      <c r="A1597" s="11" t="s">
        <v>10656</v>
      </c>
      <c r="B1597" s="11" t="s">
        <v>10657</v>
      </c>
      <c r="C1597" s="11" t="s">
        <v>10658</v>
      </c>
      <c r="D1597" s="1">
        <v>-1.489007113</v>
      </c>
      <c r="E1597" s="1">
        <v>22.87202514</v>
      </c>
      <c r="F1597" s="1">
        <v>-1.345593946</v>
      </c>
      <c r="G1597" s="1">
        <v>0.201431478</v>
      </c>
      <c r="H1597" s="1">
        <v>0.453059499</v>
      </c>
      <c r="I1597" s="1">
        <v>-5.627363788</v>
      </c>
    </row>
    <row r="1598" ht="15" spans="1:9">
      <c r="A1598" s="11" t="s">
        <v>8280</v>
      </c>
      <c r="B1598" s="11" t="s">
        <v>8281</v>
      </c>
      <c r="C1598" s="11" t="s">
        <v>8282</v>
      </c>
      <c r="D1598" s="1">
        <v>0.228660811</v>
      </c>
      <c r="E1598" s="1">
        <v>36.25194523</v>
      </c>
      <c r="F1598" s="1">
        <v>1.34539142</v>
      </c>
      <c r="G1598" s="1">
        <v>0.201495117</v>
      </c>
      <c r="H1598" s="1">
        <v>0.453059499</v>
      </c>
      <c r="I1598" s="1">
        <v>-5.627615142</v>
      </c>
    </row>
    <row r="1599" ht="15" spans="1:9">
      <c r="A1599" s="11" t="s">
        <v>9776</v>
      </c>
      <c r="B1599" s="11" t="s">
        <v>9777</v>
      </c>
      <c r="C1599" s="11" t="s">
        <v>9778</v>
      </c>
      <c r="D1599" s="1">
        <v>1.333951031</v>
      </c>
      <c r="E1599" s="1">
        <v>26.87989725</v>
      </c>
      <c r="F1599" s="1">
        <v>1.34503484</v>
      </c>
      <c r="G1599" s="1">
        <v>0.201607204</v>
      </c>
      <c r="H1599" s="1">
        <v>0.453059499</v>
      </c>
      <c r="I1599" s="1">
        <v>-5.628057622</v>
      </c>
    </row>
    <row r="1600" ht="15" spans="1:9">
      <c r="A1600" s="11" t="s">
        <v>2617</v>
      </c>
      <c r="B1600" s="11" t="s">
        <v>2618</v>
      </c>
      <c r="C1600" s="11" t="s">
        <v>2619</v>
      </c>
      <c r="D1600" s="1">
        <v>0.234044788</v>
      </c>
      <c r="E1600" s="1">
        <v>35.21055166</v>
      </c>
      <c r="F1600" s="1">
        <v>1.344792982</v>
      </c>
      <c r="G1600" s="1">
        <v>0.201683258</v>
      </c>
      <c r="H1600" s="1">
        <v>0.453059499</v>
      </c>
      <c r="I1600" s="1">
        <v>-5.628357693</v>
      </c>
    </row>
    <row r="1601" ht="15" spans="1:9">
      <c r="A1601" s="11" t="s">
        <v>4207</v>
      </c>
      <c r="B1601" s="11" t="s">
        <v>4208</v>
      </c>
      <c r="C1601" s="11" t="s">
        <v>4209</v>
      </c>
      <c r="D1601" s="1">
        <v>0.720652835</v>
      </c>
      <c r="E1601" s="1">
        <v>28.30334016</v>
      </c>
      <c r="F1601" s="1">
        <v>1.344497803</v>
      </c>
      <c r="G1601" s="1">
        <v>0.201776111</v>
      </c>
      <c r="H1601" s="1">
        <v>0.453059499</v>
      </c>
      <c r="I1601" s="1">
        <v>-5.628723865</v>
      </c>
    </row>
    <row r="1602" ht="15" spans="1:9">
      <c r="A1602" s="11" t="s">
        <v>2824</v>
      </c>
      <c r="B1602" s="11" t="s">
        <v>2825</v>
      </c>
      <c r="C1602" s="11" t="s">
        <v>2826</v>
      </c>
      <c r="D1602" s="1">
        <v>-0.193300158</v>
      </c>
      <c r="E1602" s="1">
        <v>33.35690928</v>
      </c>
      <c r="F1602" s="1">
        <v>-1.344483968</v>
      </c>
      <c r="G1602" s="1">
        <v>0.201780464</v>
      </c>
      <c r="H1602" s="1">
        <v>0.453059499</v>
      </c>
      <c r="I1602" s="1">
        <v>-5.628741026</v>
      </c>
    </row>
    <row r="1603" ht="15" spans="1:9">
      <c r="A1603" s="11" t="s">
        <v>5617</v>
      </c>
      <c r="B1603" s="11" t="s">
        <v>5618</v>
      </c>
      <c r="C1603" s="11" t="s">
        <v>5619</v>
      </c>
      <c r="D1603" s="1">
        <v>-1.249030318</v>
      </c>
      <c r="E1603" s="1">
        <v>25.07473428</v>
      </c>
      <c r="F1603" s="1">
        <v>-1.344471451</v>
      </c>
      <c r="G1603" s="1">
        <v>0.201784402</v>
      </c>
      <c r="H1603" s="1">
        <v>0.453059499</v>
      </c>
      <c r="I1603" s="1">
        <v>-5.628756552</v>
      </c>
    </row>
    <row r="1604" ht="15" spans="1:9">
      <c r="A1604" s="11" t="s">
        <v>5036</v>
      </c>
      <c r="B1604" s="11" t="s">
        <v>5037</v>
      </c>
      <c r="C1604" s="11" t="s">
        <v>5038</v>
      </c>
      <c r="D1604" s="1">
        <v>0.81418242</v>
      </c>
      <c r="E1604" s="1">
        <v>22.10838632</v>
      </c>
      <c r="F1604" s="1">
        <v>1.344396893</v>
      </c>
      <c r="G1604" s="1">
        <v>0.201807862</v>
      </c>
      <c r="H1604" s="1">
        <v>0.453059499</v>
      </c>
      <c r="I1604" s="1">
        <v>-5.62884903</v>
      </c>
    </row>
    <row r="1605" ht="15" spans="1:9">
      <c r="A1605" s="11" t="s">
        <v>8811</v>
      </c>
      <c r="B1605" s="11" t="s">
        <v>8812</v>
      </c>
      <c r="C1605" s="11" t="s">
        <v>8813</v>
      </c>
      <c r="D1605" s="1">
        <v>0.625801143</v>
      </c>
      <c r="E1605" s="1">
        <v>28.06229611</v>
      </c>
      <c r="F1605" s="1">
        <v>1.344120054</v>
      </c>
      <c r="G1605" s="1">
        <v>0.201894989</v>
      </c>
      <c r="H1605" s="1">
        <v>0.453059499</v>
      </c>
      <c r="I1605" s="1">
        <v>-5.629192377</v>
      </c>
    </row>
    <row r="1606" ht="15" spans="1:9">
      <c r="A1606" s="11" t="s">
        <v>5292</v>
      </c>
      <c r="B1606" s="11" t="s">
        <v>5293</v>
      </c>
      <c r="C1606" s="11" t="s">
        <v>5294</v>
      </c>
      <c r="D1606" s="1">
        <v>-0.637483187</v>
      </c>
      <c r="E1606" s="1">
        <v>26.10123013</v>
      </c>
      <c r="F1606" s="1">
        <v>-1.343962017</v>
      </c>
      <c r="G1606" s="1">
        <v>0.201944741</v>
      </c>
      <c r="H1606" s="1">
        <v>0.453059499</v>
      </c>
      <c r="I1606" s="1">
        <v>-5.629388357</v>
      </c>
    </row>
    <row r="1607" ht="15" spans="1:9">
      <c r="A1607" s="11" t="s">
        <v>7242</v>
      </c>
      <c r="B1607" s="11" t="s">
        <v>7243</v>
      </c>
      <c r="C1607" s="11" t="s">
        <v>7244</v>
      </c>
      <c r="D1607" s="1">
        <v>-0.610283706</v>
      </c>
      <c r="E1607" s="1">
        <v>25.31533039</v>
      </c>
      <c r="F1607" s="1">
        <v>-1.343381662</v>
      </c>
      <c r="G1607" s="1">
        <v>0.202127526</v>
      </c>
      <c r="H1607" s="1">
        <v>0.453246631</v>
      </c>
      <c r="I1607" s="1">
        <v>-5.630107901</v>
      </c>
    </row>
    <row r="1608" ht="15" spans="1:9">
      <c r="A1608" s="11" t="s">
        <v>3701</v>
      </c>
      <c r="B1608" s="11" t="s">
        <v>3702</v>
      </c>
      <c r="C1608" s="11" t="s">
        <v>3703</v>
      </c>
      <c r="D1608" s="1">
        <v>0.494158733</v>
      </c>
      <c r="E1608" s="1">
        <v>31.40638864</v>
      </c>
      <c r="F1608" s="1">
        <v>1.341269158</v>
      </c>
      <c r="G1608" s="1">
        <v>0.20279401</v>
      </c>
      <c r="H1608" s="1">
        <v>0.45445903</v>
      </c>
      <c r="I1608" s="1">
        <v>-5.632725083</v>
      </c>
    </row>
    <row r="1609" ht="15" spans="1:9">
      <c r="A1609" s="11" t="s">
        <v>7146</v>
      </c>
      <c r="B1609" s="11" t="s">
        <v>7147</v>
      </c>
      <c r="C1609" s="11" t="s">
        <v>7148</v>
      </c>
      <c r="D1609" s="1">
        <v>0.291425475</v>
      </c>
      <c r="E1609" s="1">
        <v>32.83188538</v>
      </c>
      <c r="F1609" s="1">
        <v>1.340618506</v>
      </c>
      <c r="G1609" s="1">
        <v>0.202999647</v>
      </c>
      <c r="H1609" s="1">
        <v>0.454531856</v>
      </c>
      <c r="I1609" s="1">
        <v>-5.633530553</v>
      </c>
    </row>
    <row r="1610" ht="15" spans="1:9">
      <c r="A1610" s="11" t="s">
        <v>6386</v>
      </c>
      <c r="B1610" s="11" t="s">
        <v>6387</v>
      </c>
      <c r="C1610" s="11" t="s">
        <v>6388</v>
      </c>
      <c r="D1610" s="1">
        <v>1.348562787</v>
      </c>
      <c r="E1610" s="1">
        <v>28.04245424</v>
      </c>
      <c r="F1610" s="1">
        <v>1.338444666</v>
      </c>
      <c r="G1610" s="1">
        <v>0.203687917</v>
      </c>
      <c r="H1610" s="1">
        <v>0.455849161</v>
      </c>
      <c r="I1610" s="1">
        <v>-5.636219514</v>
      </c>
    </row>
    <row r="1611" ht="15" spans="1:9">
      <c r="A1611" s="11" t="s">
        <v>5626</v>
      </c>
      <c r="B1611" s="11" t="s">
        <v>5627</v>
      </c>
      <c r="C1611" s="11" t="s">
        <v>5628</v>
      </c>
      <c r="D1611" s="1">
        <v>-0.790812755</v>
      </c>
      <c r="E1611" s="1">
        <v>29.42195982</v>
      </c>
      <c r="F1611" s="1">
        <v>-1.336867521</v>
      </c>
      <c r="G1611" s="1">
        <v>0.204188452</v>
      </c>
      <c r="H1611" s="1">
        <v>0.456406527</v>
      </c>
      <c r="I1611" s="1">
        <v>-5.638168329</v>
      </c>
    </row>
    <row r="1612" ht="15" spans="1:9">
      <c r="A1612" s="11" t="s">
        <v>10215</v>
      </c>
      <c r="B1612" s="11" t="s">
        <v>10216</v>
      </c>
      <c r="C1612" s="11" t="s">
        <v>10217</v>
      </c>
      <c r="D1612" s="1">
        <v>0.968188983</v>
      </c>
      <c r="E1612" s="1">
        <v>22.99731751</v>
      </c>
      <c r="F1612" s="1">
        <v>1.33671419</v>
      </c>
      <c r="G1612" s="1">
        <v>0.204237168</v>
      </c>
      <c r="H1612" s="1">
        <v>0.456406527</v>
      </c>
      <c r="I1612" s="1">
        <v>-5.638357702</v>
      </c>
    </row>
    <row r="1613" ht="15" spans="1:9">
      <c r="A1613" s="11" t="s">
        <v>3194</v>
      </c>
      <c r="B1613" s="11" t="s">
        <v>3195</v>
      </c>
      <c r="C1613" s="11" t="s">
        <v>3196</v>
      </c>
      <c r="D1613" s="1">
        <v>-1.332981483</v>
      </c>
      <c r="E1613" s="1">
        <v>23.09242244</v>
      </c>
      <c r="F1613" s="1">
        <v>-1.335537236</v>
      </c>
      <c r="G1613" s="1">
        <v>0.20461142</v>
      </c>
      <c r="H1613" s="1">
        <v>0.456877564</v>
      </c>
      <c r="I1613" s="1">
        <v>-5.639810767</v>
      </c>
    </row>
    <row r="1614" ht="15" spans="1:9">
      <c r="A1614" s="11" t="s">
        <v>4837</v>
      </c>
      <c r="B1614" s="11" t="s">
        <v>4838</v>
      </c>
      <c r="C1614" s="11" t="s">
        <v>4839</v>
      </c>
      <c r="D1614" s="1">
        <v>1.275099284</v>
      </c>
      <c r="E1614" s="1">
        <v>24.56835886</v>
      </c>
      <c r="F1614" s="1">
        <v>1.335374726</v>
      </c>
      <c r="G1614" s="1">
        <v>0.204663139</v>
      </c>
      <c r="H1614" s="1">
        <v>0.456877564</v>
      </c>
      <c r="I1614" s="1">
        <v>-5.640011326</v>
      </c>
    </row>
    <row r="1615" ht="15" spans="1:9">
      <c r="A1615" s="11" t="s">
        <v>4632</v>
      </c>
      <c r="B1615" s="11" t="s">
        <v>4633</v>
      </c>
      <c r="C1615" s="11" t="s">
        <v>4634</v>
      </c>
      <c r="D1615" s="1">
        <v>-0.877081934</v>
      </c>
      <c r="E1615" s="1">
        <v>22.10546125</v>
      </c>
      <c r="F1615" s="1">
        <v>-1.335106697</v>
      </c>
      <c r="G1615" s="1">
        <v>0.204748463</v>
      </c>
      <c r="H1615" s="1">
        <v>0.456877564</v>
      </c>
      <c r="I1615" s="1">
        <v>-5.640342069</v>
      </c>
    </row>
    <row r="1616" ht="15" spans="1:9">
      <c r="A1616" s="11" t="s">
        <v>11091</v>
      </c>
      <c r="B1616" s="11" t="s">
        <v>11092</v>
      </c>
      <c r="C1616" s="11" t="s">
        <v>11093</v>
      </c>
      <c r="D1616" s="1">
        <v>-1.079307639</v>
      </c>
      <c r="E1616" s="1">
        <v>24.51604845</v>
      </c>
      <c r="F1616" s="1">
        <v>-1.333483943</v>
      </c>
      <c r="G1616" s="1">
        <v>0.205265667</v>
      </c>
      <c r="H1616" s="1">
        <v>0.457807682</v>
      </c>
      <c r="I1616" s="1">
        <v>-5.642343449</v>
      </c>
    </row>
    <row r="1617" ht="15" spans="1:9">
      <c r="A1617" s="11" t="s">
        <v>9353</v>
      </c>
      <c r="B1617" s="11" t="s">
        <v>9354</v>
      </c>
      <c r="C1617" s="11" t="s">
        <v>9355</v>
      </c>
      <c r="D1617" s="1">
        <v>-0.572798322</v>
      </c>
      <c r="E1617" s="1">
        <v>26.41194497</v>
      </c>
      <c r="F1617" s="1">
        <v>-1.33297048</v>
      </c>
      <c r="G1617" s="1">
        <v>0.205429539</v>
      </c>
      <c r="H1617" s="1">
        <v>0.457917145</v>
      </c>
      <c r="I1617" s="1">
        <v>-5.642976332</v>
      </c>
    </row>
    <row r="1618" ht="15" spans="1:9">
      <c r="A1618" s="11" t="s">
        <v>4527</v>
      </c>
      <c r="B1618" s="11" t="s">
        <v>4528</v>
      </c>
      <c r="C1618" s="11" t="s">
        <v>4529</v>
      </c>
      <c r="D1618" s="1">
        <v>0.465577942</v>
      </c>
      <c r="E1618" s="1">
        <v>29.48609263</v>
      </c>
      <c r="F1618" s="1">
        <v>1.332701134</v>
      </c>
      <c r="G1618" s="1">
        <v>0.205515544</v>
      </c>
      <c r="H1618" s="1">
        <v>0.457917145</v>
      </c>
      <c r="I1618" s="1">
        <v>-5.64330825</v>
      </c>
    </row>
    <row r="1619" ht="15" spans="1:9">
      <c r="A1619" s="11" t="s">
        <v>6434</v>
      </c>
      <c r="B1619" s="11" t="s">
        <v>6435</v>
      </c>
      <c r="C1619" s="11" t="s">
        <v>6436</v>
      </c>
      <c r="D1619" s="1">
        <v>-0.545994333</v>
      </c>
      <c r="E1619" s="1">
        <v>27.16897123</v>
      </c>
      <c r="F1619" s="1">
        <v>-1.331543814</v>
      </c>
      <c r="G1619" s="1">
        <v>0.205885419</v>
      </c>
      <c r="H1619" s="1">
        <v>0.458069949</v>
      </c>
      <c r="I1619" s="1">
        <v>-5.644733847</v>
      </c>
    </row>
    <row r="1620" ht="15" spans="1:9">
      <c r="A1620" s="11" t="s">
        <v>3868</v>
      </c>
      <c r="B1620" s="11" t="s">
        <v>3869</v>
      </c>
      <c r="C1620" s="11" t="s">
        <v>3870</v>
      </c>
      <c r="D1620" s="1">
        <v>0.836780164</v>
      </c>
      <c r="E1620" s="1">
        <v>26.8983911</v>
      </c>
      <c r="F1620" s="1">
        <v>1.331173877</v>
      </c>
      <c r="G1620" s="1">
        <v>0.206003763</v>
      </c>
      <c r="H1620" s="1">
        <v>0.45808805</v>
      </c>
      <c r="I1620" s="1">
        <v>-5.645189341</v>
      </c>
    </row>
    <row r="1621" ht="15" spans="1:9">
      <c r="A1621" s="11" t="s">
        <v>6314</v>
      </c>
      <c r="B1621" s="11" t="s">
        <v>6315</v>
      </c>
      <c r="C1621" s="11" t="s">
        <v>6316</v>
      </c>
      <c r="D1621" s="1">
        <v>0.870115521</v>
      </c>
      <c r="E1621" s="1">
        <v>22.63096354</v>
      </c>
      <c r="F1621" s="1">
        <v>1.330339218</v>
      </c>
      <c r="G1621" s="1">
        <v>0.206270977</v>
      </c>
      <c r="H1621" s="1">
        <v>0.458257148</v>
      </c>
      <c r="I1621" s="1">
        <v>-5.646216687</v>
      </c>
    </row>
    <row r="1622" ht="15" spans="1:9">
      <c r="A1622" s="11" t="s">
        <v>8838</v>
      </c>
      <c r="B1622" s="11" t="s">
        <v>8839</v>
      </c>
      <c r="C1622" s="11" t="s">
        <v>8840</v>
      </c>
      <c r="D1622" s="1">
        <v>1.213704319</v>
      </c>
      <c r="E1622" s="1">
        <v>25.28019125</v>
      </c>
      <c r="F1622" s="1">
        <v>1.330001416</v>
      </c>
      <c r="G1622" s="1">
        <v>0.206379203</v>
      </c>
      <c r="H1622" s="1">
        <v>0.458274365</v>
      </c>
      <c r="I1622" s="1">
        <v>-5.646632334</v>
      </c>
    </row>
    <row r="1623" ht="15" spans="1:9">
      <c r="A1623" s="11" t="s">
        <v>6476</v>
      </c>
      <c r="B1623" s="11" t="s">
        <v>6477</v>
      </c>
      <c r="C1623" s="11" t="s">
        <v>6478</v>
      </c>
      <c r="D1623" s="1">
        <v>1.424080728</v>
      </c>
      <c r="E1623" s="1">
        <v>25.89962107</v>
      </c>
      <c r="F1623" s="1">
        <v>1.328678868</v>
      </c>
      <c r="G1623" s="1">
        <v>0.20680337</v>
      </c>
      <c r="H1623" s="1">
        <v>0.458983067</v>
      </c>
      <c r="I1623" s="1">
        <v>-5.648258894</v>
      </c>
    </row>
    <row r="1624" ht="15" spans="1:9">
      <c r="A1624" s="11" t="s">
        <v>6106</v>
      </c>
      <c r="B1624" s="11" t="s">
        <v>6107</v>
      </c>
      <c r="C1624" s="11" t="s">
        <v>6108</v>
      </c>
      <c r="D1624" s="1">
        <v>-1.247963597</v>
      </c>
      <c r="E1624" s="1">
        <v>22.68923236</v>
      </c>
      <c r="F1624" s="1">
        <v>-1.327268446</v>
      </c>
      <c r="G1624" s="1">
        <v>0.2072565</v>
      </c>
      <c r="H1624" s="1">
        <v>0.459327937</v>
      </c>
      <c r="I1624" s="1">
        <v>-5.64999218</v>
      </c>
    </row>
    <row r="1625" ht="15" spans="1:9">
      <c r="A1625" s="11" t="s">
        <v>6106</v>
      </c>
      <c r="B1625" s="11" t="s">
        <v>6107</v>
      </c>
      <c r="C1625" s="11" t="s">
        <v>6109</v>
      </c>
      <c r="D1625" s="1">
        <v>-1.247963597</v>
      </c>
      <c r="E1625" s="1">
        <v>22.68923236</v>
      </c>
      <c r="F1625" s="1">
        <v>-1.327268446</v>
      </c>
      <c r="G1625" s="1">
        <v>0.2072565</v>
      </c>
      <c r="H1625" s="1">
        <v>0.459327937</v>
      </c>
      <c r="I1625" s="1">
        <v>-5.64999218</v>
      </c>
    </row>
    <row r="1626" ht="15" spans="1:9">
      <c r="A1626" s="11" t="s">
        <v>4972</v>
      </c>
      <c r="B1626" s="11" t="s">
        <v>4973</v>
      </c>
      <c r="C1626" s="11" t="s">
        <v>4974</v>
      </c>
      <c r="D1626" s="1">
        <v>0.704846755</v>
      </c>
      <c r="E1626" s="1">
        <v>29.27073331</v>
      </c>
      <c r="F1626" s="1">
        <v>1.326917211</v>
      </c>
      <c r="G1626" s="1">
        <v>0.207369467</v>
      </c>
      <c r="H1626" s="1">
        <v>0.459355094</v>
      </c>
      <c r="I1626" s="1">
        <v>-5.650423601</v>
      </c>
    </row>
    <row r="1627" ht="15" spans="1:9">
      <c r="A1627" s="11" t="s">
        <v>2570</v>
      </c>
      <c r="B1627" s="11" t="s">
        <v>2571</v>
      </c>
      <c r="C1627" s="11" t="s">
        <v>2572</v>
      </c>
      <c r="D1627" s="1">
        <v>0.391738685</v>
      </c>
      <c r="E1627" s="1">
        <v>30.14181189</v>
      </c>
      <c r="F1627" s="1">
        <v>1.326576234</v>
      </c>
      <c r="G1627" s="1">
        <v>0.207479182</v>
      </c>
      <c r="H1627" s="1">
        <v>0.459375025</v>
      </c>
      <c r="I1627" s="1">
        <v>-5.650842339</v>
      </c>
    </row>
    <row r="1628" ht="15" spans="1:9">
      <c r="A1628" s="11" t="s">
        <v>6924</v>
      </c>
      <c r="B1628" s="11" t="s">
        <v>6925</v>
      </c>
      <c r="C1628" s="11" t="s">
        <v>6926</v>
      </c>
      <c r="D1628" s="1">
        <v>1.282908687</v>
      </c>
      <c r="E1628" s="1">
        <v>27.3646054</v>
      </c>
      <c r="F1628" s="1">
        <v>1.324905294</v>
      </c>
      <c r="G1628" s="1">
        <v>0.20801752</v>
      </c>
      <c r="H1628" s="1">
        <v>0.460343478</v>
      </c>
      <c r="I1628" s="1">
        <v>-5.65289317</v>
      </c>
    </row>
    <row r="1629" ht="15" spans="1:9">
      <c r="A1629" s="11" t="s">
        <v>2958</v>
      </c>
      <c r="B1629" s="11" t="s">
        <v>2959</v>
      </c>
      <c r="C1629" s="11" t="s">
        <v>2960</v>
      </c>
      <c r="D1629" s="1">
        <v>0.542582201</v>
      </c>
      <c r="E1629" s="1">
        <v>30.4043528</v>
      </c>
      <c r="F1629" s="1">
        <v>1.322748246</v>
      </c>
      <c r="G1629" s="1">
        <v>0.208714143</v>
      </c>
      <c r="H1629" s="1">
        <v>0.461661109</v>
      </c>
      <c r="I1629" s="1">
        <v>-5.655537732</v>
      </c>
    </row>
    <row r="1630" ht="15" spans="1:9">
      <c r="A1630" s="11" t="s">
        <v>8793</v>
      </c>
      <c r="B1630" s="11" t="s">
        <v>8794</v>
      </c>
      <c r="C1630" s="11" t="s">
        <v>8795</v>
      </c>
      <c r="D1630" s="1">
        <v>0.783409983</v>
      </c>
      <c r="E1630" s="1">
        <v>22.0221932</v>
      </c>
      <c r="F1630" s="1">
        <v>1.32182341</v>
      </c>
      <c r="G1630" s="1">
        <v>0.2090134</v>
      </c>
      <c r="H1630" s="1">
        <v>0.461696638</v>
      </c>
      <c r="I1630" s="1">
        <v>-5.656670593</v>
      </c>
    </row>
    <row r="1631" ht="15" spans="1:9">
      <c r="A1631" s="11" t="s">
        <v>4326</v>
      </c>
      <c r="B1631" s="11" t="s">
        <v>4327</v>
      </c>
      <c r="C1631" s="11" t="s">
        <v>4328</v>
      </c>
      <c r="D1631" s="1">
        <v>-0.448862883</v>
      </c>
      <c r="E1631" s="1">
        <v>27.49374095</v>
      </c>
      <c r="F1631" s="1">
        <v>-1.321465202</v>
      </c>
      <c r="G1631" s="1">
        <v>0.209129401</v>
      </c>
      <c r="H1631" s="1">
        <v>0.461696638</v>
      </c>
      <c r="I1631" s="1">
        <v>-5.657109211</v>
      </c>
    </row>
    <row r="1632" ht="15" spans="1:9">
      <c r="A1632" s="11" t="s">
        <v>6497</v>
      </c>
      <c r="B1632" s="11" t="s">
        <v>6498</v>
      </c>
      <c r="C1632" s="11" t="s">
        <v>6499</v>
      </c>
      <c r="D1632" s="1">
        <v>0.333330738</v>
      </c>
      <c r="E1632" s="1">
        <v>32.17551159</v>
      </c>
      <c r="F1632" s="1">
        <v>1.32125936</v>
      </c>
      <c r="G1632" s="1">
        <v>0.209196084</v>
      </c>
      <c r="H1632" s="1">
        <v>0.461696638</v>
      </c>
      <c r="I1632" s="1">
        <v>-5.65736122</v>
      </c>
    </row>
    <row r="1633" ht="15" spans="1:9">
      <c r="A1633" s="11" t="s">
        <v>1747</v>
      </c>
      <c r="B1633" s="11" t="s">
        <v>1748</v>
      </c>
      <c r="C1633" s="11" t="s">
        <v>1749</v>
      </c>
      <c r="D1633" s="1">
        <v>-0.915265217</v>
      </c>
      <c r="E1633" s="1">
        <v>22.06272261</v>
      </c>
      <c r="F1633" s="1">
        <v>-1.321083426</v>
      </c>
      <c r="G1633" s="1">
        <v>0.209253092</v>
      </c>
      <c r="H1633" s="1">
        <v>0.461696638</v>
      </c>
      <c r="I1633" s="1">
        <v>-5.657576589</v>
      </c>
    </row>
    <row r="1634" ht="15" spans="1:9">
      <c r="A1634" s="11" t="s">
        <v>5836</v>
      </c>
      <c r="B1634" s="11" t="s">
        <v>5837</v>
      </c>
      <c r="C1634" s="11" t="s">
        <v>5838</v>
      </c>
      <c r="D1634" s="1">
        <v>-0.548170138</v>
      </c>
      <c r="E1634" s="1">
        <v>26.74563231</v>
      </c>
      <c r="F1634" s="1">
        <v>-1.321060239</v>
      </c>
      <c r="G1634" s="1">
        <v>0.209260606</v>
      </c>
      <c r="H1634" s="1">
        <v>0.461696638</v>
      </c>
      <c r="I1634" s="1">
        <v>-5.657604971</v>
      </c>
    </row>
    <row r="1635" ht="15" spans="1:9">
      <c r="A1635" s="11" t="s">
        <v>4927</v>
      </c>
      <c r="B1635" s="11" t="s">
        <v>4928</v>
      </c>
      <c r="C1635" s="11" t="s">
        <v>4929</v>
      </c>
      <c r="D1635" s="1">
        <v>0.864711053</v>
      </c>
      <c r="E1635" s="1">
        <v>27.00685055</v>
      </c>
      <c r="F1635" s="1">
        <v>1.320822795</v>
      </c>
      <c r="G1635" s="1">
        <v>0.209337568</v>
      </c>
      <c r="H1635" s="1">
        <v>0.461696638</v>
      </c>
      <c r="I1635" s="1">
        <v>-5.6578956</v>
      </c>
    </row>
    <row r="1636" ht="15" spans="1:9">
      <c r="A1636" s="11" t="s">
        <v>9566</v>
      </c>
      <c r="B1636" s="11" t="s">
        <v>9567</v>
      </c>
      <c r="C1636" s="11" t="s">
        <v>9568</v>
      </c>
      <c r="D1636" s="1">
        <v>0.314959777</v>
      </c>
      <c r="E1636" s="1">
        <v>32.94800983</v>
      </c>
      <c r="F1636" s="1">
        <v>1.318864584</v>
      </c>
      <c r="G1636" s="1">
        <v>0.209973146</v>
      </c>
      <c r="H1636" s="1">
        <v>0.462650974</v>
      </c>
      <c r="I1636" s="1">
        <v>-5.660290915</v>
      </c>
    </row>
    <row r="1637" ht="15" spans="1:9">
      <c r="A1637" s="11" t="s">
        <v>3799</v>
      </c>
      <c r="B1637" s="11" t="s">
        <v>3800</v>
      </c>
      <c r="C1637" s="11" t="s">
        <v>3801</v>
      </c>
      <c r="D1637" s="1">
        <v>0.201427079</v>
      </c>
      <c r="E1637" s="1">
        <v>32.69421547</v>
      </c>
      <c r="F1637" s="1">
        <v>1.318478232</v>
      </c>
      <c r="G1637" s="1">
        <v>0.210098728</v>
      </c>
      <c r="H1637" s="1">
        <v>0.462704152</v>
      </c>
      <c r="I1637" s="1">
        <v>-5.660763188</v>
      </c>
    </row>
    <row r="1638" ht="15" spans="1:9">
      <c r="A1638" s="11" t="s">
        <v>10611</v>
      </c>
      <c r="B1638" s="11" t="s">
        <v>10612</v>
      </c>
      <c r="C1638" s="11" t="s">
        <v>10613</v>
      </c>
      <c r="D1638" s="1">
        <v>-1.138658128</v>
      </c>
      <c r="E1638" s="1">
        <v>23.80716168</v>
      </c>
      <c r="F1638" s="1">
        <v>-1.317409299</v>
      </c>
      <c r="G1638" s="1">
        <v>0.210446499</v>
      </c>
      <c r="H1638" s="1">
        <v>0.463246372</v>
      </c>
      <c r="I1638" s="1">
        <v>-5.662069297</v>
      </c>
    </row>
    <row r="1639" ht="15" spans="1:9">
      <c r="A1639" s="11" t="s">
        <v>8661</v>
      </c>
      <c r="B1639" s="11" t="s">
        <v>8662</v>
      </c>
      <c r="C1639" s="11" t="s">
        <v>8663</v>
      </c>
      <c r="D1639" s="1">
        <v>0.228785288</v>
      </c>
      <c r="E1639" s="1">
        <v>33.7745311</v>
      </c>
      <c r="F1639" s="1">
        <v>1.31692946</v>
      </c>
      <c r="G1639" s="1">
        <v>0.210602763</v>
      </c>
      <c r="H1639" s="1">
        <v>0.463366716</v>
      </c>
      <c r="I1639" s="1">
        <v>-5.662655341</v>
      </c>
    </row>
    <row r="1640" ht="15" spans="1:9">
      <c r="A1640" s="11" t="s">
        <v>5168</v>
      </c>
      <c r="B1640" s="11" t="s">
        <v>5169</v>
      </c>
      <c r="C1640" s="11" t="s">
        <v>5170</v>
      </c>
      <c r="D1640" s="1">
        <v>-0.891164623</v>
      </c>
      <c r="E1640" s="1">
        <v>22.41141195</v>
      </c>
      <c r="F1640" s="1">
        <v>-1.316137785</v>
      </c>
      <c r="G1640" s="1">
        <v>0.210860785</v>
      </c>
      <c r="H1640" s="1">
        <v>0.463710723</v>
      </c>
      <c r="I1640" s="1">
        <v>-5.663621888</v>
      </c>
    </row>
    <row r="1641" ht="15" spans="1:9">
      <c r="A1641" s="11" t="s">
        <v>8430</v>
      </c>
      <c r="B1641" s="11" t="s">
        <v>8431</v>
      </c>
      <c r="C1641" s="11" t="s">
        <v>8432</v>
      </c>
      <c r="D1641" s="1">
        <v>-1.614033137</v>
      </c>
      <c r="E1641" s="1">
        <v>23.59848206</v>
      </c>
      <c r="F1641" s="1">
        <v>-1.314910417</v>
      </c>
      <c r="G1641" s="1">
        <v>0.211261312</v>
      </c>
      <c r="H1641" s="1">
        <v>0.464367636</v>
      </c>
      <c r="I1641" s="1">
        <v>-5.665119494</v>
      </c>
    </row>
    <row r="1642" ht="15" spans="1:9">
      <c r="A1642" s="11" t="s">
        <v>8157</v>
      </c>
      <c r="B1642" s="11" t="s">
        <v>8158</v>
      </c>
      <c r="C1642" s="11" t="s">
        <v>8159</v>
      </c>
      <c r="D1642" s="1">
        <v>0.756418047</v>
      </c>
      <c r="E1642" s="1">
        <v>31.13413789</v>
      </c>
      <c r="F1642" s="1">
        <v>1.314081917</v>
      </c>
      <c r="G1642" s="1">
        <v>0.211532025</v>
      </c>
      <c r="H1642" s="1">
        <v>0.464514956</v>
      </c>
      <c r="I1642" s="1">
        <v>-5.666129811</v>
      </c>
    </row>
    <row r="1643" ht="15" spans="1:9">
      <c r="A1643" s="11" t="s">
        <v>5144</v>
      </c>
      <c r="B1643" s="11" t="s">
        <v>5145</v>
      </c>
      <c r="C1643" s="11" t="s">
        <v>5146</v>
      </c>
      <c r="D1643" s="1">
        <v>0.503005642</v>
      </c>
      <c r="E1643" s="1">
        <v>21.72587648</v>
      </c>
      <c r="F1643" s="1">
        <v>1.313679942</v>
      </c>
      <c r="G1643" s="1">
        <v>0.211663471</v>
      </c>
      <c r="H1643" s="1">
        <v>0.464579928</v>
      </c>
      <c r="I1643" s="1">
        <v>-5.666619827</v>
      </c>
    </row>
    <row r="1644" ht="15" spans="1:9">
      <c r="A1644" s="11" t="s">
        <v>3611</v>
      </c>
      <c r="B1644" s="11" t="s">
        <v>3612</v>
      </c>
      <c r="C1644" s="11" t="s">
        <v>3613</v>
      </c>
      <c r="D1644" s="1">
        <v>1.446599965</v>
      </c>
      <c r="E1644" s="1">
        <v>28.65350341</v>
      </c>
      <c r="F1644" s="1">
        <v>1.312864351</v>
      </c>
      <c r="G1644" s="1">
        <v>0.211930373</v>
      </c>
      <c r="H1644" s="1">
        <v>0.464942007</v>
      </c>
      <c r="I1644" s="1">
        <v>-5.667613698</v>
      </c>
    </row>
    <row r="1645" ht="15" spans="1:9">
      <c r="A1645" s="11" t="s">
        <v>8706</v>
      </c>
      <c r="B1645" s="11" t="s">
        <v>8707</v>
      </c>
      <c r="C1645" s="11" t="s">
        <v>8708</v>
      </c>
      <c r="D1645" s="1">
        <v>-0.896848035</v>
      </c>
      <c r="E1645" s="1">
        <v>22.11607123</v>
      </c>
      <c r="F1645" s="1">
        <v>-1.311920632</v>
      </c>
      <c r="G1645" s="1">
        <v>0.212239544</v>
      </c>
      <c r="H1645" s="1">
        <v>0.465396423</v>
      </c>
      <c r="I1645" s="1">
        <v>-5.668763118</v>
      </c>
    </row>
    <row r="1646" ht="15" spans="1:9">
      <c r="A1646" s="11" t="s">
        <v>7071</v>
      </c>
      <c r="B1646" s="11" t="s">
        <v>7072</v>
      </c>
      <c r="C1646" s="11" t="s">
        <v>7073</v>
      </c>
      <c r="D1646" s="1">
        <v>0.5624275</v>
      </c>
      <c r="E1646" s="1">
        <v>25.59625114</v>
      </c>
      <c r="F1646" s="1">
        <v>1.311074521</v>
      </c>
      <c r="G1646" s="1">
        <v>0.212517048</v>
      </c>
      <c r="H1646" s="1">
        <v>0.465580758</v>
      </c>
      <c r="I1646" s="1">
        <v>-5.669793121</v>
      </c>
    </row>
    <row r="1647" ht="15" spans="1:9">
      <c r="A1647" s="11" t="s">
        <v>5370</v>
      </c>
      <c r="B1647" s="11" t="s">
        <v>5371</v>
      </c>
      <c r="C1647" s="11" t="s">
        <v>5372</v>
      </c>
      <c r="D1647" s="1">
        <v>0.8557365</v>
      </c>
      <c r="E1647" s="1">
        <v>28.38095098</v>
      </c>
      <c r="F1647" s="1">
        <v>1.310999148</v>
      </c>
      <c r="G1647" s="1">
        <v>0.212541782</v>
      </c>
      <c r="H1647" s="1">
        <v>0.465580758</v>
      </c>
      <c r="I1647" s="1">
        <v>-5.669884851</v>
      </c>
    </row>
    <row r="1648" ht="15" spans="1:9">
      <c r="A1648" s="11" t="s">
        <v>5370</v>
      </c>
      <c r="B1648" s="11" t="s">
        <v>5371</v>
      </c>
      <c r="C1648" s="11" t="s">
        <v>5373</v>
      </c>
      <c r="D1648" s="1">
        <v>0.8557365</v>
      </c>
      <c r="E1648" s="1">
        <v>28.38095098</v>
      </c>
      <c r="F1648" s="1">
        <v>1.310999148</v>
      </c>
      <c r="G1648" s="1">
        <v>0.212541782</v>
      </c>
      <c r="H1648" s="1">
        <v>0.465580758</v>
      </c>
      <c r="I1648" s="1">
        <v>-5.669884851</v>
      </c>
    </row>
    <row r="1649" ht="15" spans="1:9">
      <c r="A1649" s="11" t="s">
        <v>2358</v>
      </c>
      <c r="B1649" s="11" t="s">
        <v>2359</v>
      </c>
      <c r="C1649" s="11" t="s">
        <v>2360</v>
      </c>
      <c r="D1649" s="1">
        <v>1.37622266</v>
      </c>
      <c r="E1649" s="1">
        <v>24.21353054</v>
      </c>
      <c r="F1649" s="1">
        <v>1.310730859</v>
      </c>
      <c r="G1649" s="1">
        <v>0.212629844</v>
      </c>
      <c r="H1649" s="1">
        <v>0.465580758</v>
      </c>
      <c r="I1649" s="1">
        <v>-5.67021133</v>
      </c>
    </row>
    <row r="1650" ht="15" spans="1:9">
      <c r="A1650" s="11" t="s">
        <v>9704</v>
      </c>
      <c r="B1650" s="11" t="s">
        <v>9705</v>
      </c>
      <c r="C1650" s="11" t="s">
        <v>9706</v>
      </c>
      <c r="D1650" s="1">
        <v>1.162206931</v>
      </c>
      <c r="E1650" s="1">
        <v>26.54054895</v>
      </c>
      <c r="F1650" s="1">
        <v>1.309965954</v>
      </c>
      <c r="G1650" s="1">
        <v>0.212881074</v>
      </c>
      <c r="H1650" s="1">
        <v>0.465907187</v>
      </c>
      <c r="I1650" s="1">
        <v>-5.671141857</v>
      </c>
    </row>
    <row r="1651" ht="15" spans="1:9">
      <c r="A1651" s="11" t="s">
        <v>10932</v>
      </c>
      <c r="B1651" s="11" t="s">
        <v>10933</v>
      </c>
      <c r="C1651" s="11" t="s">
        <v>10934</v>
      </c>
      <c r="D1651" s="1">
        <v>0.734371078</v>
      </c>
      <c r="E1651" s="1">
        <v>23.83487329</v>
      </c>
      <c r="F1651" s="1">
        <v>1.30914429</v>
      </c>
      <c r="G1651" s="1">
        <v>0.213151213</v>
      </c>
      <c r="H1651" s="1">
        <v>0.466212164</v>
      </c>
      <c r="I1651" s="1">
        <v>-5.672140971</v>
      </c>
    </row>
    <row r="1652" ht="15" spans="1:9">
      <c r="A1652" s="11" t="s">
        <v>4393</v>
      </c>
      <c r="B1652" s="11" t="s">
        <v>4394</v>
      </c>
      <c r="C1652" s="11" t="s">
        <v>4395</v>
      </c>
      <c r="D1652" s="1">
        <v>0.835393188</v>
      </c>
      <c r="E1652" s="1">
        <v>27.37697087</v>
      </c>
      <c r="F1652" s="1">
        <v>1.308920436</v>
      </c>
      <c r="G1652" s="1">
        <v>0.213224857</v>
      </c>
      <c r="H1652" s="1">
        <v>0.466212164</v>
      </c>
      <c r="I1652" s="1">
        <v>-5.672413087</v>
      </c>
    </row>
    <row r="1653" ht="15" spans="1:9">
      <c r="A1653" s="11" t="s">
        <v>4530</v>
      </c>
      <c r="B1653" s="11" t="s">
        <v>4531</v>
      </c>
      <c r="C1653" s="11" t="s">
        <v>4532</v>
      </c>
      <c r="D1653" s="1">
        <v>1.610443664</v>
      </c>
      <c r="E1653" s="1">
        <v>25.46202015</v>
      </c>
      <c r="F1653" s="1">
        <v>1.30724838</v>
      </c>
      <c r="G1653" s="1">
        <v>0.213775588</v>
      </c>
      <c r="H1653" s="1">
        <v>0.466968609</v>
      </c>
      <c r="I1653" s="1">
        <v>-5.67444451</v>
      </c>
    </row>
    <row r="1654" ht="15" spans="1:9">
      <c r="A1654" s="11" t="s">
        <v>8502</v>
      </c>
      <c r="B1654" s="11" t="s">
        <v>8503</v>
      </c>
      <c r="C1654" s="11" t="s">
        <v>8504</v>
      </c>
      <c r="D1654" s="1">
        <v>0.532548043</v>
      </c>
      <c r="E1654" s="1">
        <v>31.56336876</v>
      </c>
      <c r="F1654" s="1">
        <v>1.305004836</v>
      </c>
      <c r="G1654" s="1">
        <v>0.214516354</v>
      </c>
      <c r="H1654" s="1">
        <v>0.468362417</v>
      </c>
      <c r="I1654" s="1">
        <v>-5.677167139</v>
      </c>
    </row>
    <row r="1655" ht="15" spans="1:9">
      <c r="A1655" s="11" t="s">
        <v>3038</v>
      </c>
      <c r="B1655" s="11" t="s">
        <v>3039</v>
      </c>
      <c r="C1655" s="11" t="s">
        <v>3040</v>
      </c>
      <c r="D1655" s="1">
        <v>-0.701392511</v>
      </c>
      <c r="E1655" s="1">
        <v>26.27499554</v>
      </c>
      <c r="F1655" s="1">
        <v>-1.304142364</v>
      </c>
      <c r="G1655" s="1">
        <v>0.214801672</v>
      </c>
      <c r="H1655" s="1">
        <v>0.46844622</v>
      </c>
      <c r="I1655" s="1">
        <v>-5.678212833</v>
      </c>
    </row>
    <row r="1656" ht="15" spans="1:9">
      <c r="A1656" s="11" t="s">
        <v>10444</v>
      </c>
      <c r="B1656" s="11" t="s">
        <v>10445</v>
      </c>
      <c r="C1656" s="11" t="s">
        <v>10446</v>
      </c>
      <c r="D1656" s="1">
        <v>-1.467339578</v>
      </c>
      <c r="E1656" s="1">
        <v>24.63680901</v>
      </c>
      <c r="F1656" s="1">
        <v>-1.304092293</v>
      </c>
      <c r="G1656" s="1">
        <v>0.214818246</v>
      </c>
      <c r="H1656" s="1">
        <v>0.46844622</v>
      </c>
      <c r="I1656" s="1">
        <v>-5.678273525</v>
      </c>
    </row>
    <row r="1657" ht="15" spans="1:9">
      <c r="A1657" s="11" t="s">
        <v>7443</v>
      </c>
      <c r="B1657" s="11" t="s">
        <v>7444</v>
      </c>
      <c r="C1657" s="11" t="s">
        <v>7445</v>
      </c>
      <c r="D1657" s="1">
        <v>0.398634204</v>
      </c>
      <c r="E1657" s="1">
        <v>33.50962821</v>
      </c>
      <c r="F1657" s="1">
        <v>1.303816439</v>
      </c>
      <c r="G1657" s="1">
        <v>0.214909573</v>
      </c>
      <c r="H1657" s="1">
        <v>0.46844622</v>
      </c>
      <c r="I1657" s="1">
        <v>-5.67860786</v>
      </c>
    </row>
    <row r="1658" ht="15" spans="1:9">
      <c r="A1658" s="11" t="s">
        <v>2940</v>
      </c>
      <c r="B1658" s="11" t="s">
        <v>2941</v>
      </c>
      <c r="C1658" s="11" t="s">
        <v>2942</v>
      </c>
      <c r="D1658" s="1">
        <v>0.568866396</v>
      </c>
      <c r="E1658" s="1">
        <v>29.85504164</v>
      </c>
      <c r="F1658" s="1">
        <v>1.298855892</v>
      </c>
      <c r="G1658" s="1">
        <v>0.216557202</v>
      </c>
      <c r="H1658" s="1">
        <v>0.471464151</v>
      </c>
      <c r="I1658" s="1">
        <v>-5.684610818</v>
      </c>
    </row>
    <row r="1659" ht="15" spans="1:9">
      <c r="A1659" s="11" t="s">
        <v>5559</v>
      </c>
      <c r="B1659" s="11" t="s">
        <v>5560</v>
      </c>
      <c r="C1659" s="11" t="s">
        <v>5561</v>
      </c>
      <c r="D1659" s="1">
        <v>0.341073054</v>
      </c>
      <c r="E1659" s="1">
        <v>33.58029954</v>
      </c>
      <c r="F1659" s="1">
        <v>1.296844986</v>
      </c>
      <c r="G1659" s="1">
        <v>0.217228007</v>
      </c>
      <c r="H1659" s="1">
        <v>0.472575754</v>
      </c>
      <c r="I1659" s="1">
        <v>-5.687039312</v>
      </c>
    </row>
    <row r="1660" ht="15" spans="1:9">
      <c r="A1660" s="11" t="s">
        <v>11061</v>
      </c>
      <c r="B1660" s="11" t="s">
        <v>11062</v>
      </c>
      <c r="C1660" s="11" t="s">
        <v>11063</v>
      </c>
      <c r="D1660" s="1">
        <v>-0.957128793</v>
      </c>
      <c r="E1660" s="1">
        <v>22.76318551</v>
      </c>
      <c r="F1660" s="1">
        <v>-1.296657357</v>
      </c>
      <c r="G1660" s="1">
        <v>0.217290682</v>
      </c>
      <c r="H1660" s="1">
        <v>0.472575754</v>
      </c>
      <c r="I1660" s="1">
        <v>-5.687265758</v>
      </c>
    </row>
    <row r="1661" ht="15" spans="1:9">
      <c r="A1661" s="11" t="s">
        <v>5734</v>
      </c>
      <c r="B1661" s="11" t="s">
        <v>5735</v>
      </c>
      <c r="C1661" s="11" t="s">
        <v>5736</v>
      </c>
      <c r="D1661" s="1">
        <v>1.153432008</v>
      </c>
      <c r="E1661" s="1">
        <v>23.49999196</v>
      </c>
      <c r="F1661" s="1">
        <v>1.296394141</v>
      </c>
      <c r="G1661" s="1">
        <v>0.21737863</v>
      </c>
      <c r="H1661" s="1">
        <v>0.472575754</v>
      </c>
      <c r="I1661" s="1">
        <v>-5.687583385</v>
      </c>
    </row>
    <row r="1662" ht="15" spans="1:9">
      <c r="A1662" s="11" t="s">
        <v>2946</v>
      </c>
      <c r="B1662" s="11" t="s">
        <v>2947</v>
      </c>
      <c r="C1662" s="11" t="s">
        <v>2948</v>
      </c>
      <c r="D1662" s="1">
        <v>-0.741520691</v>
      </c>
      <c r="E1662" s="1">
        <v>26.78619144</v>
      </c>
      <c r="F1662" s="1">
        <v>-1.295468199</v>
      </c>
      <c r="G1662" s="1">
        <v>0.217688243</v>
      </c>
      <c r="H1662" s="1">
        <v>0.472655206</v>
      </c>
      <c r="I1662" s="1">
        <v>-5.688700344</v>
      </c>
    </row>
    <row r="1663" ht="15" spans="1:9">
      <c r="A1663" s="11" t="s">
        <v>10333</v>
      </c>
      <c r="B1663" s="11" t="s">
        <v>10334</v>
      </c>
      <c r="C1663" s="11" t="s">
        <v>10335</v>
      </c>
      <c r="D1663" s="1">
        <v>-0.632499623</v>
      </c>
      <c r="E1663" s="1">
        <v>22.0149466</v>
      </c>
      <c r="F1663" s="1">
        <v>-1.295355157</v>
      </c>
      <c r="G1663" s="1">
        <v>0.217726066</v>
      </c>
      <c r="H1663" s="1">
        <v>0.472655206</v>
      </c>
      <c r="I1663" s="1">
        <v>-5.688836665</v>
      </c>
    </row>
    <row r="1664" ht="15" spans="1:9">
      <c r="A1664" s="11" t="s">
        <v>2671</v>
      </c>
      <c r="B1664" s="11" t="s">
        <v>2672</v>
      </c>
      <c r="C1664" s="11" t="s">
        <v>2673</v>
      </c>
      <c r="D1664" s="1">
        <v>-0.37159292</v>
      </c>
      <c r="E1664" s="1">
        <v>29.41505081</v>
      </c>
      <c r="F1664" s="1">
        <v>-1.29409488</v>
      </c>
      <c r="G1664" s="1">
        <v>0.218148101</v>
      </c>
      <c r="H1664" s="1">
        <v>0.473346094</v>
      </c>
      <c r="I1664" s="1">
        <v>-5.690355845</v>
      </c>
    </row>
    <row r="1665" ht="15" spans="1:9">
      <c r="A1665" s="11" t="s">
        <v>7793</v>
      </c>
      <c r="B1665" s="11" t="s">
        <v>7794</v>
      </c>
      <c r="C1665" s="11" t="s">
        <v>7795</v>
      </c>
      <c r="D1665" s="1">
        <v>0.918565635</v>
      </c>
      <c r="E1665" s="1">
        <v>30.92604735</v>
      </c>
      <c r="F1665" s="1">
        <v>1.293209696</v>
      </c>
      <c r="G1665" s="1">
        <v>0.21844492</v>
      </c>
      <c r="H1665" s="1">
        <v>0.473764756</v>
      </c>
      <c r="I1665" s="1">
        <v>-5.6914222</v>
      </c>
    </row>
    <row r="1666" ht="15" spans="1:9">
      <c r="A1666" s="11" t="s">
        <v>5764</v>
      </c>
      <c r="B1666" s="11" t="s">
        <v>5765</v>
      </c>
      <c r="C1666" s="11" t="s">
        <v>5766</v>
      </c>
      <c r="D1666" s="1">
        <v>-1.27294367</v>
      </c>
      <c r="E1666" s="1">
        <v>22.18908357</v>
      </c>
      <c r="F1666" s="1">
        <v>-1.292322382</v>
      </c>
      <c r="G1666" s="1">
        <v>0.218742779</v>
      </c>
      <c r="H1666" s="1">
        <v>0.474185273</v>
      </c>
      <c r="I1666" s="1">
        <v>-5.692490558</v>
      </c>
    </row>
    <row r="1667" ht="15" spans="1:9">
      <c r="A1667" s="11" t="s">
        <v>8826</v>
      </c>
      <c r="B1667" s="11" t="s">
        <v>8827</v>
      </c>
      <c r="C1667" s="11" t="s">
        <v>8828</v>
      </c>
      <c r="D1667" s="1">
        <v>0.35770529</v>
      </c>
      <c r="E1667" s="1">
        <v>31.21479624</v>
      </c>
      <c r="F1667" s="1">
        <v>1.2889562</v>
      </c>
      <c r="G1667" s="1">
        <v>0.219875725</v>
      </c>
      <c r="H1667" s="1">
        <v>0.475359185</v>
      </c>
      <c r="I1667" s="1">
        <v>-5.696538448</v>
      </c>
    </row>
    <row r="1668" ht="15" spans="1:9">
      <c r="A1668" s="11" t="s">
        <v>5755</v>
      </c>
      <c r="B1668" s="11" t="s">
        <v>5756</v>
      </c>
      <c r="C1668" s="11" t="s">
        <v>5757</v>
      </c>
      <c r="D1668" s="1">
        <v>0.899877378</v>
      </c>
      <c r="E1668" s="1">
        <v>25.1560367</v>
      </c>
      <c r="F1668" s="1">
        <v>1.288855639</v>
      </c>
      <c r="G1668" s="1">
        <v>0.219909643</v>
      </c>
      <c r="H1668" s="1">
        <v>0.475359185</v>
      </c>
      <c r="I1668" s="1">
        <v>-5.696659249</v>
      </c>
    </row>
    <row r="1669" ht="15" spans="1:9">
      <c r="A1669" s="11" t="s">
        <v>1830</v>
      </c>
      <c r="B1669" s="11" t="s">
        <v>1831</v>
      </c>
      <c r="C1669" s="11" t="s">
        <v>1832</v>
      </c>
      <c r="D1669" s="1">
        <v>-1.161644144</v>
      </c>
      <c r="E1669" s="1">
        <v>24.69439693</v>
      </c>
      <c r="F1669" s="1">
        <v>-1.287957588</v>
      </c>
      <c r="G1669" s="1">
        <v>0.220212729</v>
      </c>
      <c r="H1669" s="1">
        <v>0.475563568</v>
      </c>
      <c r="I1669" s="1">
        <v>-5.697737736</v>
      </c>
    </row>
    <row r="1670" ht="15" spans="1:9">
      <c r="A1670" s="11" t="s">
        <v>11183</v>
      </c>
      <c r="B1670" s="11" t="s">
        <v>11184</v>
      </c>
      <c r="C1670" s="11" t="s">
        <v>11185</v>
      </c>
      <c r="D1670" s="1">
        <v>1.00678284</v>
      </c>
      <c r="E1670" s="1">
        <v>23.42260941</v>
      </c>
      <c r="F1670" s="1">
        <v>1.28728765</v>
      </c>
      <c r="G1670" s="1">
        <v>0.220439047</v>
      </c>
      <c r="H1670" s="1">
        <v>0.475827019</v>
      </c>
      <c r="I1670" s="1">
        <v>-5.698541901</v>
      </c>
    </row>
    <row r="1671" ht="15" spans="1:9">
      <c r="A1671" s="11" t="s">
        <v>10938</v>
      </c>
      <c r="B1671" s="11" t="s">
        <v>10939</v>
      </c>
      <c r="C1671" s="11" t="s">
        <v>10940</v>
      </c>
      <c r="D1671" s="1">
        <v>-0.918911265</v>
      </c>
      <c r="E1671" s="1">
        <v>25.37457361</v>
      </c>
      <c r="F1671" s="1">
        <v>-1.285035311</v>
      </c>
      <c r="G1671" s="1">
        <v>0.221201298</v>
      </c>
      <c r="H1671" s="1">
        <v>0.476898535</v>
      </c>
      <c r="I1671" s="1">
        <v>-5.701243156</v>
      </c>
    </row>
    <row r="1672" ht="15" spans="1:9">
      <c r="A1672" s="11" t="s">
        <v>4192</v>
      </c>
      <c r="B1672" s="11" t="s">
        <v>4193</v>
      </c>
      <c r="C1672" s="11" t="s">
        <v>4194</v>
      </c>
      <c r="D1672" s="1">
        <v>1.222898162</v>
      </c>
      <c r="E1672" s="1">
        <v>27.34387697</v>
      </c>
      <c r="F1672" s="1">
        <v>1.284921673</v>
      </c>
      <c r="G1672" s="1">
        <v>0.221239812</v>
      </c>
      <c r="H1672" s="1">
        <v>0.476898535</v>
      </c>
      <c r="I1672" s="1">
        <v>-5.701379346</v>
      </c>
    </row>
    <row r="1673" ht="15" spans="1:9">
      <c r="A1673" s="11" t="s">
        <v>7233</v>
      </c>
      <c r="B1673" s="11" t="s">
        <v>7234</v>
      </c>
      <c r="C1673" s="11" t="s">
        <v>7235</v>
      </c>
      <c r="D1673" s="1">
        <v>-0.937965531</v>
      </c>
      <c r="E1673" s="1">
        <v>22.51123458</v>
      </c>
      <c r="F1673" s="1">
        <v>-1.282941672</v>
      </c>
      <c r="G1673" s="1">
        <v>0.221911734</v>
      </c>
      <c r="H1673" s="1">
        <v>0.477875079</v>
      </c>
      <c r="I1673" s="1">
        <v>-5.703750815</v>
      </c>
    </row>
    <row r="1674" ht="15" spans="1:9">
      <c r="A1674" s="11" t="s">
        <v>9344</v>
      </c>
      <c r="B1674" s="11" t="s">
        <v>9345</v>
      </c>
      <c r="C1674" s="11" t="s">
        <v>9346</v>
      </c>
      <c r="D1674" s="1">
        <v>0.984947193</v>
      </c>
      <c r="E1674" s="1">
        <v>25.48738968</v>
      </c>
      <c r="F1674" s="1">
        <v>1.281340662</v>
      </c>
      <c r="G1674" s="1">
        <v>0.222456238</v>
      </c>
      <c r="H1674" s="1">
        <v>0.478137977</v>
      </c>
      <c r="I1674" s="1">
        <v>-5.705666304</v>
      </c>
    </row>
    <row r="1675" ht="15" spans="1:9">
      <c r="A1675" s="11" t="s">
        <v>3179</v>
      </c>
      <c r="B1675" s="11" t="s">
        <v>3180</v>
      </c>
      <c r="C1675" s="11" t="s">
        <v>3181</v>
      </c>
      <c r="D1675" s="1">
        <v>0.522923371</v>
      </c>
      <c r="E1675" s="1">
        <v>26.1667582</v>
      </c>
      <c r="F1675" s="1">
        <v>1.281283088</v>
      </c>
      <c r="G1675" s="1">
        <v>0.222475839</v>
      </c>
      <c r="H1675" s="1">
        <v>0.478137977</v>
      </c>
      <c r="I1675" s="1">
        <v>-5.705735153</v>
      </c>
    </row>
    <row r="1676" ht="15" spans="1:9">
      <c r="A1676" s="11" t="s">
        <v>6963</v>
      </c>
      <c r="B1676" s="11" t="s">
        <v>6964</v>
      </c>
      <c r="C1676" s="11" t="s">
        <v>6965</v>
      </c>
      <c r="D1676" s="1">
        <v>-1.440018051</v>
      </c>
      <c r="E1676" s="1">
        <v>24.21142079</v>
      </c>
      <c r="F1676" s="1">
        <v>-1.281282785</v>
      </c>
      <c r="G1676" s="1">
        <v>0.222475942</v>
      </c>
      <c r="H1676" s="1">
        <v>0.478137977</v>
      </c>
      <c r="I1676" s="1">
        <v>-5.705735515</v>
      </c>
    </row>
    <row r="1677" ht="15" spans="1:9">
      <c r="A1677" s="11" t="s">
        <v>2001</v>
      </c>
      <c r="B1677" s="11" t="s">
        <v>2002</v>
      </c>
      <c r="C1677" s="11" t="s">
        <v>2003</v>
      </c>
      <c r="D1677" s="1">
        <v>0.478927876</v>
      </c>
      <c r="E1677" s="1">
        <v>27.64421571</v>
      </c>
      <c r="F1677" s="1">
        <v>1.280957873</v>
      </c>
      <c r="G1677" s="1">
        <v>0.222586583</v>
      </c>
      <c r="H1677" s="1">
        <v>0.478137977</v>
      </c>
      <c r="I1677" s="1">
        <v>-5.70612401</v>
      </c>
    </row>
    <row r="1678" ht="15" spans="1:9">
      <c r="A1678" s="11" t="s">
        <v>5791</v>
      </c>
      <c r="B1678" s="11" t="s">
        <v>5792</v>
      </c>
      <c r="C1678" s="11" t="s">
        <v>5793</v>
      </c>
      <c r="D1678" s="1">
        <v>0.554836344</v>
      </c>
      <c r="E1678" s="1">
        <v>27.11811833</v>
      </c>
      <c r="F1678" s="1">
        <v>1.280734105</v>
      </c>
      <c r="G1678" s="1">
        <v>0.222662807</v>
      </c>
      <c r="H1678" s="1">
        <v>0.478137977</v>
      </c>
      <c r="I1678" s="1">
        <v>-5.706391523</v>
      </c>
    </row>
    <row r="1679" ht="15" spans="1:9">
      <c r="A1679" s="11" t="s">
        <v>9215</v>
      </c>
      <c r="B1679" s="11" t="s">
        <v>9216</v>
      </c>
      <c r="C1679" s="11" t="s">
        <v>9217</v>
      </c>
      <c r="D1679" s="1">
        <v>0.67495086</v>
      </c>
      <c r="E1679" s="1">
        <v>26.61964149</v>
      </c>
      <c r="F1679" s="1">
        <v>1.278895718</v>
      </c>
      <c r="G1679" s="1">
        <v>0.223289827</v>
      </c>
      <c r="H1679" s="1">
        <v>0.47903335</v>
      </c>
      <c r="I1679" s="1">
        <v>-5.70858794</v>
      </c>
    </row>
    <row r="1680" ht="15" spans="1:9">
      <c r="A1680" s="11" t="s">
        <v>8649</v>
      </c>
      <c r="B1680" s="11" t="s">
        <v>8650</v>
      </c>
      <c r="C1680" s="11" t="s">
        <v>8651</v>
      </c>
      <c r="D1680" s="1">
        <v>0.981777947</v>
      </c>
      <c r="E1680" s="1">
        <v>22.23660648</v>
      </c>
      <c r="F1680" s="1">
        <v>1.278416343</v>
      </c>
      <c r="G1680" s="1">
        <v>0.22345356</v>
      </c>
      <c r="H1680" s="1">
        <v>0.479159232</v>
      </c>
      <c r="I1680" s="1">
        <v>-5.709160274</v>
      </c>
    </row>
    <row r="1681" ht="15" spans="1:9">
      <c r="A1681" s="11" t="s">
        <v>2028</v>
      </c>
      <c r="B1681" s="11" t="s">
        <v>2029</v>
      </c>
      <c r="C1681" s="11" t="s">
        <v>2030</v>
      </c>
      <c r="D1681" s="1">
        <v>1.057305375</v>
      </c>
      <c r="E1681" s="1">
        <v>22.37478526</v>
      </c>
      <c r="F1681" s="1">
        <v>1.277754785</v>
      </c>
      <c r="G1681" s="1">
        <v>0.223679676</v>
      </c>
      <c r="H1681" s="1">
        <v>0.479418704</v>
      </c>
      <c r="I1681" s="1">
        <v>-5.709949849</v>
      </c>
    </row>
    <row r="1682" ht="15" spans="1:9">
      <c r="A1682" s="11" t="s">
        <v>11222</v>
      </c>
      <c r="B1682" s="11" t="s">
        <v>11223</v>
      </c>
      <c r="C1682" s="11" t="s">
        <v>11224</v>
      </c>
      <c r="D1682" s="1">
        <v>-1.146362391</v>
      </c>
      <c r="E1682" s="1">
        <v>22.34032386</v>
      </c>
      <c r="F1682" s="1">
        <v>-1.275928561</v>
      </c>
      <c r="G1682" s="1">
        <v>0.224304817</v>
      </c>
      <c r="H1682" s="1">
        <v>0.480532771</v>
      </c>
      <c r="I1682" s="1">
        <v>-5.712127823</v>
      </c>
    </row>
    <row r="1683" ht="15" spans="1:9">
      <c r="A1683" s="11" t="s">
        <v>8460</v>
      </c>
      <c r="B1683" s="11" t="s">
        <v>8461</v>
      </c>
      <c r="C1683" s="11" t="s">
        <v>8462</v>
      </c>
      <c r="D1683" s="1">
        <v>0.539377421</v>
      </c>
      <c r="E1683" s="1">
        <v>21.81412138</v>
      </c>
      <c r="F1683" s="1">
        <v>1.275317512</v>
      </c>
      <c r="G1683" s="1">
        <v>0.224514298</v>
      </c>
      <c r="H1683" s="1">
        <v>0.480546361</v>
      </c>
      <c r="I1683" s="1">
        <v>-5.712856029</v>
      </c>
    </row>
    <row r="1684" ht="15" spans="1:9">
      <c r="A1684" s="11" t="s">
        <v>5665</v>
      </c>
      <c r="B1684" s="11" t="s">
        <v>5666</v>
      </c>
      <c r="C1684" s="11" t="s">
        <v>5667</v>
      </c>
      <c r="D1684" s="1">
        <v>-0.280114753</v>
      </c>
      <c r="E1684" s="1">
        <v>30.77797119</v>
      </c>
      <c r="F1684" s="1">
        <v>-1.275295406</v>
      </c>
      <c r="G1684" s="1">
        <v>0.22452188</v>
      </c>
      <c r="H1684" s="1">
        <v>0.480546361</v>
      </c>
      <c r="I1684" s="1">
        <v>-5.712882369</v>
      </c>
    </row>
    <row r="1685" ht="15" spans="1:9">
      <c r="A1685" s="11" t="s">
        <v>4345</v>
      </c>
      <c r="B1685" s="11" t="s">
        <v>4346</v>
      </c>
      <c r="C1685" s="11" t="s">
        <v>4347</v>
      </c>
      <c r="D1685" s="1">
        <v>1.369034196</v>
      </c>
      <c r="E1685" s="1">
        <v>24.64580702</v>
      </c>
      <c r="F1685" s="1">
        <v>1.27470587</v>
      </c>
      <c r="G1685" s="1">
        <v>0.22472414</v>
      </c>
      <c r="H1685" s="1">
        <v>0.480603041</v>
      </c>
      <c r="I1685" s="1">
        <v>-5.713584672</v>
      </c>
    </row>
    <row r="1686" ht="15" spans="1:9">
      <c r="A1686" s="11" t="s">
        <v>9458</v>
      </c>
      <c r="B1686" s="11" t="s">
        <v>9459</v>
      </c>
      <c r="C1686" s="11" t="s">
        <v>9460</v>
      </c>
      <c r="D1686" s="1">
        <v>0.585966899</v>
      </c>
      <c r="E1686" s="1">
        <v>26.49600024</v>
      </c>
      <c r="F1686" s="1">
        <v>1.274603993</v>
      </c>
      <c r="G1686" s="1">
        <v>0.224759107</v>
      </c>
      <c r="H1686" s="1">
        <v>0.480603041</v>
      </c>
      <c r="I1686" s="1">
        <v>-5.713706011</v>
      </c>
    </row>
    <row r="1687" ht="15" spans="1:9">
      <c r="A1687" s="11" t="s">
        <v>5495</v>
      </c>
      <c r="B1687" s="11" t="s">
        <v>5496</v>
      </c>
      <c r="C1687" s="11" t="s">
        <v>5497</v>
      </c>
      <c r="D1687" s="1">
        <v>0.282398036</v>
      </c>
      <c r="E1687" s="1">
        <v>35.24720679</v>
      </c>
      <c r="F1687" s="1">
        <v>1.271828802</v>
      </c>
      <c r="G1687" s="1">
        <v>0.225713304</v>
      </c>
      <c r="H1687" s="1">
        <v>0.482407498</v>
      </c>
      <c r="I1687" s="1">
        <v>-5.717008472</v>
      </c>
    </row>
    <row r="1688" ht="15" spans="1:9">
      <c r="A1688" s="11" t="s">
        <v>8517</v>
      </c>
      <c r="B1688" s="11" t="s">
        <v>8518</v>
      </c>
      <c r="C1688" s="11" t="s">
        <v>8519</v>
      </c>
      <c r="D1688" s="1">
        <v>1.032955475</v>
      </c>
      <c r="E1688" s="1">
        <v>25.76580782</v>
      </c>
      <c r="F1688" s="1">
        <v>1.271534987</v>
      </c>
      <c r="G1688" s="1">
        <v>0.225814516</v>
      </c>
      <c r="H1688" s="1">
        <v>0.482407498</v>
      </c>
      <c r="I1688" s="1">
        <v>-5.717357785</v>
      </c>
    </row>
    <row r="1689" ht="15" spans="1:9">
      <c r="A1689" s="11" t="s">
        <v>7696</v>
      </c>
      <c r="B1689" s="11" t="s">
        <v>7697</v>
      </c>
      <c r="C1689" s="11" t="s">
        <v>7698</v>
      </c>
      <c r="D1689" s="1">
        <v>-1.031024973</v>
      </c>
      <c r="E1689" s="1">
        <v>22.59097805</v>
      </c>
      <c r="F1689" s="1">
        <v>-1.270552701</v>
      </c>
      <c r="G1689" s="1">
        <v>0.226153152</v>
      </c>
      <c r="H1689" s="1">
        <v>0.482678767</v>
      </c>
      <c r="I1689" s="1">
        <v>-5.718525157</v>
      </c>
    </row>
    <row r="1690" ht="15" spans="1:9">
      <c r="A1690" s="11" t="s">
        <v>5063</v>
      </c>
      <c r="B1690" s="11" t="s">
        <v>5064</v>
      </c>
      <c r="C1690" s="11" t="s">
        <v>5065</v>
      </c>
      <c r="D1690" s="1">
        <v>0.409014398</v>
      </c>
      <c r="E1690" s="1">
        <v>29.23875196</v>
      </c>
      <c r="F1690" s="1">
        <v>1.270069476</v>
      </c>
      <c r="G1690" s="1">
        <v>0.226319889</v>
      </c>
      <c r="H1690" s="1">
        <v>0.482808705</v>
      </c>
      <c r="I1690" s="1">
        <v>-5.719099176</v>
      </c>
    </row>
    <row r="1691" ht="15" spans="1:9">
      <c r="A1691" s="11" t="s">
        <v>11153</v>
      </c>
      <c r="B1691" s="11" t="s">
        <v>11154</v>
      </c>
      <c r="C1691" s="11" t="s">
        <v>11155</v>
      </c>
      <c r="D1691" s="1">
        <v>-1.160062058</v>
      </c>
      <c r="E1691" s="1">
        <v>25.337996</v>
      </c>
      <c r="F1691" s="1">
        <v>-1.267559592</v>
      </c>
      <c r="G1691" s="1">
        <v>0.227187503</v>
      </c>
      <c r="H1691" s="1">
        <v>0.484120767</v>
      </c>
      <c r="I1691" s="1">
        <v>-5.722077932</v>
      </c>
    </row>
    <row r="1692" ht="15" spans="1:9">
      <c r="A1692" s="11" t="s">
        <v>3398</v>
      </c>
      <c r="B1692" s="11" t="s">
        <v>3399</v>
      </c>
      <c r="C1692" s="11" t="s">
        <v>3400</v>
      </c>
      <c r="D1692" s="1">
        <v>-1.247883786</v>
      </c>
      <c r="E1692" s="1">
        <v>23.20589904</v>
      </c>
      <c r="F1692" s="1">
        <v>-1.266580023</v>
      </c>
      <c r="G1692" s="1">
        <v>0.227526837</v>
      </c>
      <c r="H1692" s="1">
        <v>0.48447708</v>
      </c>
      <c r="I1692" s="1">
        <v>-5.723239256</v>
      </c>
    </row>
    <row r="1693" ht="15" spans="1:9">
      <c r="A1693" s="11" t="s">
        <v>1854</v>
      </c>
      <c r="B1693" s="11" t="s">
        <v>1855</v>
      </c>
      <c r="C1693" s="11" t="s">
        <v>1856</v>
      </c>
      <c r="D1693" s="1">
        <v>0.932123277</v>
      </c>
      <c r="E1693" s="1">
        <v>23.02121792</v>
      </c>
      <c r="F1693" s="1">
        <v>1.265614324</v>
      </c>
      <c r="G1693" s="1">
        <v>0.227861763</v>
      </c>
      <c r="H1693" s="1">
        <v>0.484536947</v>
      </c>
      <c r="I1693" s="1">
        <v>-5.724383455</v>
      </c>
    </row>
    <row r="1694" ht="15" spans="1:9">
      <c r="A1694" s="11" t="s">
        <v>6028</v>
      </c>
      <c r="B1694" s="11" t="s">
        <v>6029</v>
      </c>
      <c r="C1694" s="11" t="s">
        <v>6030</v>
      </c>
      <c r="D1694" s="1">
        <v>0.613694984</v>
      </c>
      <c r="E1694" s="1">
        <v>25.73317959</v>
      </c>
      <c r="F1694" s="1">
        <v>1.265501531</v>
      </c>
      <c r="G1694" s="1">
        <v>0.227900908</v>
      </c>
      <c r="H1694" s="1">
        <v>0.484536947</v>
      </c>
      <c r="I1694" s="1">
        <v>-5.724517053</v>
      </c>
    </row>
    <row r="1695" ht="15" spans="1:9">
      <c r="A1695" s="11" t="s">
        <v>8475</v>
      </c>
      <c r="B1695" s="11" t="s">
        <v>8476</v>
      </c>
      <c r="C1695" s="11" t="s">
        <v>8477</v>
      </c>
      <c r="D1695" s="1">
        <v>1.07755216</v>
      </c>
      <c r="E1695" s="1">
        <v>25.1857894</v>
      </c>
      <c r="F1695" s="1">
        <v>1.265335947</v>
      </c>
      <c r="G1695" s="1">
        <v>0.227958383</v>
      </c>
      <c r="H1695" s="1">
        <v>0.484536947</v>
      </c>
      <c r="I1695" s="1">
        <v>-5.724713161</v>
      </c>
    </row>
    <row r="1696" ht="15" spans="1:9">
      <c r="A1696" s="11" t="s">
        <v>9725</v>
      </c>
      <c r="B1696" s="11" t="s">
        <v>9726</v>
      </c>
      <c r="C1696" s="11" t="s">
        <v>9727</v>
      </c>
      <c r="D1696" s="1">
        <v>-0.444199538</v>
      </c>
      <c r="E1696" s="1">
        <v>28.37403596</v>
      </c>
      <c r="F1696" s="1">
        <v>-1.265273989</v>
      </c>
      <c r="G1696" s="1">
        <v>0.227979892</v>
      </c>
      <c r="H1696" s="1">
        <v>0.484536947</v>
      </c>
      <c r="I1696" s="1">
        <v>-5.724786536</v>
      </c>
    </row>
    <row r="1697" ht="15" spans="1:9">
      <c r="A1697" s="11" t="s">
        <v>3125</v>
      </c>
      <c r="B1697" s="11" t="s">
        <v>3126</v>
      </c>
      <c r="C1697" s="11" t="s">
        <v>3127</v>
      </c>
      <c r="D1697" s="1">
        <v>-0.413824774</v>
      </c>
      <c r="E1697" s="1">
        <v>32.50625731</v>
      </c>
      <c r="F1697" s="1">
        <v>-1.264650381</v>
      </c>
      <c r="G1697" s="1">
        <v>0.228196471</v>
      </c>
      <c r="H1697" s="1">
        <v>0.484578929</v>
      </c>
      <c r="I1697" s="1">
        <v>-5.725524899</v>
      </c>
    </row>
    <row r="1698" ht="15" spans="1:9">
      <c r="A1698" s="11" t="s">
        <v>3062</v>
      </c>
      <c r="B1698" s="11" t="s">
        <v>3063</v>
      </c>
      <c r="C1698" s="11" t="s">
        <v>3064</v>
      </c>
      <c r="D1698" s="1">
        <v>1.07938009</v>
      </c>
      <c r="E1698" s="1">
        <v>25.92232156</v>
      </c>
      <c r="F1698" s="1">
        <v>1.264298827</v>
      </c>
      <c r="G1698" s="1">
        <v>0.228318638</v>
      </c>
      <c r="H1698" s="1">
        <v>0.484578929</v>
      </c>
      <c r="I1698" s="1">
        <v>-5.725941019</v>
      </c>
    </row>
    <row r="1699" ht="15" spans="1:9">
      <c r="A1699" s="11" t="s">
        <v>3686</v>
      </c>
      <c r="B1699" s="11" t="s">
        <v>3687</v>
      </c>
      <c r="C1699" s="11" t="s">
        <v>3688</v>
      </c>
      <c r="D1699" s="1">
        <v>0.591863652</v>
      </c>
      <c r="E1699" s="1">
        <v>30.18838883</v>
      </c>
      <c r="F1699" s="1">
        <v>1.26387535</v>
      </c>
      <c r="G1699" s="1">
        <v>0.228465867</v>
      </c>
      <c r="H1699" s="1">
        <v>0.484578929</v>
      </c>
      <c r="I1699" s="1">
        <v>-5.726442154</v>
      </c>
    </row>
    <row r="1700" ht="15" spans="1:9">
      <c r="A1700" s="11" t="s">
        <v>11288</v>
      </c>
      <c r="B1700" s="11" t="s">
        <v>11289</v>
      </c>
      <c r="C1700" s="11" t="s">
        <v>11290</v>
      </c>
      <c r="D1700" s="1">
        <v>-0.603519533</v>
      </c>
      <c r="E1700" s="1">
        <v>25.40659818</v>
      </c>
      <c r="F1700" s="1">
        <v>-1.263647001</v>
      </c>
      <c r="G1700" s="1">
        <v>0.228545289</v>
      </c>
      <c r="H1700" s="1">
        <v>0.484578929</v>
      </c>
      <c r="I1700" s="1">
        <v>-5.726712325</v>
      </c>
    </row>
    <row r="1701" ht="15" spans="1:9">
      <c r="A1701" s="11" t="s">
        <v>8739</v>
      </c>
      <c r="B1701" s="11" t="s">
        <v>8740</v>
      </c>
      <c r="C1701" s="11" t="s">
        <v>8741</v>
      </c>
      <c r="D1701" s="1">
        <v>-1.117139213</v>
      </c>
      <c r="E1701" s="1">
        <v>23.34616228</v>
      </c>
      <c r="F1701" s="1">
        <v>-1.260458495</v>
      </c>
      <c r="G1701" s="1">
        <v>0.229656567</v>
      </c>
      <c r="H1701" s="1">
        <v>0.486395125</v>
      </c>
      <c r="I1701" s="1">
        <v>-5.730480827</v>
      </c>
    </row>
    <row r="1702" ht="15" spans="1:9">
      <c r="A1702" s="11" t="s">
        <v>7215</v>
      </c>
      <c r="B1702" s="11" t="s">
        <v>7216</v>
      </c>
      <c r="C1702" s="11" t="s">
        <v>7217</v>
      </c>
      <c r="D1702" s="1">
        <v>1.269647764</v>
      </c>
      <c r="E1702" s="1">
        <v>25.89583979</v>
      </c>
      <c r="F1702" s="1">
        <v>1.26031316</v>
      </c>
      <c r="G1702" s="1">
        <v>0.229707323</v>
      </c>
      <c r="H1702" s="1">
        <v>0.486395125</v>
      </c>
      <c r="I1702" s="1">
        <v>-5.730652423</v>
      </c>
    </row>
    <row r="1703" ht="15" spans="1:9">
      <c r="A1703" s="11" t="s">
        <v>3563</v>
      </c>
      <c r="B1703" s="11" t="s">
        <v>3564</v>
      </c>
      <c r="C1703" s="11" t="s">
        <v>3565</v>
      </c>
      <c r="D1703" s="1">
        <v>0.978027549</v>
      </c>
      <c r="E1703" s="1">
        <v>26.45623151</v>
      </c>
      <c r="F1703" s="1">
        <v>1.258971811</v>
      </c>
      <c r="G1703" s="1">
        <v>0.230176184</v>
      </c>
      <c r="H1703" s="1">
        <v>0.486710048</v>
      </c>
      <c r="I1703" s="1">
        <v>-5.732235413</v>
      </c>
    </row>
    <row r="1704" ht="15" spans="1:9">
      <c r="A1704" s="11" t="s">
        <v>5758</v>
      </c>
      <c r="B1704" s="11" t="s">
        <v>5759</v>
      </c>
      <c r="C1704" s="11" t="s">
        <v>5760</v>
      </c>
      <c r="D1704" s="1">
        <v>-0.343069956</v>
      </c>
      <c r="E1704" s="1">
        <v>29.21122074</v>
      </c>
      <c r="F1704" s="1">
        <v>-1.25798574</v>
      </c>
      <c r="G1704" s="1">
        <v>0.230521345</v>
      </c>
      <c r="H1704" s="1">
        <v>0.487214019</v>
      </c>
      <c r="I1704" s="1">
        <v>-5.733398289</v>
      </c>
    </row>
    <row r="1705" ht="15" spans="1:9">
      <c r="A1705" s="11" t="s">
        <v>4204</v>
      </c>
      <c r="B1705" s="11" t="s">
        <v>4205</v>
      </c>
      <c r="C1705" s="11" t="s">
        <v>4206</v>
      </c>
      <c r="D1705" s="1">
        <v>0.921344676</v>
      </c>
      <c r="E1705" s="1">
        <v>27.48216264</v>
      </c>
      <c r="F1705" s="1">
        <v>1.255684382</v>
      </c>
      <c r="G1705" s="1">
        <v>0.231328504</v>
      </c>
      <c r="H1705" s="1">
        <v>0.488273104</v>
      </c>
      <c r="I1705" s="1">
        <v>-5.736109523</v>
      </c>
    </row>
    <row r="1706" ht="15" spans="1:9">
      <c r="A1706" s="11" t="s">
        <v>8055</v>
      </c>
      <c r="B1706" s="11" t="s">
        <v>8056</v>
      </c>
      <c r="C1706" s="11" t="s">
        <v>8057</v>
      </c>
      <c r="D1706" s="1">
        <v>1.158928926</v>
      </c>
      <c r="E1706" s="1">
        <v>27.515215</v>
      </c>
      <c r="F1706" s="1">
        <v>1.25565613</v>
      </c>
      <c r="G1706" s="1">
        <v>0.231338427</v>
      </c>
      <c r="H1706" s="1">
        <v>0.488273104</v>
      </c>
      <c r="I1706" s="1">
        <v>-5.736142784</v>
      </c>
    </row>
    <row r="1707" ht="15" spans="1:9">
      <c r="A1707" s="11" t="s">
        <v>2385</v>
      </c>
      <c r="B1707" s="11" t="s">
        <v>2386</v>
      </c>
      <c r="C1707" s="11" t="s">
        <v>2387</v>
      </c>
      <c r="D1707" s="1">
        <v>0.440216885</v>
      </c>
      <c r="E1707" s="1">
        <v>28.55856349</v>
      </c>
      <c r="F1707" s="1">
        <v>1.25441345</v>
      </c>
      <c r="G1707" s="1">
        <v>0.231775221</v>
      </c>
      <c r="H1707" s="1">
        <v>0.488957809</v>
      </c>
      <c r="I1707" s="1">
        <v>-5.737605155</v>
      </c>
    </row>
    <row r="1708" ht="15" spans="1:9">
      <c r="A1708" s="11" t="s">
        <v>7641</v>
      </c>
      <c r="B1708" s="11" t="s">
        <v>7642</v>
      </c>
      <c r="C1708" s="11" t="s">
        <v>7643</v>
      </c>
      <c r="D1708" s="1">
        <v>-1.059925107</v>
      </c>
      <c r="E1708" s="1">
        <v>25.73740584</v>
      </c>
      <c r="F1708" s="1">
        <v>-1.25391579</v>
      </c>
      <c r="G1708" s="1">
        <v>0.231950329</v>
      </c>
      <c r="H1708" s="1">
        <v>0.489100995</v>
      </c>
      <c r="I1708" s="1">
        <v>-5.738190479</v>
      </c>
    </row>
    <row r="1709" ht="15" spans="1:9">
      <c r="A1709" s="11" t="s">
        <v>7275</v>
      </c>
      <c r="B1709" s="11" t="s">
        <v>7276</v>
      </c>
      <c r="C1709" s="11" t="s">
        <v>7277</v>
      </c>
      <c r="D1709" s="1">
        <v>-0.602699703</v>
      </c>
      <c r="E1709" s="1">
        <v>21.86023809</v>
      </c>
      <c r="F1709" s="1">
        <v>-1.253190702</v>
      </c>
      <c r="G1709" s="1">
        <v>0.232205649</v>
      </c>
      <c r="H1709" s="1">
        <v>0.489281382</v>
      </c>
      <c r="I1709" s="1">
        <v>-5.73904297</v>
      </c>
    </row>
    <row r="1710" ht="15" spans="1:9">
      <c r="A1710" s="11" t="s">
        <v>3392</v>
      </c>
      <c r="B1710" s="11" t="s">
        <v>3393</v>
      </c>
      <c r="C1710" s="11" t="s">
        <v>3394</v>
      </c>
      <c r="D1710" s="1">
        <v>0.275914684</v>
      </c>
      <c r="E1710" s="1">
        <v>34.58260787</v>
      </c>
      <c r="F1710" s="1">
        <v>1.252732268</v>
      </c>
      <c r="G1710" s="1">
        <v>0.232367189</v>
      </c>
      <c r="H1710" s="1">
        <v>0.489281382</v>
      </c>
      <c r="I1710" s="1">
        <v>-5.739581755</v>
      </c>
    </row>
    <row r="1711" ht="15" spans="1:9">
      <c r="A1711" s="11" t="s">
        <v>11022</v>
      </c>
      <c r="B1711" s="11" t="s">
        <v>11023</v>
      </c>
      <c r="C1711" s="11" t="s">
        <v>11024</v>
      </c>
      <c r="D1711" s="1">
        <v>0.266323381</v>
      </c>
      <c r="E1711" s="1">
        <v>31.24734403</v>
      </c>
      <c r="F1711" s="1">
        <v>1.252454881</v>
      </c>
      <c r="G1711" s="1">
        <v>0.232464976</v>
      </c>
      <c r="H1711" s="1">
        <v>0.489281382</v>
      </c>
      <c r="I1711" s="1">
        <v>-5.739907687</v>
      </c>
    </row>
    <row r="1712" ht="15" spans="1:9">
      <c r="A1712" s="11" t="s">
        <v>6527</v>
      </c>
      <c r="B1712" s="11" t="s">
        <v>6528</v>
      </c>
      <c r="C1712" s="11" t="s">
        <v>6529</v>
      </c>
      <c r="D1712" s="1">
        <v>0.82664521</v>
      </c>
      <c r="E1712" s="1">
        <v>24.00991059</v>
      </c>
      <c r="F1712" s="1">
        <v>1.251933285</v>
      </c>
      <c r="G1712" s="1">
        <v>0.232648942</v>
      </c>
      <c r="H1712" s="1">
        <v>0.489442724</v>
      </c>
      <c r="I1712" s="1">
        <v>-5.740520412</v>
      </c>
    </row>
    <row r="1713" ht="15" spans="1:9">
      <c r="A1713" s="11" t="s">
        <v>3200</v>
      </c>
      <c r="B1713" s="11" t="s">
        <v>3201</v>
      </c>
      <c r="C1713" s="11" t="s">
        <v>3202</v>
      </c>
      <c r="D1713" s="1">
        <v>-0.493691932</v>
      </c>
      <c r="E1713" s="1">
        <v>27.25591862</v>
      </c>
      <c r="F1713" s="1">
        <v>-1.250636792</v>
      </c>
      <c r="G1713" s="1">
        <v>0.233106714</v>
      </c>
      <c r="H1713" s="1">
        <v>0.490179678</v>
      </c>
      <c r="I1713" s="1">
        <v>-5.742042557</v>
      </c>
    </row>
    <row r="1714" ht="15" spans="1:9">
      <c r="A1714" s="11" t="s">
        <v>2704</v>
      </c>
      <c r="B1714" s="11" t="s">
        <v>2705</v>
      </c>
      <c r="C1714" s="11" t="s">
        <v>2706</v>
      </c>
      <c r="D1714" s="1">
        <v>-0.295049785</v>
      </c>
      <c r="E1714" s="1">
        <v>31.69454637</v>
      </c>
      <c r="F1714" s="1">
        <v>-1.249997815</v>
      </c>
      <c r="G1714" s="1">
        <v>0.23333259</v>
      </c>
      <c r="H1714" s="1">
        <v>0.490428544</v>
      </c>
      <c r="I1714" s="1">
        <v>-5.742792293</v>
      </c>
    </row>
    <row r="1715" ht="15" spans="1:9">
      <c r="A1715" s="11" t="s">
        <v>4729</v>
      </c>
      <c r="B1715" s="11" t="s">
        <v>4730</v>
      </c>
      <c r="C1715" s="11" t="s">
        <v>4731</v>
      </c>
      <c r="D1715" s="1">
        <v>0.847776377</v>
      </c>
      <c r="E1715" s="1">
        <v>23.60548709</v>
      </c>
      <c r="F1715" s="1">
        <v>1.249330602</v>
      </c>
      <c r="G1715" s="1">
        <v>0.233568632</v>
      </c>
      <c r="H1715" s="1">
        <v>0.49069854</v>
      </c>
      <c r="I1715" s="1">
        <v>-5.743574842</v>
      </c>
    </row>
    <row r="1716" ht="15" spans="1:9">
      <c r="A1716" s="11" t="s">
        <v>1956</v>
      </c>
      <c r="B1716" s="11" t="s">
        <v>1957</v>
      </c>
      <c r="C1716" s="11" t="s">
        <v>1958</v>
      </c>
      <c r="D1716" s="1">
        <v>0.330609184</v>
      </c>
      <c r="E1716" s="1">
        <v>32.32029748</v>
      </c>
      <c r="F1716" s="1">
        <v>1.248514107</v>
      </c>
      <c r="G1716" s="1">
        <v>0.233857743</v>
      </c>
      <c r="H1716" s="1">
        <v>0.491079727</v>
      </c>
      <c r="I1716" s="1">
        <v>-5.744532033</v>
      </c>
    </row>
    <row r="1717" ht="15" spans="1:9">
      <c r="A1717" s="11" t="s">
        <v>4360</v>
      </c>
      <c r="B1717" s="11" t="s">
        <v>4361</v>
      </c>
      <c r="C1717" s="11" t="s">
        <v>4362</v>
      </c>
      <c r="D1717" s="1">
        <v>0.504551281</v>
      </c>
      <c r="E1717" s="1">
        <v>30.86200764</v>
      </c>
      <c r="F1717" s="1">
        <v>1.247796217</v>
      </c>
      <c r="G1717" s="1">
        <v>0.234112175</v>
      </c>
      <c r="H1717" s="1">
        <v>0.491322345</v>
      </c>
      <c r="I1717" s="1">
        <v>-5.745373225</v>
      </c>
    </row>
    <row r="1718" ht="15" spans="1:9">
      <c r="A1718" s="11" t="s">
        <v>5719</v>
      </c>
      <c r="B1718" s="11" t="s">
        <v>5720</v>
      </c>
      <c r="C1718" s="11" t="s">
        <v>5721</v>
      </c>
      <c r="D1718" s="1">
        <v>1.208322436</v>
      </c>
      <c r="E1718" s="1">
        <v>24.60849408</v>
      </c>
      <c r="F1718" s="1">
        <v>1.247580345</v>
      </c>
      <c r="G1718" s="1">
        <v>0.234188726</v>
      </c>
      <c r="H1718" s="1">
        <v>0.491322345</v>
      </c>
      <c r="I1718" s="1">
        <v>-5.7456261</v>
      </c>
    </row>
    <row r="1719" ht="15" spans="1:9">
      <c r="A1719" s="11" t="s">
        <v>9935</v>
      </c>
      <c r="B1719" s="11" t="s">
        <v>9936</v>
      </c>
      <c r="C1719" s="11" t="s">
        <v>9937</v>
      </c>
      <c r="D1719" s="1">
        <v>1.054162559</v>
      </c>
      <c r="E1719" s="1">
        <v>25.99839697</v>
      </c>
      <c r="F1719" s="1">
        <v>1.24694658</v>
      </c>
      <c r="G1719" s="1">
        <v>0.234413582</v>
      </c>
      <c r="H1719" s="1">
        <v>0.491542818</v>
      </c>
      <c r="I1719" s="1">
        <v>-5.746368304</v>
      </c>
    </row>
    <row r="1720" ht="15" spans="1:9">
      <c r="A1720" s="11" t="s">
        <v>7128</v>
      </c>
      <c r="B1720" s="11" t="s">
        <v>7129</v>
      </c>
      <c r="C1720" s="11" t="s">
        <v>7130</v>
      </c>
      <c r="D1720" s="1">
        <v>1.312235717</v>
      </c>
      <c r="E1720" s="1">
        <v>27.85816967</v>
      </c>
      <c r="F1720" s="1">
        <v>1.246676784</v>
      </c>
      <c r="G1720" s="1">
        <v>0.234509356</v>
      </c>
      <c r="H1720" s="1">
        <v>0.491542818</v>
      </c>
      <c r="I1720" s="1">
        <v>-5.746684172</v>
      </c>
    </row>
    <row r="1721" ht="15" spans="1:9">
      <c r="A1721" s="11" t="s">
        <v>9941</v>
      </c>
      <c r="B1721" s="11" t="s">
        <v>9942</v>
      </c>
      <c r="C1721" s="11" t="s">
        <v>9943</v>
      </c>
      <c r="D1721" s="1">
        <v>1.140928468</v>
      </c>
      <c r="E1721" s="1">
        <v>25.84078216</v>
      </c>
      <c r="F1721" s="1">
        <v>1.245245436</v>
      </c>
      <c r="G1721" s="1">
        <v>0.235017984</v>
      </c>
      <c r="H1721" s="1">
        <v>0.492382649</v>
      </c>
      <c r="I1721" s="1">
        <v>-5.748359058</v>
      </c>
    </row>
    <row r="1722" ht="15" spans="1:9">
      <c r="A1722" s="11" t="s">
        <v>4183</v>
      </c>
      <c r="B1722" s="11" t="s">
        <v>4184</v>
      </c>
      <c r="C1722" s="11" t="s">
        <v>4185</v>
      </c>
      <c r="D1722" s="1">
        <v>0.404981234</v>
      </c>
      <c r="E1722" s="1">
        <v>29.80552051</v>
      </c>
      <c r="F1722" s="1">
        <v>1.243064613</v>
      </c>
      <c r="G1722" s="1">
        <v>0.235794616</v>
      </c>
      <c r="H1722" s="1">
        <v>0.493556331</v>
      </c>
      <c r="I1722" s="1">
        <v>-5.750908046</v>
      </c>
    </row>
    <row r="1723" ht="15" spans="1:9">
      <c r="A1723" s="11" t="s">
        <v>4635</v>
      </c>
      <c r="B1723" s="11" t="s">
        <v>4636</v>
      </c>
      <c r="C1723" s="11" t="s">
        <v>4637</v>
      </c>
      <c r="D1723" s="1">
        <v>1.075473943</v>
      </c>
      <c r="E1723" s="1">
        <v>22.34096195</v>
      </c>
      <c r="F1723" s="1">
        <v>1.241850009</v>
      </c>
      <c r="G1723" s="1">
        <v>0.236228039</v>
      </c>
      <c r="H1723" s="1">
        <v>0.494236736</v>
      </c>
      <c r="I1723" s="1">
        <v>-5.752326182</v>
      </c>
    </row>
    <row r="1724" ht="15" spans="1:9">
      <c r="A1724" s="11" t="s">
        <v>2367</v>
      </c>
      <c r="B1724" s="11" t="s">
        <v>2368</v>
      </c>
      <c r="C1724" s="11" t="s">
        <v>2369</v>
      </c>
      <c r="D1724" s="1">
        <v>0.408417785</v>
      </c>
      <c r="E1724" s="1">
        <v>26.55183126</v>
      </c>
      <c r="F1724" s="1">
        <v>1.24122791</v>
      </c>
      <c r="G1724" s="1">
        <v>0.236450274</v>
      </c>
      <c r="H1724" s="1">
        <v>0.494248259</v>
      </c>
      <c r="I1724" s="1">
        <v>-5.753052107</v>
      </c>
    </row>
    <row r="1725" ht="15" spans="1:9">
      <c r="A1725" s="11" t="s">
        <v>1896</v>
      </c>
      <c r="B1725" s="11" t="s">
        <v>1897</v>
      </c>
      <c r="C1725" s="11" t="s">
        <v>1898</v>
      </c>
      <c r="D1725" s="1">
        <v>0.938051971</v>
      </c>
      <c r="E1725" s="1">
        <v>24.20951318</v>
      </c>
      <c r="F1725" s="1">
        <v>1.239761048</v>
      </c>
      <c r="G1725" s="1">
        <v>0.236974943</v>
      </c>
      <c r="H1725" s="1">
        <v>0.494891354</v>
      </c>
      <c r="I1725" s="1">
        <v>-5.754762654</v>
      </c>
    </row>
    <row r="1726" ht="15" spans="1:9">
      <c r="A1726" s="11" t="s">
        <v>9165</v>
      </c>
      <c r="B1726" s="11" t="s">
        <v>9166</v>
      </c>
      <c r="C1726" s="11" t="s">
        <v>9167</v>
      </c>
      <c r="D1726" s="1">
        <v>-0.267775652</v>
      </c>
      <c r="E1726" s="1">
        <v>31.46053775</v>
      </c>
      <c r="F1726" s="1">
        <v>-1.23865913</v>
      </c>
      <c r="G1726" s="1">
        <v>0.237369683</v>
      </c>
      <c r="H1726" s="1">
        <v>0.495035723</v>
      </c>
      <c r="I1726" s="1">
        <v>-5.756046587</v>
      </c>
    </row>
    <row r="1727" ht="15" spans="1:9">
      <c r="A1727" s="11" t="s">
        <v>4390</v>
      </c>
      <c r="B1727" s="11" t="s">
        <v>4391</v>
      </c>
      <c r="C1727" s="11" t="s">
        <v>4392</v>
      </c>
      <c r="D1727" s="1">
        <v>-0.435168266</v>
      </c>
      <c r="E1727" s="1">
        <v>29.57439983</v>
      </c>
      <c r="F1727" s="1">
        <v>-1.23829869</v>
      </c>
      <c r="G1727" s="1">
        <v>0.237498917</v>
      </c>
      <c r="H1727" s="1">
        <v>0.495078866</v>
      </c>
      <c r="I1727" s="1">
        <v>-5.756466372</v>
      </c>
    </row>
    <row r="1728" ht="15" spans="1:9">
      <c r="A1728" s="11" t="s">
        <v>10851</v>
      </c>
      <c r="B1728" s="11" t="s">
        <v>10852</v>
      </c>
      <c r="C1728" s="11" t="s">
        <v>10853</v>
      </c>
      <c r="D1728" s="1">
        <v>0.992313445</v>
      </c>
      <c r="E1728" s="1">
        <v>22.75538083</v>
      </c>
      <c r="F1728" s="1">
        <v>1.235834685</v>
      </c>
      <c r="G1728" s="1">
        <v>0.238383857</v>
      </c>
      <c r="H1728" s="1">
        <v>0.496469759</v>
      </c>
      <c r="I1728" s="1">
        <v>-5.759333488</v>
      </c>
    </row>
    <row r="1729" ht="15" spans="1:9">
      <c r="A1729" s="11" t="s">
        <v>5283</v>
      </c>
      <c r="B1729" s="11" t="s">
        <v>5284</v>
      </c>
      <c r="C1729" s="11" t="s">
        <v>5285</v>
      </c>
      <c r="D1729" s="1">
        <v>1.002384077</v>
      </c>
      <c r="E1729" s="1">
        <v>22.26325953</v>
      </c>
      <c r="F1729" s="1">
        <v>1.23546</v>
      </c>
      <c r="G1729" s="1">
        <v>0.238518651</v>
      </c>
      <c r="H1729" s="1">
        <v>0.496523765</v>
      </c>
      <c r="I1729" s="1">
        <v>-5.759769079</v>
      </c>
    </row>
    <row r="1730" ht="15" spans="1:9">
      <c r="A1730" s="11" t="s">
        <v>4681</v>
      </c>
      <c r="B1730" s="11" t="s">
        <v>4682</v>
      </c>
      <c r="C1730" s="11" t="s">
        <v>4683</v>
      </c>
      <c r="D1730" s="1">
        <v>-0.788272589</v>
      </c>
      <c r="E1730" s="1">
        <v>28.61925822</v>
      </c>
      <c r="F1730" s="1">
        <v>-1.233144481</v>
      </c>
      <c r="G1730" s="1">
        <v>0.239353006</v>
      </c>
      <c r="H1730" s="1">
        <v>0.497593873</v>
      </c>
      <c r="I1730" s="1">
        <v>-5.76245869</v>
      </c>
    </row>
    <row r="1731" ht="15" spans="1:9">
      <c r="A1731" s="11" t="s">
        <v>8874</v>
      </c>
      <c r="B1731" s="11" t="s">
        <v>8875</v>
      </c>
      <c r="C1731" s="11" t="s">
        <v>8876</v>
      </c>
      <c r="D1731" s="1">
        <v>0.725121315</v>
      </c>
      <c r="E1731" s="1">
        <v>31.47716042</v>
      </c>
      <c r="F1731" s="1">
        <v>1.233051705</v>
      </c>
      <c r="G1731" s="1">
        <v>0.239386484</v>
      </c>
      <c r="H1731" s="1">
        <v>0.497593873</v>
      </c>
      <c r="I1731" s="1">
        <v>-5.762566373</v>
      </c>
    </row>
    <row r="1732" ht="15" spans="1:9">
      <c r="A1732" s="11" t="s">
        <v>6708</v>
      </c>
      <c r="B1732" s="11" t="s">
        <v>6709</v>
      </c>
      <c r="C1732" s="11" t="s">
        <v>6710</v>
      </c>
      <c r="D1732" s="1">
        <v>1.121778469</v>
      </c>
      <c r="E1732" s="1">
        <v>27.57431641</v>
      </c>
      <c r="F1732" s="1">
        <v>1.23304715</v>
      </c>
      <c r="G1732" s="1">
        <v>0.239388128</v>
      </c>
      <c r="H1732" s="1">
        <v>0.497593873</v>
      </c>
      <c r="I1732" s="1">
        <v>-5.76257166</v>
      </c>
    </row>
    <row r="1733" ht="15" spans="1:9">
      <c r="A1733" s="11" t="s">
        <v>10519</v>
      </c>
      <c r="B1733" s="11" t="s">
        <v>10520</v>
      </c>
      <c r="C1733" s="11" t="s">
        <v>10521</v>
      </c>
      <c r="D1733" s="1">
        <v>-1.112891912</v>
      </c>
      <c r="E1733" s="1">
        <v>22.90328424</v>
      </c>
      <c r="F1733" s="1">
        <v>-1.232822807</v>
      </c>
      <c r="G1733" s="1">
        <v>0.239469097</v>
      </c>
      <c r="H1733" s="1">
        <v>0.497593873</v>
      </c>
      <c r="I1733" s="1">
        <v>-5.762832021</v>
      </c>
    </row>
    <row r="1734" ht="15" spans="1:9">
      <c r="A1734" s="11" t="s">
        <v>4278</v>
      </c>
      <c r="B1734" s="11" t="s">
        <v>4279</v>
      </c>
      <c r="C1734" s="11" t="s">
        <v>4280</v>
      </c>
      <c r="D1734" s="1">
        <v>-0.41492644</v>
      </c>
      <c r="E1734" s="1">
        <v>29.4467691</v>
      </c>
      <c r="F1734" s="1">
        <v>-1.23180386</v>
      </c>
      <c r="G1734" s="1">
        <v>0.239837125</v>
      </c>
      <c r="H1734" s="1">
        <v>0.49813166</v>
      </c>
      <c r="I1734" s="1">
        <v>-5.764014089</v>
      </c>
    </row>
    <row r="1735" ht="15" spans="1:9">
      <c r="A1735" s="11" t="s">
        <v>7116</v>
      </c>
      <c r="B1735" s="11" t="s">
        <v>7117</v>
      </c>
      <c r="C1735" s="11" t="s">
        <v>7118</v>
      </c>
      <c r="D1735" s="1">
        <v>-1.128864384</v>
      </c>
      <c r="E1735" s="1">
        <v>24.29338758</v>
      </c>
      <c r="F1735" s="1">
        <v>-1.228966309</v>
      </c>
      <c r="G1735" s="1">
        <v>0.240864354</v>
      </c>
      <c r="H1735" s="1">
        <v>0.500037468</v>
      </c>
      <c r="I1735" s="1">
        <v>-5.767301849</v>
      </c>
    </row>
    <row r="1736" ht="15" spans="1:9">
      <c r="A1736" s="11" t="s">
        <v>5467</v>
      </c>
      <c r="B1736" s="11" t="s">
        <v>5468</v>
      </c>
      <c r="C1736" s="11" t="s">
        <v>5469</v>
      </c>
      <c r="D1736" s="1">
        <v>-1.270944676</v>
      </c>
      <c r="E1736" s="1">
        <v>22.01675977</v>
      </c>
      <c r="F1736" s="1">
        <v>-1.228488264</v>
      </c>
      <c r="G1736" s="1">
        <v>0.241037753</v>
      </c>
      <c r="H1736" s="1">
        <v>0.500169787</v>
      </c>
      <c r="I1736" s="1">
        <v>-5.767855154</v>
      </c>
    </row>
    <row r="1737" ht="15" spans="1:9">
      <c r="A1737" s="11" t="s">
        <v>4296</v>
      </c>
      <c r="B1737" s="11" t="s">
        <v>4297</v>
      </c>
      <c r="C1737" s="11" t="s">
        <v>4298</v>
      </c>
      <c r="D1737" s="1">
        <v>-0.499788841</v>
      </c>
      <c r="E1737" s="1">
        <v>31.87510932</v>
      </c>
      <c r="F1737" s="1">
        <v>-1.227960442</v>
      </c>
      <c r="G1737" s="1">
        <v>0.241229321</v>
      </c>
      <c r="H1737" s="1">
        <v>0.50033967</v>
      </c>
      <c r="I1737" s="1">
        <v>-5.768465876</v>
      </c>
    </row>
    <row r="1738" ht="15" spans="1:9">
      <c r="A1738" s="11" t="s">
        <v>3011</v>
      </c>
      <c r="B1738" s="11" t="s">
        <v>3012</v>
      </c>
      <c r="C1738" s="11" t="s">
        <v>3013</v>
      </c>
      <c r="D1738" s="1">
        <v>0.22945747</v>
      </c>
      <c r="E1738" s="1">
        <v>33.54104354</v>
      </c>
      <c r="F1738" s="1">
        <v>1.227499763</v>
      </c>
      <c r="G1738" s="1">
        <v>0.241396619</v>
      </c>
      <c r="H1738" s="1">
        <v>0.500459081</v>
      </c>
      <c r="I1738" s="1">
        <v>-5.76899874</v>
      </c>
    </row>
    <row r="1739" ht="15" spans="1:9">
      <c r="A1739" s="11" t="s">
        <v>10432</v>
      </c>
      <c r="B1739" s="11" t="s">
        <v>10433</v>
      </c>
      <c r="C1739" s="11" t="s">
        <v>10434</v>
      </c>
      <c r="D1739" s="1">
        <v>-1.279976163</v>
      </c>
      <c r="E1739" s="1">
        <v>22.34789096</v>
      </c>
      <c r="F1739" s="1">
        <v>-1.22666159</v>
      </c>
      <c r="G1739" s="1">
        <v>0.241701239</v>
      </c>
      <c r="H1739" s="1">
        <v>0.500781266</v>
      </c>
      <c r="I1739" s="1">
        <v>-5.769967845</v>
      </c>
    </row>
    <row r="1740" ht="15" spans="1:9">
      <c r="A1740" s="11" t="s">
        <v>9257</v>
      </c>
      <c r="B1740" s="11" t="s">
        <v>9258</v>
      </c>
      <c r="C1740" s="11" t="s">
        <v>9259</v>
      </c>
      <c r="D1740" s="1">
        <v>-0.97532794</v>
      </c>
      <c r="E1740" s="1">
        <v>22.35905113</v>
      </c>
      <c r="F1740" s="1">
        <v>-1.226468059</v>
      </c>
      <c r="G1740" s="1">
        <v>0.241771618</v>
      </c>
      <c r="H1740" s="1">
        <v>0.500781266</v>
      </c>
      <c r="I1740" s="1">
        <v>-5.770191534</v>
      </c>
    </row>
    <row r="1741" ht="15" spans="1:9">
      <c r="A1741" s="11" t="s">
        <v>6326</v>
      </c>
      <c r="B1741" s="11" t="s">
        <v>6327</v>
      </c>
      <c r="C1741" s="11" t="s">
        <v>6328</v>
      </c>
      <c r="D1741" s="1">
        <v>0.618201292</v>
      </c>
      <c r="E1741" s="1">
        <v>27.32737526</v>
      </c>
      <c r="F1741" s="1">
        <v>1.225044216</v>
      </c>
      <c r="G1741" s="1">
        <v>0.242289902</v>
      </c>
      <c r="H1741" s="1">
        <v>0.501399384</v>
      </c>
      <c r="I1741" s="1">
        <v>-5.771836397</v>
      </c>
    </row>
    <row r="1742" ht="15" spans="1:9">
      <c r="A1742" s="11" t="s">
        <v>10276</v>
      </c>
      <c r="B1742" s="11" t="s">
        <v>10277</v>
      </c>
      <c r="C1742" s="11" t="s">
        <v>10278</v>
      </c>
      <c r="D1742" s="1">
        <v>0.928709898</v>
      </c>
      <c r="E1742" s="1">
        <v>30.64105026</v>
      </c>
      <c r="F1742" s="1">
        <v>1.223068097</v>
      </c>
      <c r="G1742" s="1">
        <v>0.243010665</v>
      </c>
      <c r="H1742" s="1">
        <v>0.502662876</v>
      </c>
      <c r="I1742" s="1">
        <v>-5.77411677</v>
      </c>
    </row>
    <row r="1743" ht="15" spans="1:9">
      <c r="A1743" s="11" t="s">
        <v>2361</v>
      </c>
      <c r="B1743" s="11" t="s">
        <v>2362</v>
      </c>
      <c r="C1743" s="11" t="s">
        <v>2363</v>
      </c>
      <c r="D1743" s="1">
        <v>0.475418411</v>
      </c>
      <c r="E1743" s="1">
        <v>28.25611419</v>
      </c>
      <c r="F1743" s="1">
        <v>1.222439294</v>
      </c>
      <c r="G1743" s="1">
        <v>0.243240365</v>
      </c>
      <c r="H1743" s="1">
        <v>0.50290993</v>
      </c>
      <c r="I1743" s="1">
        <v>-5.774841779</v>
      </c>
    </row>
    <row r="1744" ht="15" spans="1:9">
      <c r="A1744" s="11" t="s">
        <v>7293</v>
      </c>
      <c r="B1744" s="11" t="s">
        <v>7294</v>
      </c>
      <c r="C1744" s="11" t="s">
        <v>7295</v>
      </c>
      <c r="D1744" s="1">
        <v>0.442173615</v>
      </c>
      <c r="E1744" s="1">
        <v>28.99568243</v>
      </c>
      <c r="F1744" s="1">
        <v>1.221183332</v>
      </c>
      <c r="G1744" s="1">
        <v>0.243699676</v>
      </c>
      <c r="H1744" s="1">
        <v>0.503403181</v>
      </c>
      <c r="I1744" s="1">
        <v>-5.776289018</v>
      </c>
    </row>
    <row r="1745" ht="15" spans="1:9">
      <c r="A1745" s="11" t="s">
        <v>3987</v>
      </c>
      <c r="B1745" s="11" t="s">
        <v>3988</v>
      </c>
      <c r="C1745" s="11" t="s">
        <v>3989</v>
      </c>
      <c r="D1745" s="1">
        <v>0.271010719</v>
      </c>
      <c r="E1745" s="1">
        <v>27.69548623</v>
      </c>
      <c r="F1745" s="1">
        <v>1.217864058</v>
      </c>
      <c r="G1745" s="1">
        <v>0.24491683</v>
      </c>
      <c r="H1745" s="1">
        <v>0.50534458</v>
      </c>
      <c r="I1745" s="1">
        <v>-5.780108148</v>
      </c>
    </row>
    <row r="1746" ht="15" spans="1:9">
      <c r="A1746" s="11" t="s">
        <v>9114</v>
      </c>
      <c r="B1746" s="11" t="s">
        <v>9115</v>
      </c>
      <c r="C1746" s="11" t="s">
        <v>9116</v>
      </c>
      <c r="D1746" s="1">
        <v>-0.429020009</v>
      </c>
      <c r="E1746" s="1">
        <v>28.21346661</v>
      </c>
      <c r="F1746" s="1">
        <v>-1.217714168</v>
      </c>
      <c r="G1746" s="1">
        <v>0.244971907</v>
      </c>
      <c r="H1746" s="1">
        <v>0.50534458</v>
      </c>
      <c r="I1746" s="1">
        <v>-5.780280417</v>
      </c>
    </row>
    <row r="1747" ht="15" spans="1:9">
      <c r="A1747" s="11" t="s">
        <v>6825</v>
      </c>
      <c r="B1747" s="11" t="s">
        <v>6826</v>
      </c>
      <c r="C1747" s="11" t="s">
        <v>6827</v>
      </c>
      <c r="D1747" s="1">
        <v>0.611627967</v>
      </c>
      <c r="E1747" s="1">
        <v>28.20699421</v>
      </c>
      <c r="F1747" s="1">
        <v>1.2172995</v>
      </c>
      <c r="G1747" s="1">
        <v>0.245124324</v>
      </c>
      <c r="H1747" s="1">
        <v>0.505430398</v>
      </c>
      <c r="I1747" s="1">
        <v>-5.780756907</v>
      </c>
    </row>
    <row r="1748" ht="15" spans="1:9">
      <c r="A1748" s="11" t="s">
        <v>8802</v>
      </c>
      <c r="B1748" s="11" t="s">
        <v>8803</v>
      </c>
      <c r="C1748" s="11" t="s">
        <v>8804</v>
      </c>
      <c r="D1748" s="1">
        <v>-0.902208617</v>
      </c>
      <c r="E1748" s="1">
        <v>22.31841318</v>
      </c>
      <c r="F1748" s="1">
        <v>-1.216265782</v>
      </c>
      <c r="G1748" s="1">
        <v>0.245504606</v>
      </c>
      <c r="H1748" s="1">
        <v>0.50598577</v>
      </c>
      <c r="I1748" s="1">
        <v>-5.781944182</v>
      </c>
    </row>
    <row r="1749" ht="15" spans="1:9">
      <c r="A1749" s="11" t="s">
        <v>8583</v>
      </c>
      <c r="B1749" s="11" t="s">
        <v>8584</v>
      </c>
      <c r="C1749" s="11" t="s">
        <v>8585</v>
      </c>
      <c r="D1749" s="1">
        <v>0.291644258</v>
      </c>
      <c r="E1749" s="1">
        <v>31.60486833</v>
      </c>
      <c r="F1749" s="1">
        <v>1.212020198</v>
      </c>
      <c r="G1749" s="1">
        <v>0.247071318</v>
      </c>
      <c r="H1749" s="1">
        <v>0.508277968</v>
      </c>
      <c r="I1749" s="1">
        <v>-5.786812067</v>
      </c>
    </row>
    <row r="1750" ht="15" spans="1:9">
      <c r="A1750" s="11" t="s">
        <v>8463</v>
      </c>
      <c r="B1750" s="11" t="s">
        <v>8464</v>
      </c>
      <c r="C1750" s="11" t="s">
        <v>8465</v>
      </c>
      <c r="D1750" s="1">
        <v>-1.017386072</v>
      </c>
      <c r="E1750" s="1">
        <v>22.65190642</v>
      </c>
      <c r="F1750" s="1">
        <v>-1.211702163</v>
      </c>
      <c r="G1750" s="1">
        <v>0.247188994</v>
      </c>
      <c r="H1750" s="1">
        <v>0.508277968</v>
      </c>
      <c r="I1750" s="1">
        <v>-5.787176176</v>
      </c>
    </row>
    <row r="1751" ht="15" spans="1:9">
      <c r="A1751" s="11" t="s">
        <v>3329</v>
      </c>
      <c r="B1751" s="11" t="s">
        <v>3330</v>
      </c>
      <c r="C1751" s="11" t="s">
        <v>3331</v>
      </c>
      <c r="D1751" s="1">
        <v>1.275905267</v>
      </c>
      <c r="E1751" s="1">
        <v>33.00211796</v>
      </c>
      <c r="F1751" s="1">
        <v>1.211140664</v>
      </c>
      <c r="G1751" s="1">
        <v>0.247396862</v>
      </c>
      <c r="H1751" s="1">
        <v>0.508277968</v>
      </c>
      <c r="I1751" s="1">
        <v>-5.787818834</v>
      </c>
    </row>
    <row r="1752" ht="15" spans="1:9">
      <c r="A1752" s="11" t="s">
        <v>5767</v>
      </c>
      <c r="B1752" s="11" t="s">
        <v>5768</v>
      </c>
      <c r="C1752" s="11" t="s">
        <v>5769</v>
      </c>
      <c r="D1752" s="1">
        <v>0.719336655</v>
      </c>
      <c r="E1752" s="1">
        <v>21.95779809</v>
      </c>
      <c r="F1752" s="1">
        <v>1.209174327</v>
      </c>
      <c r="G1752" s="1">
        <v>0.248125882</v>
      </c>
      <c r="H1752" s="1">
        <v>0.509546217</v>
      </c>
      <c r="I1752" s="1">
        <v>-5.790067525</v>
      </c>
    </row>
    <row r="1753" ht="15" spans="1:9">
      <c r="A1753" s="11" t="s">
        <v>10025</v>
      </c>
      <c r="B1753" s="11" t="s">
        <v>10026</v>
      </c>
      <c r="C1753" s="11" t="s">
        <v>10027</v>
      </c>
      <c r="D1753" s="1">
        <v>0.606217307</v>
      </c>
      <c r="E1753" s="1">
        <v>30.74759968</v>
      </c>
      <c r="F1753" s="1">
        <v>1.207948065</v>
      </c>
      <c r="G1753" s="1">
        <v>0.248581369</v>
      </c>
      <c r="H1753" s="1">
        <v>0.510205161</v>
      </c>
      <c r="I1753" s="1">
        <v>-5.791468404</v>
      </c>
    </row>
    <row r="1754" ht="15" spans="1:9">
      <c r="A1754" s="11" t="s">
        <v>7859</v>
      </c>
      <c r="B1754" s="11" t="s">
        <v>7860</v>
      </c>
      <c r="C1754" s="11" t="s">
        <v>7861</v>
      </c>
      <c r="D1754" s="1">
        <v>1.205143367</v>
      </c>
      <c r="E1754" s="1">
        <v>27.41250775</v>
      </c>
      <c r="F1754" s="1">
        <v>1.206610598</v>
      </c>
      <c r="G1754" s="1">
        <v>0.249078909</v>
      </c>
      <c r="H1754" s="1">
        <v>0.510813356</v>
      </c>
      <c r="I1754" s="1">
        <v>-5.792995037</v>
      </c>
    </row>
    <row r="1755" ht="15" spans="1:9">
      <c r="A1755" s="11" t="s">
        <v>10899</v>
      </c>
      <c r="B1755" s="11" t="s">
        <v>10900</v>
      </c>
      <c r="C1755" s="11" t="s">
        <v>10901</v>
      </c>
      <c r="D1755" s="1">
        <v>-1.154828135</v>
      </c>
      <c r="E1755" s="1">
        <v>23.44308439</v>
      </c>
      <c r="F1755" s="1">
        <v>-1.205746473</v>
      </c>
      <c r="G1755" s="1">
        <v>0.249400778</v>
      </c>
      <c r="H1755" s="1">
        <v>0.511210768</v>
      </c>
      <c r="I1755" s="1">
        <v>-5.793980667</v>
      </c>
    </row>
    <row r="1756" ht="15" spans="1:9">
      <c r="A1756" s="11" t="s">
        <v>7763</v>
      </c>
      <c r="B1756" s="11" t="s">
        <v>7764</v>
      </c>
      <c r="C1756" s="11" t="s">
        <v>7765</v>
      </c>
      <c r="D1756" s="1">
        <v>-1.575563201</v>
      </c>
      <c r="E1756" s="1">
        <v>23.34986311</v>
      </c>
      <c r="F1756" s="1">
        <v>-1.205098424</v>
      </c>
      <c r="G1756" s="1">
        <v>0.249642376</v>
      </c>
      <c r="H1756" s="1">
        <v>0.511210768</v>
      </c>
      <c r="I1756" s="1">
        <v>-5.79471947</v>
      </c>
    </row>
    <row r="1757" ht="15" spans="1:9">
      <c r="A1757" s="11" t="s">
        <v>9440</v>
      </c>
      <c r="B1757" s="11" t="s">
        <v>9441</v>
      </c>
      <c r="C1757" s="11" t="s">
        <v>9442</v>
      </c>
      <c r="D1757" s="1">
        <v>-0.211374639</v>
      </c>
      <c r="E1757" s="1">
        <v>28.35180374</v>
      </c>
      <c r="F1757" s="1">
        <v>-1.201416949</v>
      </c>
      <c r="G1757" s="1">
        <v>0.251018335</v>
      </c>
      <c r="H1757" s="1">
        <v>0.513635992</v>
      </c>
      <c r="I1757" s="1">
        <v>-5.798910516</v>
      </c>
    </row>
    <row r="1758" ht="15" spans="1:9">
      <c r="A1758" s="11" t="s">
        <v>9105</v>
      </c>
      <c r="B1758" s="11" t="s">
        <v>9106</v>
      </c>
      <c r="C1758" s="11" t="s">
        <v>9107</v>
      </c>
      <c r="D1758" s="1">
        <v>1.139253817</v>
      </c>
      <c r="E1758" s="1">
        <v>22.61312691</v>
      </c>
      <c r="F1758" s="1">
        <v>1.199774369</v>
      </c>
      <c r="G1758" s="1">
        <v>0.251634159</v>
      </c>
      <c r="H1758" s="1">
        <v>0.514351353</v>
      </c>
      <c r="I1758" s="1">
        <v>-5.800777164</v>
      </c>
    </row>
    <row r="1759" ht="15" spans="1:9">
      <c r="A1759" s="11" t="s">
        <v>7053</v>
      </c>
      <c r="B1759" s="11" t="s">
        <v>7054</v>
      </c>
      <c r="C1759" s="11" t="s">
        <v>7055</v>
      </c>
      <c r="D1759" s="1">
        <v>-0.893895055</v>
      </c>
      <c r="E1759" s="1">
        <v>22.93706419</v>
      </c>
      <c r="F1759" s="1">
        <v>-1.199582279</v>
      </c>
      <c r="G1759" s="1">
        <v>0.251706253</v>
      </c>
      <c r="H1759" s="1">
        <v>0.514351353</v>
      </c>
      <c r="I1759" s="1">
        <v>-5.800995324</v>
      </c>
    </row>
    <row r="1760" ht="15" spans="1:9">
      <c r="A1760" s="11" t="s">
        <v>8697</v>
      </c>
      <c r="B1760" s="11" t="s">
        <v>8698</v>
      </c>
      <c r="C1760" s="11" t="s">
        <v>8699</v>
      </c>
      <c r="D1760" s="1">
        <v>1.017098567</v>
      </c>
      <c r="E1760" s="1">
        <v>23.29926584</v>
      </c>
      <c r="F1760" s="1">
        <v>1.198892612</v>
      </c>
      <c r="G1760" s="1">
        <v>0.251965227</v>
      </c>
      <c r="H1760" s="1">
        <v>0.514649977</v>
      </c>
      <c r="I1760" s="1">
        <v>-5.801778364</v>
      </c>
    </row>
    <row r="1761" ht="15" spans="1:9">
      <c r="A1761" s="11" t="s">
        <v>3856</v>
      </c>
      <c r="B1761" s="11" t="s">
        <v>3857</v>
      </c>
      <c r="C1761" s="11" t="s">
        <v>3858</v>
      </c>
      <c r="D1761" s="1">
        <v>0.774341924</v>
      </c>
      <c r="E1761" s="1">
        <v>27.04633347</v>
      </c>
      <c r="F1761" s="1">
        <v>1.19789715</v>
      </c>
      <c r="G1761" s="1">
        <v>0.252339395</v>
      </c>
      <c r="H1761" s="1">
        <v>0.515183518</v>
      </c>
      <c r="I1761" s="1">
        <v>-5.802907968</v>
      </c>
    </row>
    <row r="1762" ht="15" spans="1:9">
      <c r="A1762" s="11" t="s">
        <v>5192</v>
      </c>
      <c r="B1762" s="11" t="s">
        <v>5193</v>
      </c>
      <c r="C1762" s="11" t="s">
        <v>5194</v>
      </c>
      <c r="D1762" s="1">
        <v>0.361917982</v>
      </c>
      <c r="E1762" s="1">
        <v>32.11195021</v>
      </c>
      <c r="F1762" s="1">
        <v>1.197545305</v>
      </c>
      <c r="G1762" s="1">
        <v>0.252471748</v>
      </c>
      <c r="H1762" s="1">
        <v>0.515223106</v>
      </c>
      <c r="I1762" s="1">
        <v>-5.803307047</v>
      </c>
    </row>
    <row r="1763" ht="15" spans="1:9">
      <c r="A1763" s="11" t="s">
        <v>8208</v>
      </c>
      <c r="B1763" s="11" t="s">
        <v>8209</v>
      </c>
      <c r="C1763" s="11" t="s">
        <v>8210</v>
      </c>
      <c r="D1763" s="1">
        <v>0.48239973</v>
      </c>
      <c r="E1763" s="1">
        <v>28.29545354</v>
      </c>
      <c r="F1763" s="1">
        <v>1.19678442</v>
      </c>
      <c r="G1763" s="1">
        <v>0.252758153</v>
      </c>
      <c r="H1763" s="1">
        <v>0.515346417</v>
      </c>
      <c r="I1763" s="1">
        <v>-5.804169757</v>
      </c>
    </row>
    <row r="1764" ht="15" spans="1:9">
      <c r="A1764" s="11" t="s">
        <v>4299</v>
      </c>
      <c r="B1764" s="11" t="s">
        <v>4300</v>
      </c>
      <c r="C1764" s="11" t="s">
        <v>4301</v>
      </c>
      <c r="D1764" s="1">
        <v>-0.460331652</v>
      </c>
      <c r="E1764" s="1">
        <v>27.83958228</v>
      </c>
      <c r="F1764" s="1">
        <v>-1.195719357</v>
      </c>
      <c r="G1764" s="1">
        <v>0.25315948</v>
      </c>
      <c r="H1764" s="1">
        <v>0.515839338</v>
      </c>
      <c r="I1764" s="1">
        <v>-5.805376619</v>
      </c>
    </row>
    <row r="1765" ht="15" spans="1:9">
      <c r="A1765" s="11" t="s">
        <v>6900</v>
      </c>
      <c r="B1765" s="11" t="s">
        <v>6901</v>
      </c>
      <c r="C1765" s="11" t="s">
        <v>6902</v>
      </c>
      <c r="D1765" s="1">
        <v>0.857524117</v>
      </c>
      <c r="E1765" s="1">
        <v>22.3864944</v>
      </c>
      <c r="F1765" s="1">
        <v>1.195542663</v>
      </c>
      <c r="G1765" s="1">
        <v>0.253226108</v>
      </c>
      <c r="H1765" s="1">
        <v>0.515839338</v>
      </c>
      <c r="I1765" s="1">
        <v>-5.805576755</v>
      </c>
    </row>
    <row r="1766" ht="15" spans="1:9">
      <c r="A1766" s="11" t="s">
        <v>9371</v>
      </c>
      <c r="B1766" s="11" t="s">
        <v>9372</v>
      </c>
      <c r="C1766" s="11" t="s">
        <v>9373</v>
      </c>
      <c r="D1766" s="1">
        <v>-0.219534063</v>
      </c>
      <c r="E1766" s="1">
        <v>28.30940843</v>
      </c>
      <c r="F1766" s="1">
        <v>-1.194251657</v>
      </c>
      <c r="G1766" s="1">
        <v>0.253713337</v>
      </c>
      <c r="H1766" s="1">
        <v>0.516391188</v>
      </c>
      <c r="I1766" s="1">
        <v>-5.80703832</v>
      </c>
    </row>
    <row r="1767" ht="15" spans="1:9">
      <c r="A1767" s="11" t="s">
        <v>3930</v>
      </c>
      <c r="B1767" s="11" t="s">
        <v>3931</v>
      </c>
      <c r="C1767" s="11" t="s">
        <v>3932</v>
      </c>
      <c r="D1767" s="1">
        <v>0.254205817</v>
      </c>
      <c r="E1767" s="1">
        <v>26.65782503</v>
      </c>
      <c r="F1767" s="1">
        <v>1.194167813</v>
      </c>
      <c r="G1767" s="1">
        <v>0.253745005</v>
      </c>
      <c r="H1767" s="1">
        <v>0.516391188</v>
      </c>
      <c r="I1767" s="1">
        <v>-5.807133196</v>
      </c>
    </row>
    <row r="1768" ht="15" spans="1:9">
      <c r="A1768" s="11" t="s">
        <v>2010</v>
      </c>
      <c r="B1768" s="11" t="s">
        <v>2011</v>
      </c>
      <c r="C1768" s="11" t="s">
        <v>2012</v>
      </c>
      <c r="D1768" s="1">
        <v>0.43567418</v>
      </c>
      <c r="E1768" s="1">
        <v>30.10861279</v>
      </c>
      <c r="F1768" s="1">
        <v>1.193715709</v>
      </c>
      <c r="G1768" s="1">
        <v>0.253915819</v>
      </c>
      <c r="H1768" s="1">
        <v>0.516391188</v>
      </c>
      <c r="I1768" s="1">
        <v>-5.807644703</v>
      </c>
    </row>
    <row r="1769" ht="15" spans="1:9">
      <c r="A1769" s="11" t="s">
        <v>2454</v>
      </c>
      <c r="B1769" s="11" t="s">
        <v>2455</v>
      </c>
      <c r="C1769" s="11" t="s">
        <v>2456</v>
      </c>
      <c r="D1769" s="1">
        <v>0.74616615</v>
      </c>
      <c r="E1769" s="1">
        <v>31.54777702</v>
      </c>
      <c r="F1769" s="1">
        <v>1.193020457</v>
      </c>
      <c r="G1769" s="1">
        <v>0.254178675</v>
      </c>
      <c r="H1769" s="1">
        <v>0.516391188</v>
      </c>
      <c r="I1769" s="1">
        <v>-5.808431003</v>
      </c>
    </row>
    <row r="1770" ht="15" spans="1:9">
      <c r="A1770" s="11" t="s">
        <v>9575</v>
      </c>
      <c r="B1770" s="11" t="s">
        <v>9576</v>
      </c>
      <c r="C1770" s="11" t="s">
        <v>9577</v>
      </c>
      <c r="D1770" s="1">
        <v>0.511798331</v>
      </c>
      <c r="E1770" s="1">
        <v>29.25556486</v>
      </c>
      <c r="F1770" s="1">
        <v>1.192539573</v>
      </c>
      <c r="G1770" s="1">
        <v>0.254360608</v>
      </c>
      <c r="H1770" s="1">
        <v>0.516391188</v>
      </c>
      <c r="I1770" s="1">
        <v>-5.808974649</v>
      </c>
    </row>
    <row r="1771" ht="15" spans="1:9">
      <c r="A1771" s="11" t="s">
        <v>10155</v>
      </c>
      <c r="B1771" s="11" t="s">
        <v>10156</v>
      </c>
      <c r="C1771" s="11" t="s">
        <v>10157</v>
      </c>
      <c r="D1771" s="1">
        <v>0.569636846</v>
      </c>
      <c r="E1771" s="1">
        <v>28.67866867</v>
      </c>
      <c r="F1771" s="1">
        <v>1.192484705</v>
      </c>
      <c r="G1771" s="1">
        <v>0.254381372</v>
      </c>
      <c r="H1771" s="1">
        <v>0.516391188</v>
      </c>
      <c r="I1771" s="1">
        <v>-5.809036667</v>
      </c>
    </row>
    <row r="1772" ht="15" spans="1:9">
      <c r="A1772" s="11" t="s">
        <v>10593</v>
      </c>
      <c r="B1772" s="11" t="s">
        <v>10594</v>
      </c>
      <c r="C1772" s="11" t="s">
        <v>10595</v>
      </c>
      <c r="D1772" s="1">
        <v>-0.492756268</v>
      </c>
      <c r="E1772" s="1">
        <v>28.06058277</v>
      </c>
      <c r="F1772" s="1">
        <v>-1.192062193</v>
      </c>
      <c r="G1772" s="1">
        <v>0.254541315</v>
      </c>
      <c r="H1772" s="1">
        <v>0.516442588</v>
      </c>
      <c r="I1772" s="1">
        <v>-5.80951416</v>
      </c>
    </row>
    <row r="1773" ht="15" spans="1:9">
      <c r="A1773" s="11" t="s">
        <v>4810</v>
      </c>
      <c r="B1773" s="11" t="s">
        <v>4811</v>
      </c>
      <c r="C1773" s="11" t="s">
        <v>4812</v>
      </c>
      <c r="D1773" s="1">
        <v>-0.939634025</v>
      </c>
      <c r="E1773" s="1">
        <v>22.41654308</v>
      </c>
      <c r="F1773" s="1">
        <v>-1.190170578</v>
      </c>
      <c r="G1773" s="1">
        <v>0.255258348</v>
      </c>
      <c r="H1773" s="1">
        <v>0.517667108</v>
      </c>
      <c r="I1773" s="1">
        <v>-5.811650273</v>
      </c>
    </row>
    <row r="1774" ht="15" spans="1:9">
      <c r="A1774" s="11" t="s">
        <v>4210</v>
      </c>
      <c r="B1774" s="11" t="s">
        <v>4211</v>
      </c>
      <c r="C1774" s="11" t="s">
        <v>4212</v>
      </c>
      <c r="D1774" s="1">
        <v>0.619577569</v>
      </c>
      <c r="E1774" s="1">
        <v>29.94432332</v>
      </c>
      <c r="F1774" s="1">
        <v>1.186853299</v>
      </c>
      <c r="G1774" s="1">
        <v>0.256519582</v>
      </c>
      <c r="H1774" s="1">
        <v>0.519907819</v>
      </c>
      <c r="I1774" s="1">
        <v>-5.815389776</v>
      </c>
    </row>
    <row r="1775" ht="15" spans="1:9">
      <c r="A1775" s="11" t="s">
        <v>2331</v>
      </c>
      <c r="B1775" s="11" t="s">
        <v>2332</v>
      </c>
      <c r="C1775" s="11" t="s">
        <v>2333</v>
      </c>
      <c r="D1775" s="1">
        <v>-1.02367794</v>
      </c>
      <c r="E1775" s="1">
        <v>22.78137056</v>
      </c>
      <c r="F1775" s="1">
        <v>-1.186665289</v>
      </c>
      <c r="G1775" s="1">
        <v>0.256591208</v>
      </c>
      <c r="H1775" s="1">
        <v>0.519907819</v>
      </c>
      <c r="I1775" s="1">
        <v>-5.815601466</v>
      </c>
    </row>
    <row r="1776" ht="15" spans="1:9">
      <c r="A1776" s="11" t="s">
        <v>6401</v>
      </c>
      <c r="B1776" s="11" t="s">
        <v>6402</v>
      </c>
      <c r="C1776" s="11" t="s">
        <v>6403</v>
      </c>
      <c r="D1776" s="1">
        <v>1.251948306</v>
      </c>
      <c r="E1776" s="1">
        <v>24.43715488</v>
      </c>
      <c r="F1776" s="1">
        <v>1.186097131</v>
      </c>
      <c r="G1776" s="1">
        <v>0.256807754</v>
      </c>
      <c r="H1776" s="1">
        <v>0.520115527</v>
      </c>
      <c r="I1776" s="1">
        <v>-5.816241021</v>
      </c>
    </row>
    <row r="1777" ht="15" spans="1:9">
      <c r="A1777" s="11" t="s">
        <v>6446</v>
      </c>
      <c r="B1777" s="11" t="s">
        <v>6447</v>
      </c>
      <c r="C1777" s="11" t="s">
        <v>6448</v>
      </c>
      <c r="D1777" s="1">
        <v>0.61601051</v>
      </c>
      <c r="E1777" s="1">
        <v>21.77656551</v>
      </c>
      <c r="F1777" s="1">
        <v>1.183797615</v>
      </c>
      <c r="G1777" s="1">
        <v>0.257685634</v>
      </c>
      <c r="H1777" s="1">
        <v>0.521444185</v>
      </c>
      <c r="I1777" s="1">
        <v>-5.818827</v>
      </c>
    </row>
    <row r="1778" ht="15" spans="1:9">
      <c r="A1778" s="11" t="s">
        <v>5020</v>
      </c>
      <c r="B1778" s="11" t="s">
        <v>5021</v>
      </c>
      <c r="C1778" s="11" t="s">
        <v>5022</v>
      </c>
      <c r="D1778" s="1">
        <v>0.847237853</v>
      </c>
      <c r="E1778" s="1">
        <v>22.2043282</v>
      </c>
      <c r="F1778" s="1">
        <v>1.183779827</v>
      </c>
      <c r="G1778" s="1">
        <v>0.257692434</v>
      </c>
      <c r="H1778" s="1">
        <v>0.521444185</v>
      </c>
      <c r="I1778" s="1">
        <v>-5.818846988</v>
      </c>
    </row>
    <row r="1779" ht="15" spans="1:9">
      <c r="A1779" s="11" t="s">
        <v>9695</v>
      </c>
      <c r="B1779" s="11" t="s">
        <v>9696</v>
      </c>
      <c r="C1779" s="11" t="s">
        <v>9697</v>
      </c>
      <c r="D1779" s="1">
        <v>0.47726626</v>
      </c>
      <c r="E1779" s="1">
        <v>27.93791819</v>
      </c>
      <c r="F1779" s="1">
        <v>1.180643101</v>
      </c>
      <c r="G1779" s="1">
        <v>0.258893709</v>
      </c>
      <c r="H1779" s="1">
        <v>0.523410553</v>
      </c>
      <c r="I1779" s="1">
        <v>-5.822367948</v>
      </c>
    </row>
    <row r="1780" ht="15" spans="1:9">
      <c r="A1780" s="11" t="s">
        <v>6551</v>
      </c>
      <c r="B1780" s="11" t="s">
        <v>6552</v>
      </c>
      <c r="C1780" s="11" t="s">
        <v>6553</v>
      </c>
      <c r="D1780" s="1">
        <v>1.624647314</v>
      </c>
      <c r="E1780" s="1">
        <v>30.99240122</v>
      </c>
      <c r="F1780" s="1">
        <v>1.179618469</v>
      </c>
      <c r="G1780" s="1">
        <v>0.259287053</v>
      </c>
      <c r="H1780" s="1">
        <v>0.523893887</v>
      </c>
      <c r="I1780" s="1">
        <v>-5.823516469</v>
      </c>
    </row>
    <row r="1781" ht="15" spans="1:9">
      <c r="A1781" s="11" t="s">
        <v>4132</v>
      </c>
      <c r="B1781" s="11" t="s">
        <v>4133</v>
      </c>
      <c r="C1781" s="11" t="s">
        <v>4134</v>
      </c>
      <c r="D1781" s="1">
        <v>0.886820244</v>
      </c>
      <c r="E1781" s="1">
        <v>24.7310498</v>
      </c>
      <c r="F1781" s="1">
        <v>1.179422051</v>
      </c>
      <c r="G1781" s="1">
        <v>0.259362508</v>
      </c>
      <c r="H1781" s="1">
        <v>0.523893887</v>
      </c>
      <c r="I1781" s="1">
        <v>-5.823736545</v>
      </c>
    </row>
    <row r="1782" ht="15" spans="1:9">
      <c r="A1782" s="11" t="s">
        <v>4369</v>
      </c>
      <c r="B1782" s="11" t="s">
        <v>4370</v>
      </c>
      <c r="C1782" s="11" t="s">
        <v>4371</v>
      </c>
      <c r="D1782" s="1">
        <v>-0.272253134</v>
      </c>
      <c r="E1782" s="1">
        <v>32.0880719</v>
      </c>
      <c r="F1782" s="1">
        <v>-1.178335856</v>
      </c>
      <c r="G1782" s="1">
        <v>0.259780084</v>
      </c>
      <c r="H1782" s="1">
        <v>0.524505074</v>
      </c>
      <c r="I1782" s="1">
        <v>-5.824953037</v>
      </c>
    </row>
    <row r="1783" ht="15" spans="1:9">
      <c r="A1783" s="11" t="s">
        <v>8211</v>
      </c>
      <c r="B1783" s="11" t="s">
        <v>8212</v>
      </c>
      <c r="C1783" s="11" t="s">
        <v>8213</v>
      </c>
      <c r="D1783" s="1">
        <v>0.929189515</v>
      </c>
      <c r="E1783" s="1">
        <v>30.13172525</v>
      </c>
      <c r="F1783" s="1">
        <v>1.177441825</v>
      </c>
      <c r="G1783" s="1">
        <v>0.260124175</v>
      </c>
      <c r="H1783" s="1">
        <v>0.5246574</v>
      </c>
      <c r="I1783" s="1">
        <v>-5.825953639</v>
      </c>
    </row>
    <row r="1784" ht="15" spans="1:9">
      <c r="A1784" s="11" t="s">
        <v>6224</v>
      </c>
      <c r="B1784" s="11" t="s">
        <v>6225</v>
      </c>
      <c r="C1784" s="11" t="s">
        <v>6226</v>
      </c>
      <c r="D1784" s="1">
        <v>0.996706167</v>
      </c>
      <c r="E1784" s="1">
        <v>25.10328858</v>
      </c>
      <c r="F1784" s="1">
        <v>1.177341635</v>
      </c>
      <c r="G1784" s="1">
        <v>0.260162757</v>
      </c>
      <c r="H1784" s="1">
        <v>0.5246574</v>
      </c>
      <c r="I1784" s="1">
        <v>-5.826065733</v>
      </c>
    </row>
    <row r="1785" ht="15" spans="1:9">
      <c r="A1785" s="11" t="s">
        <v>7982</v>
      </c>
      <c r="B1785" s="11" t="s">
        <v>7983</v>
      </c>
      <c r="C1785" s="11" t="s">
        <v>7984</v>
      </c>
      <c r="D1785" s="1">
        <v>1.101653363</v>
      </c>
      <c r="E1785" s="1">
        <v>24.15952985</v>
      </c>
      <c r="F1785" s="1">
        <v>1.17724332</v>
      </c>
      <c r="G1785" s="1">
        <v>0.260200622</v>
      </c>
      <c r="H1785" s="1">
        <v>0.5246574</v>
      </c>
      <c r="I1785" s="1">
        <v>-5.826175724</v>
      </c>
    </row>
    <row r="1786" ht="15" spans="1:9">
      <c r="A1786" s="11" t="s">
        <v>3524</v>
      </c>
      <c r="B1786" s="11" t="s">
        <v>3525</v>
      </c>
      <c r="C1786" s="11" t="s">
        <v>3526</v>
      </c>
      <c r="D1786" s="1">
        <v>-1.02287143</v>
      </c>
      <c r="E1786" s="1">
        <v>23.18276429</v>
      </c>
      <c r="F1786" s="1">
        <v>-1.176845605</v>
      </c>
      <c r="G1786" s="1">
        <v>0.260353842</v>
      </c>
      <c r="H1786" s="1">
        <v>0.524734366</v>
      </c>
      <c r="I1786" s="1">
        <v>-5.826620591</v>
      </c>
    </row>
    <row r="1787" ht="15" spans="1:9">
      <c r="A1787" s="11" t="s">
        <v>9875</v>
      </c>
      <c r="B1787" s="11" t="s">
        <v>9876</v>
      </c>
      <c r="C1787" s="11" t="s">
        <v>9877</v>
      </c>
      <c r="D1787" s="1">
        <v>0.515934595</v>
      </c>
      <c r="E1787" s="1">
        <v>26.16090585</v>
      </c>
      <c r="F1787" s="1">
        <v>1.168995628</v>
      </c>
      <c r="G1787" s="1">
        <v>0.263392336</v>
      </c>
      <c r="H1787" s="1">
        <v>0.529688027</v>
      </c>
      <c r="I1787" s="1">
        <v>-5.835376514</v>
      </c>
    </row>
    <row r="1788" ht="15" spans="1:9">
      <c r="A1788" s="11" t="s">
        <v>8265</v>
      </c>
      <c r="B1788" s="11" t="s">
        <v>8266</v>
      </c>
      <c r="C1788" s="11" t="s">
        <v>8267</v>
      </c>
      <c r="D1788" s="1">
        <v>-0.537694926</v>
      </c>
      <c r="E1788" s="1">
        <v>26.80730887</v>
      </c>
      <c r="F1788" s="1">
        <v>-1.16686784</v>
      </c>
      <c r="G1788" s="1">
        <v>0.264220638</v>
      </c>
      <c r="H1788" s="1">
        <v>0.53054965</v>
      </c>
      <c r="I1788" s="1">
        <v>-5.837741738</v>
      </c>
    </row>
    <row r="1789" ht="15" spans="1:9">
      <c r="A1789" s="11" t="s">
        <v>5749</v>
      </c>
      <c r="B1789" s="11" t="s">
        <v>5750</v>
      </c>
      <c r="C1789" s="11" t="s">
        <v>5751</v>
      </c>
      <c r="D1789" s="1">
        <v>0.331544895</v>
      </c>
      <c r="E1789" s="1">
        <v>30.45869514</v>
      </c>
      <c r="F1789" s="1">
        <v>1.166619114</v>
      </c>
      <c r="G1789" s="1">
        <v>0.264317593</v>
      </c>
      <c r="H1789" s="1">
        <v>0.53054965</v>
      </c>
      <c r="I1789" s="1">
        <v>-5.838017992</v>
      </c>
    </row>
    <row r="1790" ht="15" spans="1:9">
      <c r="A1790" s="11" t="s">
        <v>7221</v>
      </c>
      <c r="B1790" s="11" t="s">
        <v>7222</v>
      </c>
      <c r="C1790" s="11" t="s">
        <v>7223</v>
      </c>
      <c r="D1790" s="1">
        <v>-1.038723222</v>
      </c>
      <c r="E1790" s="1">
        <v>22.06631393</v>
      </c>
      <c r="F1790" s="1">
        <v>-1.166544357</v>
      </c>
      <c r="G1790" s="1">
        <v>0.264346738</v>
      </c>
      <c r="H1790" s="1">
        <v>0.53054965</v>
      </c>
      <c r="I1790" s="1">
        <v>-5.838101013</v>
      </c>
    </row>
    <row r="1791" ht="15" spans="1:9">
      <c r="A1791" s="11" t="s">
        <v>10031</v>
      </c>
      <c r="B1791" s="11" t="s">
        <v>10032</v>
      </c>
      <c r="C1791" s="11" t="s">
        <v>10033</v>
      </c>
      <c r="D1791" s="1">
        <v>0.652873427</v>
      </c>
      <c r="E1791" s="1">
        <v>24.36736454</v>
      </c>
      <c r="F1791" s="1">
        <v>1.166534468</v>
      </c>
      <c r="G1791" s="1">
        <v>0.264350594</v>
      </c>
      <c r="H1791" s="1">
        <v>0.53054965</v>
      </c>
      <c r="I1791" s="1">
        <v>-5.838111996</v>
      </c>
    </row>
    <row r="1792" ht="15" spans="1:9">
      <c r="A1792" s="11" t="s">
        <v>2821</v>
      </c>
      <c r="B1792" s="11" t="s">
        <v>2822</v>
      </c>
      <c r="C1792" s="11" t="s">
        <v>2823</v>
      </c>
      <c r="D1792" s="1">
        <v>0.483334038</v>
      </c>
      <c r="E1792" s="1">
        <v>28.60558628</v>
      </c>
      <c r="F1792" s="1">
        <v>1.166330168</v>
      </c>
      <c r="G1792" s="1">
        <v>0.264430259</v>
      </c>
      <c r="H1792" s="1">
        <v>0.53054965</v>
      </c>
      <c r="I1792" s="1">
        <v>-5.838338858</v>
      </c>
    </row>
    <row r="1793" ht="15" spans="1:9">
      <c r="A1793" s="11" t="s">
        <v>3365</v>
      </c>
      <c r="B1793" s="11" t="s">
        <v>3366</v>
      </c>
      <c r="C1793" s="11" t="s">
        <v>3367</v>
      </c>
      <c r="D1793" s="1">
        <v>0.740481644</v>
      </c>
      <c r="E1793" s="1">
        <v>22.33719256</v>
      </c>
      <c r="F1793" s="1">
        <v>1.166103356</v>
      </c>
      <c r="G1793" s="1">
        <v>0.264518725</v>
      </c>
      <c r="H1793" s="1">
        <v>0.53054965</v>
      </c>
      <c r="I1793" s="1">
        <v>-5.838590682</v>
      </c>
    </row>
    <row r="1794" ht="15" spans="1:9">
      <c r="A1794" s="11" t="s">
        <v>3182</v>
      </c>
      <c r="B1794" s="11" t="s">
        <v>3183</v>
      </c>
      <c r="C1794" s="11" t="s">
        <v>3184</v>
      </c>
      <c r="D1794" s="1">
        <v>-0.785365481</v>
      </c>
      <c r="E1794" s="1">
        <v>22.20997482</v>
      </c>
      <c r="F1794" s="1">
        <v>-1.163143073</v>
      </c>
      <c r="G1794" s="1">
        <v>0.265675442</v>
      </c>
      <c r="H1794" s="1">
        <v>0.532167629</v>
      </c>
      <c r="I1794" s="1">
        <v>-5.84187378</v>
      </c>
    </row>
    <row r="1795" ht="15" spans="1:9">
      <c r="A1795" s="11" t="s">
        <v>4351</v>
      </c>
      <c r="B1795" s="11" t="s">
        <v>4352</v>
      </c>
      <c r="C1795" s="11" t="s">
        <v>4353</v>
      </c>
      <c r="D1795" s="1">
        <v>-0.306717265</v>
      </c>
      <c r="E1795" s="1">
        <v>30.44310021</v>
      </c>
      <c r="F1795" s="1">
        <v>-1.16261855</v>
      </c>
      <c r="G1795" s="1">
        <v>0.265880803</v>
      </c>
      <c r="H1795" s="1">
        <v>0.532292296</v>
      </c>
      <c r="I1795" s="1">
        <v>-5.8424548</v>
      </c>
    </row>
    <row r="1796" ht="15" spans="1:9">
      <c r="A1796" s="11" t="s">
        <v>3137</v>
      </c>
      <c r="B1796" s="11" t="s">
        <v>3138</v>
      </c>
      <c r="C1796" s="11" t="s">
        <v>3139</v>
      </c>
      <c r="D1796" s="1">
        <v>0.687649094</v>
      </c>
      <c r="E1796" s="1">
        <v>30.24233322</v>
      </c>
      <c r="F1796" s="1">
        <v>1.16238804</v>
      </c>
      <c r="G1796" s="1">
        <v>0.26597109</v>
      </c>
      <c r="H1796" s="1">
        <v>0.532292296</v>
      </c>
      <c r="I1796" s="1">
        <v>-5.842710071</v>
      </c>
    </row>
    <row r="1797" ht="15" spans="1:9">
      <c r="A1797" s="11" t="s">
        <v>3137</v>
      </c>
      <c r="B1797" s="11" t="s">
        <v>3138</v>
      </c>
      <c r="C1797" s="11" t="s">
        <v>3140</v>
      </c>
      <c r="D1797" s="1">
        <v>0.687649094</v>
      </c>
      <c r="E1797" s="1">
        <v>30.24233322</v>
      </c>
      <c r="F1797" s="1">
        <v>1.16238804</v>
      </c>
      <c r="G1797" s="1">
        <v>0.26597109</v>
      </c>
      <c r="H1797" s="1">
        <v>0.532292296</v>
      </c>
      <c r="I1797" s="1">
        <v>-5.842710071</v>
      </c>
    </row>
    <row r="1798" ht="15" spans="1:9">
      <c r="A1798" s="11" t="s">
        <v>8364</v>
      </c>
      <c r="B1798" s="11" t="s">
        <v>8365</v>
      </c>
      <c r="C1798" s="11" t="s">
        <v>8366</v>
      </c>
      <c r="D1798" s="1">
        <v>-0.769977286</v>
      </c>
      <c r="E1798" s="1">
        <v>22.37285836</v>
      </c>
      <c r="F1798" s="1">
        <v>-1.16089942</v>
      </c>
      <c r="G1798" s="1">
        <v>0.266554731</v>
      </c>
      <c r="H1798" s="1">
        <v>0.533124403</v>
      </c>
      <c r="I1798" s="1">
        <v>-5.844357614</v>
      </c>
    </row>
    <row r="1799" ht="15" spans="1:9">
      <c r="A1799" s="11" t="s">
        <v>7038</v>
      </c>
      <c r="B1799" s="11" t="s">
        <v>7039</v>
      </c>
      <c r="C1799" s="11" t="s">
        <v>7040</v>
      </c>
      <c r="D1799" s="1">
        <v>1.135994277</v>
      </c>
      <c r="E1799" s="1">
        <v>22.99880301</v>
      </c>
      <c r="F1799" s="1">
        <v>1.160440162</v>
      </c>
      <c r="G1799" s="1">
        <v>0.266734991</v>
      </c>
      <c r="H1799" s="1">
        <v>0.533124403</v>
      </c>
      <c r="I1799" s="1">
        <v>-5.844865558</v>
      </c>
    </row>
    <row r="1800" ht="15" spans="1:9">
      <c r="A1800" s="11" t="s">
        <v>7359</v>
      </c>
      <c r="B1800" s="11" t="s">
        <v>7360</v>
      </c>
      <c r="C1800" s="11" t="s">
        <v>7361</v>
      </c>
      <c r="D1800" s="1">
        <v>-1.249121911</v>
      </c>
      <c r="E1800" s="1">
        <v>25.39863512</v>
      </c>
      <c r="F1800" s="1">
        <v>-1.160428364</v>
      </c>
      <c r="G1800" s="1">
        <v>0.266739623</v>
      </c>
      <c r="H1800" s="1">
        <v>0.533124403</v>
      </c>
      <c r="I1800" s="1">
        <v>-5.844878605</v>
      </c>
    </row>
    <row r="1801" ht="15" spans="1:9">
      <c r="A1801" s="11" t="s">
        <v>2156</v>
      </c>
      <c r="B1801" s="11" t="s">
        <v>2157</v>
      </c>
      <c r="C1801" s="11" t="s">
        <v>2158</v>
      </c>
      <c r="D1801" s="1">
        <v>0.462974098</v>
      </c>
      <c r="E1801" s="1">
        <v>25.3110045</v>
      </c>
      <c r="F1801" s="1">
        <v>1.160136016</v>
      </c>
      <c r="G1801" s="1">
        <v>0.26685442</v>
      </c>
      <c r="H1801" s="1">
        <v>0.533124403</v>
      </c>
      <c r="I1801" s="1">
        <v>-5.845201857</v>
      </c>
    </row>
    <row r="1802" ht="15" spans="1:9">
      <c r="A1802" s="11" t="s">
        <v>11058</v>
      </c>
      <c r="B1802" s="11" t="s">
        <v>11059</v>
      </c>
      <c r="C1802" s="11" t="s">
        <v>11060</v>
      </c>
      <c r="D1802" s="1">
        <v>1.330922204</v>
      </c>
      <c r="E1802" s="1">
        <v>22.94822692</v>
      </c>
      <c r="F1802" s="1">
        <v>1.159147074</v>
      </c>
      <c r="G1802" s="1">
        <v>0.267243033</v>
      </c>
      <c r="H1802" s="1">
        <v>0.533433469</v>
      </c>
      <c r="I1802" s="1">
        <v>-5.846294853</v>
      </c>
    </row>
    <row r="1803" ht="15" spans="1:9">
      <c r="A1803" s="11" t="s">
        <v>8688</v>
      </c>
      <c r="B1803" s="11" t="s">
        <v>8689</v>
      </c>
      <c r="C1803" s="11" t="s">
        <v>8690</v>
      </c>
      <c r="D1803" s="1">
        <v>0.32307515</v>
      </c>
      <c r="E1803" s="1">
        <v>28.36766652</v>
      </c>
      <c r="F1803" s="1">
        <v>1.158143173</v>
      </c>
      <c r="G1803" s="1">
        <v>0.26763797</v>
      </c>
      <c r="H1803" s="1">
        <v>0.533965335</v>
      </c>
      <c r="I1803" s="1">
        <v>-5.847403611</v>
      </c>
    </row>
    <row r="1804" ht="15" spans="1:9">
      <c r="A1804" s="11" t="s">
        <v>10128</v>
      </c>
      <c r="B1804" s="11" t="s">
        <v>10129</v>
      </c>
      <c r="C1804" s="11" t="s">
        <v>10130</v>
      </c>
      <c r="D1804" s="1">
        <v>-0.362375621</v>
      </c>
      <c r="E1804" s="1">
        <v>26.69601604</v>
      </c>
      <c r="F1804" s="1">
        <v>-1.157874772</v>
      </c>
      <c r="G1804" s="1">
        <v>0.267743636</v>
      </c>
      <c r="H1804" s="1">
        <v>0.533965335</v>
      </c>
      <c r="I1804" s="1">
        <v>-5.847699915</v>
      </c>
    </row>
    <row r="1805" ht="15" spans="1:9">
      <c r="A1805" s="11" t="s">
        <v>8355</v>
      </c>
      <c r="B1805" s="11" t="s">
        <v>8356</v>
      </c>
      <c r="C1805" s="11" t="s">
        <v>8357</v>
      </c>
      <c r="D1805" s="1">
        <v>0.756529758</v>
      </c>
      <c r="E1805" s="1">
        <v>24.09124562</v>
      </c>
      <c r="F1805" s="1">
        <v>1.156151376</v>
      </c>
      <c r="G1805" s="1">
        <v>0.268422874</v>
      </c>
      <c r="H1805" s="1">
        <v>0.534618659</v>
      </c>
      <c r="I1805" s="1">
        <v>-5.849601151</v>
      </c>
    </row>
    <row r="1806" ht="15" spans="1:9">
      <c r="A1806" s="11" t="s">
        <v>11319</v>
      </c>
      <c r="B1806" s="11" t="s">
        <v>11320</v>
      </c>
      <c r="C1806" s="11" t="s">
        <v>11321</v>
      </c>
      <c r="D1806" s="1">
        <v>-0.935509769</v>
      </c>
      <c r="E1806" s="1">
        <v>22.56275809</v>
      </c>
      <c r="F1806" s="1">
        <v>-1.154647907</v>
      </c>
      <c r="G1806" s="1">
        <v>0.269016515</v>
      </c>
      <c r="H1806" s="1">
        <v>0.535567142</v>
      </c>
      <c r="I1806" s="1">
        <v>-5.851257894</v>
      </c>
    </row>
    <row r="1807" ht="15" spans="1:9">
      <c r="A1807" s="11" t="s">
        <v>5586</v>
      </c>
      <c r="B1807" s="11" t="s">
        <v>5587</v>
      </c>
      <c r="C1807" s="11" t="s">
        <v>5588</v>
      </c>
      <c r="D1807" s="1">
        <v>-0.387922172</v>
      </c>
      <c r="E1807" s="1">
        <v>27.09243143</v>
      </c>
      <c r="F1807" s="1">
        <v>-1.152493957</v>
      </c>
      <c r="G1807" s="1">
        <v>0.269868751</v>
      </c>
      <c r="H1807" s="1">
        <v>0.536903469</v>
      </c>
      <c r="I1807" s="1">
        <v>-5.853628389</v>
      </c>
    </row>
    <row r="1808" ht="15" spans="1:9">
      <c r="A1808" s="11" t="s">
        <v>7434</v>
      </c>
      <c r="B1808" s="11" t="s">
        <v>7435</v>
      </c>
      <c r="C1808" s="11" t="s">
        <v>7436</v>
      </c>
      <c r="D1808" s="1">
        <v>1.065651564</v>
      </c>
      <c r="E1808" s="1">
        <v>25.41840951</v>
      </c>
      <c r="F1808" s="1">
        <v>1.152356552</v>
      </c>
      <c r="G1808" s="1">
        <v>0.269923187</v>
      </c>
      <c r="H1808" s="1">
        <v>0.536903469</v>
      </c>
      <c r="I1808" s="1">
        <v>-5.853779486</v>
      </c>
    </row>
    <row r="1809" ht="15" spans="1:9">
      <c r="A1809" s="11" t="s">
        <v>9479</v>
      </c>
      <c r="B1809" s="11" t="s">
        <v>9480</v>
      </c>
      <c r="C1809" s="11" t="s">
        <v>9481</v>
      </c>
      <c r="D1809" s="1">
        <v>0.950535926</v>
      </c>
      <c r="E1809" s="1">
        <v>22.6356352</v>
      </c>
      <c r="F1809" s="1">
        <v>1.148024163</v>
      </c>
      <c r="G1809" s="1">
        <v>0.271643884</v>
      </c>
      <c r="H1809" s="1">
        <v>0.540090564</v>
      </c>
      <c r="I1809" s="1">
        <v>-5.858536101</v>
      </c>
    </row>
    <row r="1810" ht="15" spans="1:9">
      <c r="A1810" s="11" t="s">
        <v>3455</v>
      </c>
      <c r="B1810" s="11" t="s">
        <v>3456</v>
      </c>
      <c r="C1810" s="11" t="s">
        <v>3457</v>
      </c>
      <c r="D1810" s="1">
        <v>1.196266199</v>
      </c>
      <c r="E1810" s="1">
        <v>26.56789225</v>
      </c>
      <c r="F1810" s="1">
        <v>1.147441046</v>
      </c>
      <c r="G1810" s="1">
        <v>0.271876121</v>
      </c>
      <c r="H1810" s="1">
        <v>0.54031677</v>
      </c>
      <c r="I1810" s="1">
        <v>-5.859175206</v>
      </c>
    </row>
    <row r="1811" ht="15" spans="1:9">
      <c r="A1811" s="11" t="s">
        <v>6879</v>
      </c>
      <c r="B1811" s="11" t="s">
        <v>6880</v>
      </c>
      <c r="C1811" s="11" t="s">
        <v>6881</v>
      </c>
      <c r="D1811" s="1">
        <v>-1.086220713</v>
      </c>
      <c r="E1811" s="1">
        <v>22.56085004</v>
      </c>
      <c r="F1811" s="1">
        <v>-1.146536923</v>
      </c>
      <c r="G1811" s="1">
        <v>0.272236505</v>
      </c>
      <c r="H1811" s="1">
        <v>0.540716848</v>
      </c>
      <c r="I1811" s="1">
        <v>-5.860165618</v>
      </c>
    </row>
    <row r="1812" ht="15" spans="1:9">
      <c r="A1812" s="11" t="s">
        <v>4195</v>
      </c>
      <c r="B1812" s="11" t="s">
        <v>4196</v>
      </c>
      <c r="C1812" s="11" t="s">
        <v>4197</v>
      </c>
      <c r="D1812" s="1">
        <v>0.950144981</v>
      </c>
      <c r="E1812" s="1">
        <v>24.86707436</v>
      </c>
      <c r="F1812" s="1">
        <v>1.14609615</v>
      </c>
      <c r="G1812" s="1">
        <v>0.27241233</v>
      </c>
      <c r="H1812" s="1">
        <v>0.540716848</v>
      </c>
      <c r="I1812" s="1">
        <v>-5.860648228</v>
      </c>
    </row>
    <row r="1813" ht="15" spans="1:9">
      <c r="A1813" s="11" t="s">
        <v>10977</v>
      </c>
      <c r="B1813" s="11" t="s">
        <v>10978</v>
      </c>
      <c r="C1813" s="11" t="s">
        <v>10979</v>
      </c>
      <c r="D1813" s="1">
        <v>0.344333907</v>
      </c>
      <c r="E1813" s="1">
        <v>29.96677905</v>
      </c>
      <c r="F1813" s="1">
        <v>1.146044125</v>
      </c>
      <c r="G1813" s="1">
        <v>0.272433089</v>
      </c>
      <c r="H1813" s="1">
        <v>0.540716848</v>
      </c>
      <c r="I1813" s="1">
        <v>-5.860705181</v>
      </c>
    </row>
    <row r="1814" ht="15" spans="1:9">
      <c r="A1814" s="11" t="s">
        <v>6864</v>
      </c>
      <c r="B1814" s="11" t="s">
        <v>6865</v>
      </c>
      <c r="C1814" s="11" t="s">
        <v>6866</v>
      </c>
      <c r="D1814" s="1">
        <v>-0.348515398</v>
      </c>
      <c r="E1814" s="1">
        <v>28.15750939</v>
      </c>
      <c r="F1814" s="1">
        <v>-1.145482964</v>
      </c>
      <c r="G1814" s="1">
        <v>0.272657075</v>
      </c>
      <c r="H1814" s="1">
        <v>0.54092602</v>
      </c>
      <c r="I1814" s="1">
        <v>-5.861319365</v>
      </c>
    </row>
    <row r="1815" ht="15" spans="1:9">
      <c r="A1815" s="11" t="s">
        <v>6488</v>
      </c>
      <c r="B1815" s="11" t="s">
        <v>6489</v>
      </c>
      <c r="C1815" s="11" t="s">
        <v>6490</v>
      </c>
      <c r="D1815" s="1">
        <v>0.600234522</v>
      </c>
      <c r="E1815" s="1">
        <v>21.8892724</v>
      </c>
      <c r="F1815" s="1">
        <v>1.144931149</v>
      </c>
      <c r="G1815" s="1">
        <v>0.272877469</v>
      </c>
      <c r="H1815" s="1">
        <v>0.54097213</v>
      </c>
      <c r="I1815" s="1">
        <v>-5.861923083</v>
      </c>
    </row>
    <row r="1816" ht="15" spans="1:9">
      <c r="A1816" s="11" t="s">
        <v>4011</v>
      </c>
      <c r="B1816" s="11" t="s">
        <v>4012</v>
      </c>
      <c r="C1816" s="11" t="s">
        <v>4013</v>
      </c>
      <c r="D1816" s="1">
        <v>0.366136442</v>
      </c>
      <c r="E1816" s="1">
        <v>28.89376594</v>
      </c>
      <c r="F1816" s="1">
        <v>1.14424864</v>
      </c>
      <c r="G1816" s="1">
        <v>0.27315025</v>
      </c>
      <c r="H1816" s="1">
        <v>0.541150299</v>
      </c>
      <c r="I1816" s="1">
        <v>-5.86266946</v>
      </c>
    </row>
    <row r="1817" ht="15" spans="1:9">
      <c r="A1817" s="11" t="s">
        <v>9482</v>
      </c>
      <c r="B1817" s="11" t="s">
        <v>9483</v>
      </c>
      <c r="C1817" s="11" t="s">
        <v>9484</v>
      </c>
      <c r="D1817" s="1">
        <v>1.238108936</v>
      </c>
      <c r="E1817" s="1">
        <v>28.44205891</v>
      </c>
      <c r="F1817" s="1">
        <v>1.143958306</v>
      </c>
      <c r="G1817" s="1">
        <v>0.273266352</v>
      </c>
      <c r="H1817" s="1">
        <v>0.541150299</v>
      </c>
      <c r="I1817" s="1">
        <v>-5.862986853</v>
      </c>
    </row>
    <row r="1818" ht="15" spans="1:9">
      <c r="A1818" s="11" t="s">
        <v>10513</v>
      </c>
      <c r="B1818" s="11" t="s">
        <v>10514</v>
      </c>
      <c r="C1818" s="11" t="s">
        <v>10515</v>
      </c>
      <c r="D1818" s="1">
        <v>0.677574168</v>
      </c>
      <c r="E1818" s="1">
        <v>22.29931751</v>
      </c>
      <c r="F1818" s="1">
        <v>1.14180434</v>
      </c>
      <c r="G1818" s="1">
        <v>0.274128884</v>
      </c>
      <c r="H1818" s="1">
        <v>0.542195074</v>
      </c>
      <c r="I1818" s="1">
        <v>-5.865339523</v>
      </c>
    </row>
    <row r="1819" ht="15" spans="1:9">
      <c r="A1819" s="11" t="s">
        <v>1965</v>
      </c>
      <c r="B1819" s="11" t="s">
        <v>1966</v>
      </c>
      <c r="C1819" s="11" t="s">
        <v>1967</v>
      </c>
      <c r="D1819" s="1">
        <v>0.423741625</v>
      </c>
      <c r="E1819" s="1">
        <v>27.4881526</v>
      </c>
      <c r="F1819" s="1">
        <v>1.140657843</v>
      </c>
      <c r="G1819" s="1">
        <v>0.274588834</v>
      </c>
      <c r="H1819" s="1">
        <v>0.542634174</v>
      </c>
      <c r="I1819" s="1">
        <v>-5.866590315</v>
      </c>
    </row>
    <row r="1820" ht="15" spans="1:9">
      <c r="A1820" s="11" t="s">
        <v>8772</v>
      </c>
      <c r="B1820" s="11" t="s">
        <v>8773</v>
      </c>
      <c r="C1820" s="11" t="s">
        <v>8774</v>
      </c>
      <c r="D1820" s="1">
        <v>-0.520931897</v>
      </c>
      <c r="E1820" s="1">
        <v>27.68663912</v>
      </c>
      <c r="F1820" s="1">
        <v>-1.138916322</v>
      </c>
      <c r="G1820" s="1">
        <v>0.275288622</v>
      </c>
      <c r="H1820" s="1">
        <v>0.543546063</v>
      </c>
      <c r="I1820" s="1">
        <v>-5.868488301</v>
      </c>
    </row>
    <row r="1821" ht="15" spans="1:9">
      <c r="A1821" s="11" t="s">
        <v>2285</v>
      </c>
      <c r="B1821" s="11" t="s">
        <v>2286</v>
      </c>
      <c r="C1821" s="11" t="s">
        <v>2287</v>
      </c>
      <c r="D1821" s="1">
        <v>-0.799467031</v>
      </c>
      <c r="E1821" s="1">
        <v>21.93289818</v>
      </c>
      <c r="F1821" s="1">
        <v>-1.138407669</v>
      </c>
      <c r="G1821" s="1">
        <v>0.275493268</v>
      </c>
      <c r="H1821" s="1">
        <v>0.543714754</v>
      </c>
      <c r="I1821" s="1">
        <v>-5.869042208</v>
      </c>
    </row>
    <row r="1822" ht="15" spans="1:9">
      <c r="A1822" s="11" t="s">
        <v>10740</v>
      </c>
      <c r="B1822" s="11" t="s">
        <v>10741</v>
      </c>
      <c r="C1822" s="11" t="s">
        <v>10742</v>
      </c>
      <c r="D1822" s="1">
        <v>0.498267291</v>
      </c>
      <c r="E1822" s="1">
        <v>29.58388073</v>
      </c>
      <c r="F1822" s="1">
        <v>1.138089573</v>
      </c>
      <c r="G1822" s="1">
        <v>0.275621307</v>
      </c>
      <c r="H1822" s="1">
        <v>0.54372453</v>
      </c>
      <c r="I1822" s="1">
        <v>-5.869388502</v>
      </c>
    </row>
    <row r="1823" ht="15" spans="1:9">
      <c r="A1823" s="11" t="s">
        <v>6867</v>
      </c>
      <c r="B1823" s="11" t="s">
        <v>6868</v>
      </c>
      <c r="C1823" s="11" t="s">
        <v>6869</v>
      </c>
      <c r="D1823" s="1">
        <v>1.124625309</v>
      </c>
      <c r="E1823" s="1">
        <v>27.82869162</v>
      </c>
      <c r="F1823" s="1">
        <v>1.137597187</v>
      </c>
      <c r="G1823" s="1">
        <v>0.27581959</v>
      </c>
      <c r="H1823" s="1">
        <v>0.54372453</v>
      </c>
      <c r="I1823" s="1">
        <v>-5.869924381</v>
      </c>
    </row>
    <row r="1824" ht="15" spans="1:9">
      <c r="A1824" s="11" t="s">
        <v>10953</v>
      </c>
      <c r="B1824" s="11" t="s">
        <v>10954</v>
      </c>
      <c r="C1824" s="11" t="s">
        <v>10955</v>
      </c>
      <c r="D1824" s="1">
        <v>-1.293943711</v>
      </c>
      <c r="E1824" s="1">
        <v>25.95040527</v>
      </c>
      <c r="F1824" s="1">
        <v>-1.137389107</v>
      </c>
      <c r="G1824" s="1">
        <v>0.275903415</v>
      </c>
      <c r="H1824" s="1">
        <v>0.54372453</v>
      </c>
      <c r="I1824" s="1">
        <v>-5.870150783</v>
      </c>
    </row>
    <row r="1825" ht="15" spans="1:9">
      <c r="A1825" s="11" t="s">
        <v>9179</v>
      </c>
      <c r="B1825" s="11" t="s">
        <v>9180</v>
      </c>
      <c r="C1825" s="11" t="s">
        <v>9181</v>
      </c>
      <c r="D1825" s="1">
        <v>0.118419191</v>
      </c>
      <c r="E1825" s="1">
        <v>32.82337727</v>
      </c>
      <c r="F1825" s="1">
        <v>1.135121179</v>
      </c>
      <c r="G1825" s="1">
        <v>0.276818321</v>
      </c>
      <c r="H1825" s="1">
        <v>0.544887677</v>
      </c>
      <c r="I1825" s="1">
        <v>-5.872616231</v>
      </c>
    </row>
    <row r="1826" ht="15" spans="1:9">
      <c r="A1826" s="11" t="s">
        <v>6570</v>
      </c>
      <c r="B1826" s="11" t="s">
        <v>6571</v>
      </c>
      <c r="C1826" s="11" t="s">
        <v>6572</v>
      </c>
      <c r="D1826" s="1">
        <v>-0.554360952</v>
      </c>
      <c r="E1826" s="1">
        <v>30.73395368</v>
      </c>
      <c r="F1826" s="1">
        <v>-1.13485998</v>
      </c>
      <c r="G1826" s="1">
        <v>0.27692384</v>
      </c>
      <c r="H1826" s="1">
        <v>0.544887677</v>
      </c>
      <c r="I1826" s="1">
        <v>-5.872899921</v>
      </c>
    </row>
    <row r="1827" ht="15" spans="1:9">
      <c r="A1827" s="11" t="s">
        <v>5051</v>
      </c>
      <c r="B1827" s="11" t="s">
        <v>5052</v>
      </c>
      <c r="C1827" s="11" t="s">
        <v>5053</v>
      </c>
      <c r="D1827" s="1">
        <v>-0.683580858</v>
      </c>
      <c r="E1827" s="1">
        <v>21.84495783</v>
      </c>
      <c r="F1827" s="1">
        <v>-1.134428023</v>
      </c>
      <c r="G1827" s="1">
        <v>0.277098409</v>
      </c>
      <c r="H1827" s="1">
        <v>0.544955508</v>
      </c>
      <c r="I1827" s="1">
        <v>-5.873368955</v>
      </c>
    </row>
    <row r="1828" ht="15" spans="1:9">
      <c r="A1828" s="11" t="s">
        <v>8040</v>
      </c>
      <c r="B1828" s="11" t="s">
        <v>8041</v>
      </c>
      <c r="C1828" s="11" t="s">
        <v>8042</v>
      </c>
      <c r="D1828" s="1">
        <v>0.648080672</v>
      </c>
      <c r="E1828" s="1">
        <v>27.11873551</v>
      </c>
      <c r="F1828" s="1">
        <v>1.133618993</v>
      </c>
      <c r="G1828" s="1">
        <v>0.277425591</v>
      </c>
      <c r="H1828" s="1">
        <v>0.545140415</v>
      </c>
      <c r="I1828" s="1">
        <v>-5.874247037</v>
      </c>
    </row>
    <row r="1829" ht="15" spans="1:9">
      <c r="A1829" s="11" t="s">
        <v>8628</v>
      </c>
      <c r="B1829" s="11" t="s">
        <v>8629</v>
      </c>
      <c r="C1829" s="11" t="s">
        <v>8630</v>
      </c>
      <c r="D1829" s="1">
        <v>0.427955991</v>
      </c>
      <c r="E1829" s="1">
        <v>26.59603388</v>
      </c>
      <c r="F1829" s="1">
        <v>1.13271852</v>
      </c>
      <c r="G1829" s="1">
        <v>0.2777901</v>
      </c>
      <c r="H1829" s="1">
        <v>0.545140415</v>
      </c>
      <c r="I1829" s="1">
        <v>-5.875223765</v>
      </c>
    </row>
    <row r="1830" ht="15" spans="1:9">
      <c r="A1830" s="11" t="s">
        <v>3718</v>
      </c>
      <c r="B1830" s="11" t="s">
        <v>3719</v>
      </c>
      <c r="C1830" s="11" t="s">
        <v>3720</v>
      </c>
      <c r="D1830" s="1">
        <v>-0.529315353</v>
      </c>
      <c r="E1830" s="1">
        <v>28.52608257</v>
      </c>
      <c r="F1830" s="1">
        <v>-1.13251199</v>
      </c>
      <c r="G1830" s="1">
        <v>0.277873754</v>
      </c>
      <c r="H1830" s="1">
        <v>0.545140415</v>
      </c>
      <c r="I1830" s="1">
        <v>-5.875447694</v>
      </c>
    </row>
    <row r="1831" ht="15" spans="1:9">
      <c r="A1831" s="11" t="s">
        <v>7886</v>
      </c>
      <c r="B1831" s="11" t="s">
        <v>7887</v>
      </c>
      <c r="C1831" s="11" t="s">
        <v>7888</v>
      </c>
      <c r="D1831" s="1">
        <v>-0.597639123</v>
      </c>
      <c r="E1831" s="1">
        <v>21.8035129</v>
      </c>
      <c r="F1831" s="1">
        <v>-1.132424225</v>
      </c>
      <c r="G1831" s="1">
        <v>0.277909309</v>
      </c>
      <c r="H1831" s="1">
        <v>0.545140415</v>
      </c>
      <c r="I1831" s="1">
        <v>-5.875542844</v>
      </c>
    </row>
    <row r="1832" ht="15" spans="1:9">
      <c r="A1832" s="11" t="s">
        <v>6272</v>
      </c>
      <c r="B1832" s="11" t="s">
        <v>6273</v>
      </c>
      <c r="C1832" s="11" t="s">
        <v>6274</v>
      </c>
      <c r="D1832" s="1">
        <v>-1.062438286</v>
      </c>
      <c r="E1832" s="1">
        <v>23.97369047</v>
      </c>
      <c r="F1832" s="1">
        <v>-1.132025037</v>
      </c>
      <c r="G1832" s="1">
        <v>0.278071068</v>
      </c>
      <c r="H1832" s="1">
        <v>0.545140415</v>
      </c>
      <c r="I1832" s="1">
        <v>-5.875975542</v>
      </c>
    </row>
    <row r="1833" ht="15" spans="1:9">
      <c r="A1833" s="11" t="s">
        <v>3939</v>
      </c>
      <c r="B1833" s="11" t="s">
        <v>3940</v>
      </c>
      <c r="C1833" s="11" t="s">
        <v>3941</v>
      </c>
      <c r="D1833" s="1">
        <v>-0.203775392</v>
      </c>
      <c r="E1833" s="1">
        <v>34.0248956</v>
      </c>
      <c r="F1833" s="1">
        <v>-1.131071842</v>
      </c>
      <c r="G1833" s="1">
        <v>0.278457614</v>
      </c>
      <c r="H1833" s="1">
        <v>0.545552052</v>
      </c>
      <c r="I1833" s="1">
        <v>-5.87700825</v>
      </c>
    </row>
    <row r="1834" ht="15" spans="1:9">
      <c r="A1834" s="11" t="s">
        <v>9950</v>
      </c>
      <c r="B1834" s="11" t="s">
        <v>9951</v>
      </c>
      <c r="C1834" s="11" t="s">
        <v>9952</v>
      </c>
      <c r="D1834" s="1">
        <v>-0.650687468</v>
      </c>
      <c r="E1834" s="1">
        <v>22.29036869</v>
      </c>
      <c r="F1834" s="1">
        <v>-1.129735555</v>
      </c>
      <c r="G1834" s="1">
        <v>0.279000201</v>
      </c>
      <c r="H1834" s="1">
        <v>0.546356614</v>
      </c>
      <c r="I1834" s="1">
        <v>-5.878454811</v>
      </c>
    </row>
    <row r="1835" ht="15" spans="1:9">
      <c r="A1835" s="11" t="s">
        <v>5274</v>
      </c>
      <c r="B1835" s="11" t="s">
        <v>5275</v>
      </c>
      <c r="C1835" s="11" t="s">
        <v>5276</v>
      </c>
      <c r="D1835" s="1">
        <v>0.589110822</v>
      </c>
      <c r="E1835" s="1">
        <v>22.08818325</v>
      </c>
      <c r="F1835" s="1">
        <v>1.129470668</v>
      </c>
      <c r="G1835" s="1">
        <v>0.279107851</v>
      </c>
      <c r="H1835" s="1">
        <v>0.546356614</v>
      </c>
      <c r="I1835" s="1">
        <v>-5.87874139</v>
      </c>
    </row>
    <row r="1836" ht="15" spans="1:9">
      <c r="A1836" s="11" t="s">
        <v>3957</v>
      </c>
      <c r="B1836" s="11" t="s">
        <v>3958</v>
      </c>
      <c r="C1836" s="11" t="s">
        <v>3959</v>
      </c>
      <c r="D1836" s="1">
        <v>0.927715572</v>
      </c>
      <c r="E1836" s="1">
        <v>25.6426162</v>
      </c>
      <c r="F1836" s="1">
        <v>1.12820916</v>
      </c>
      <c r="G1836" s="1">
        <v>0.279620964</v>
      </c>
      <c r="H1836" s="1">
        <v>0.546891602</v>
      </c>
      <c r="I1836" s="1">
        <v>-5.880105457</v>
      </c>
    </row>
    <row r="1837" ht="15" spans="1:9">
      <c r="A1837" s="11" t="s">
        <v>4497</v>
      </c>
      <c r="B1837" s="11" t="s">
        <v>4498</v>
      </c>
      <c r="C1837" s="11" t="s">
        <v>4499</v>
      </c>
      <c r="D1837" s="1">
        <v>0.388831708</v>
      </c>
      <c r="E1837" s="1">
        <v>31.3042627</v>
      </c>
      <c r="F1837" s="1">
        <v>1.126990296</v>
      </c>
      <c r="G1837" s="1">
        <v>0.280117411</v>
      </c>
      <c r="H1837" s="1">
        <v>0.547393108</v>
      </c>
      <c r="I1837" s="1">
        <v>-5.881422229</v>
      </c>
    </row>
    <row r="1838" ht="15" spans="1:9">
      <c r="A1838" s="11" t="s">
        <v>7080</v>
      </c>
      <c r="B1838" s="11" t="s">
        <v>7081</v>
      </c>
      <c r="C1838" s="11" t="s">
        <v>7082</v>
      </c>
      <c r="D1838" s="1">
        <v>-1.45190096</v>
      </c>
      <c r="E1838" s="1">
        <v>22.75720954</v>
      </c>
      <c r="F1838" s="1">
        <v>-1.125619694</v>
      </c>
      <c r="G1838" s="1">
        <v>0.280676462</v>
      </c>
      <c r="H1838" s="1">
        <v>0.548250683</v>
      </c>
      <c r="I1838" s="1">
        <v>-5.882901536</v>
      </c>
    </row>
    <row r="1839" ht="15" spans="1:9">
      <c r="A1839" s="11" t="s">
        <v>5998</v>
      </c>
      <c r="B1839" s="11" t="s">
        <v>5999</v>
      </c>
      <c r="C1839" s="11" t="s">
        <v>6000</v>
      </c>
      <c r="D1839" s="1">
        <v>-0.575022765</v>
      </c>
      <c r="E1839" s="1">
        <v>21.78711394</v>
      </c>
      <c r="F1839" s="1">
        <v>-1.12520647</v>
      </c>
      <c r="G1839" s="1">
        <v>0.280845177</v>
      </c>
      <c r="H1839" s="1">
        <v>0.5483454</v>
      </c>
      <c r="I1839" s="1">
        <v>-5.883347246</v>
      </c>
    </row>
    <row r="1840" ht="15" spans="1:9">
      <c r="A1840" s="11" t="s">
        <v>8880</v>
      </c>
      <c r="B1840" s="11" t="s">
        <v>8881</v>
      </c>
      <c r="C1840" s="11" t="s">
        <v>8882</v>
      </c>
      <c r="D1840" s="1">
        <v>0.992000499</v>
      </c>
      <c r="E1840" s="1">
        <v>24.19170192</v>
      </c>
      <c r="F1840" s="1">
        <v>1.124012069</v>
      </c>
      <c r="G1840" s="1">
        <v>0.281333271</v>
      </c>
      <c r="H1840" s="1">
        <v>0.549063351</v>
      </c>
      <c r="I1840" s="1">
        <v>-5.884634789</v>
      </c>
    </row>
    <row r="1841" ht="15" spans="1:9">
      <c r="A1841" s="11" t="s">
        <v>9090</v>
      </c>
      <c r="B1841" s="11" t="s">
        <v>9091</v>
      </c>
      <c r="C1841" s="11" t="s">
        <v>9092</v>
      </c>
      <c r="D1841" s="1">
        <v>-1.171039385</v>
      </c>
      <c r="E1841" s="1">
        <v>23.29883352</v>
      </c>
      <c r="F1841" s="1">
        <v>-1.122295452</v>
      </c>
      <c r="G1841" s="1">
        <v>0.282035897</v>
      </c>
      <c r="H1841" s="1">
        <v>0.550199199</v>
      </c>
      <c r="I1841" s="1">
        <v>-5.886483311</v>
      </c>
    </row>
    <row r="1842" ht="15" spans="1:9">
      <c r="A1842" s="11" t="s">
        <v>6149</v>
      </c>
      <c r="B1842" s="11" t="s">
        <v>6150</v>
      </c>
      <c r="C1842" s="11" t="s">
        <v>6151</v>
      </c>
      <c r="D1842" s="1">
        <v>0.391172394</v>
      </c>
      <c r="E1842" s="1">
        <v>29.93597132</v>
      </c>
      <c r="F1842" s="1">
        <v>1.121592903</v>
      </c>
      <c r="G1842" s="1">
        <v>0.28232384</v>
      </c>
      <c r="H1842" s="1">
        <v>0.550525452</v>
      </c>
      <c r="I1842" s="1">
        <v>-5.887239176</v>
      </c>
    </row>
    <row r="1843" ht="15" spans="1:9">
      <c r="A1843" s="11" t="s">
        <v>9644</v>
      </c>
      <c r="B1843" s="11" t="s">
        <v>9645</v>
      </c>
      <c r="C1843" s="11" t="s">
        <v>9646</v>
      </c>
      <c r="D1843" s="1">
        <v>0.779181081</v>
      </c>
      <c r="E1843" s="1">
        <v>22.60597823</v>
      </c>
      <c r="F1843" s="1">
        <v>1.120246938</v>
      </c>
      <c r="G1843" s="1">
        <v>0.282876112</v>
      </c>
      <c r="H1843" s="1">
        <v>0.551366644</v>
      </c>
      <c r="I1843" s="1">
        <v>-5.888686204</v>
      </c>
    </row>
    <row r="1844" ht="15" spans="1:9">
      <c r="A1844" s="11" t="s">
        <v>2549</v>
      </c>
      <c r="B1844" s="11" t="s">
        <v>2550</v>
      </c>
      <c r="C1844" s="11" t="s">
        <v>2551</v>
      </c>
      <c r="D1844" s="1">
        <v>1.006994348</v>
      </c>
      <c r="E1844" s="1">
        <v>24.87084172</v>
      </c>
      <c r="F1844" s="1">
        <v>1.118742355</v>
      </c>
      <c r="G1844" s="1">
        <v>0.283494437</v>
      </c>
      <c r="H1844" s="1">
        <v>0.552335808</v>
      </c>
      <c r="I1844" s="1">
        <v>-5.890302072</v>
      </c>
    </row>
    <row r="1845" ht="15" spans="1:9">
      <c r="A1845" s="11" t="s">
        <v>9060</v>
      </c>
      <c r="B1845" s="11" t="s">
        <v>9061</v>
      </c>
      <c r="C1845" s="11" t="s">
        <v>9062</v>
      </c>
      <c r="D1845" s="1">
        <v>1.056485314</v>
      </c>
      <c r="E1845" s="1">
        <v>25.98646872</v>
      </c>
      <c r="F1845" s="1">
        <v>1.117441132</v>
      </c>
      <c r="G1845" s="1">
        <v>0.284030014</v>
      </c>
      <c r="H1845" s="1">
        <v>0.553066304</v>
      </c>
      <c r="I1845" s="1">
        <v>-5.891698102</v>
      </c>
    </row>
    <row r="1846" ht="15" spans="1:9">
      <c r="A1846" s="11" t="s">
        <v>1980</v>
      </c>
      <c r="B1846" s="11" t="s">
        <v>1981</v>
      </c>
      <c r="C1846" s="11" t="s">
        <v>1982</v>
      </c>
      <c r="D1846" s="1">
        <v>0.491972199</v>
      </c>
      <c r="E1846" s="1">
        <v>29.16933238</v>
      </c>
      <c r="F1846" s="1">
        <v>1.11724236</v>
      </c>
      <c r="G1846" s="1">
        <v>0.284111894</v>
      </c>
      <c r="H1846" s="1">
        <v>0.553066304</v>
      </c>
      <c r="I1846" s="1">
        <v>-5.891911239</v>
      </c>
    </row>
    <row r="1847" ht="15" spans="1:9">
      <c r="A1847" s="11" t="s">
        <v>9230</v>
      </c>
      <c r="B1847" s="11" t="s">
        <v>9231</v>
      </c>
      <c r="C1847" s="11" t="s">
        <v>9232</v>
      </c>
      <c r="D1847" s="1">
        <v>0.297199438</v>
      </c>
      <c r="E1847" s="1">
        <v>31.17875131</v>
      </c>
      <c r="F1847" s="1">
        <v>1.116725156</v>
      </c>
      <c r="G1847" s="1">
        <v>0.284325032</v>
      </c>
      <c r="H1847" s="1">
        <v>0.553245082</v>
      </c>
      <c r="I1847" s="1">
        <v>-5.892465675</v>
      </c>
    </row>
    <row r="1848" ht="15" spans="1:9">
      <c r="A1848" s="11" t="s">
        <v>8730</v>
      </c>
      <c r="B1848" s="11" t="s">
        <v>8731</v>
      </c>
      <c r="C1848" s="11" t="s">
        <v>8732</v>
      </c>
      <c r="D1848" s="1">
        <v>-0.609001744</v>
      </c>
      <c r="E1848" s="1">
        <v>21.817154</v>
      </c>
      <c r="F1848" s="1">
        <v>-1.11459701</v>
      </c>
      <c r="G1848" s="1">
        <v>0.285203306</v>
      </c>
      <c r="H1848" s="1">
        <v>0.554352416</v>
      </c>
      <c r="I1848" s="1">
        <v>-5.894744803</v>
      </c>
    </row>
    <row r="1849" ht="15" spans="1:9">
      <c r="A1849" s="11" t="s">
        <v>2288</v>
      </c>
      <c r="B1849" s="11" t="s">
        <v>2289</v>
      </c>
      <c r="C1849" s="11" t="s">
        <v>2290</v>
      </c>
      <c r="D1849" s="1">
        <v>0.588440219</v>
      </c>
      <c r="E1849" s="1">
        <v>25.20620609</v>
      </c>
      <c r="F1849" s="1">
        <v>1.112947426</v>
      </c>
      <c r="G1849" s="1">
        <v>0.285885491</v>
      </c>
      <c r="H1849" s="1">
        <v>0.554352416</v>
      </c>
      <c r="I1849" s="1">
        <v>-5.89650896</v>
      </c>
    </row>
    <row r="1850" ht="15" spans="1:9">
      <c r="A1850" s="11" t="s">
        <v>11019</v>
      </c>
      <c r="B1850" s="11" t="s">
        <v>11020</v>
      </c>
      <c r="C1850" s="11" t="s">
        <v>11021</v>
      </c>
      <c r="D1850" s="1">
        <v>0.455129023</v>
      </c>
      <c r="E1850" s="1">
        <v>29.37604981</v>
      </c>
      <c r="F1850" s="1">
        <v>1.112749672</v>
      </c>
      <c r="G1850" s="1">
        <v>0.285967354</v>
      </c>
      <c r="H1850" s="1">
        <v>0.554352416</v>
      </c>
      <c r="I1850" s="1">
        <v>-5.896720305</v>
      </c>
    </row>
    <row r="1851" ht="15" spans="1:9">
      <c r="A1851" s="11" t="s">
        <v>2098</v>
      </c>
      <c r="B1851" s="11" t="s">
        <v>2099</v>
      </c>
      <c r="C1851" s="11" t="s">
        <v>2100</v>
      </c>
      <c r="D1851" s="1">
        <v>-0.246063135</v>
      </c>
      <c r="E1851" s="1">
        <v>30.72546097</v>
      </c>
      <c r="F1851" s="1">
        <v>-1.112508831</v>
      </c>
      <c r="G1851" s="1">
        <v>0.286067079</v>
      </c>
      <c r="H1851" s="1">
        <v>0.554352416</v>
      </c>
      <c r="I1851" s="1">
        <v>-5.896977656</v>
      </c>
    </row>
    <row r="1852" ht="15" spans="1:9">
      <c r="A1852" s="11" t="s">
        <v>2098</v>
      </c>
      <c r="B1852" s="11" t="s">
        <v>2099</v>
      </c>
      <c r="C1852" s="11" t="s">
        <v>2101</v>
      </c>
      <c r="D1852" s="1">
        <v>-0.246063135</v>
      </c>
      <c r="E1852" s="1">
        <v>30.72546097</v>
      </c>
      <c r="F1852" s="1">
        <v>-1.112508831</v>
      </c>
      <c r="G1852" s="1">
        <v>0.286067079</v>
      </c>
      <c r="H1852" s="1">
        <v>0.554352416</v>
      </c>
      <c r="I1852" s="1">
        <v>-5.896977656</v>
      </c>
    </row>
    <row r="1853" ht="15" spans="1:9">
      <c r="A1853" s="11" t="s">
        <v>2089</v>
      </c>
      <c r="B1853" s="11" t="s">
        <v>2090</v>
      </c>
      <c r="C1853" s="11" t="s">
        <v>2091</v>
      </c>
      <c r="D1853" s="1">
        <v>0.38960496</v>
      </c>
      <c r="E1853" s="1">
        <v>27.86847322</v>
      </c>
      <c r="F1853" s="1">
        <v>1.111715448</v>
      </c>
      <c r="G1853" s="1">
        <v>0.286395778</v>
      </c>
      <c r="H1853" s="1">
        <v>0.554352416</v>
      </c>
      <c r="I1853" s="1">
        <v>-5.897825104</v>
      </c>
    </row>
    <row r="1854" ht="15" spans="1:9">
      <c r="A1854" s="11" t="s">
        <v>2552</v>
      </c>
      <c r="B1854" s="11" t="s">
        <v>2553</v>
      </c>
      <c r="C1854" s="11" t="s">
        <v>2554</v>
      </c>
      <c r="D1854" s="1">
        <v>1.204547193</v>
      </c>
      <c r="E1854" s="1">
        <v>25.03158546</v>
      </c>
      <c r="F1854" s="1">
        <v>1.109460897</v>
      </c>
      <c r="G1854" s="1">
        <v>0.287331399</v>
      </c>
      <c r="H1854" s="1">
        <v>0.554352416</v>
      </c>
      <c r="I1854" s="1">
        <v>-5.900230578</v>
      </c>
    </row>
    <row r="1855" ht="15" spans="1:9">
      <c r="A1855" s="11" t="s">
        <v>2558</v>
      </c>
      <c r="B1855" s="11" t="s">
        <v>2559</v>
      </c>
      <c r="C1855" s="11" t="s">
        <v>2560</v>
      </c>
      <c r="D1855" s="1">
        <v>0.286889886</v>
      </c>
      <c r="E1855" s="1">
        <v>35.46720685</v>
      </c>
      <c r="F1855" s="1">
        <v>1.107482179</v>
      </c>
      <c r="G1855" s="1">
        <v>0.288154451</v>
      </c>
      <c r="H1855" s="1">
        <v>0.554352416</v>
      </c>
      <c r="I1855" s="1">
        <v>-5.902338442</v>
      </c>
    </row>
    <row r="1856" ht="15" spans="1:9">
      <c r="A1856" s="11" t="s">
        <v>2558</v>
      </c>
      <c r="B1856" s="11" t="s">
        <v>2559</v>
      </c>
      <c r="C1856" s="11" t="s">
        <v>2561</v>
      </c>
      <c r="D1856" s="1">
        <v>0.286889886</v>
      </c>
      <c r="E1856" s="1">
        <v>35.46720685</v>
      </c>
      <c r="F1856" s="1">
        <v>1.107482179</v>
      </c>
      <c r="G1856" s="1">
        <v>0.288154451</v>
      </c>
      <c r="H1856" s="1">
        <v>0.554352416</v>
      </c>
      <c r="I1856" s="1">
        <v>-5.902338442</v>
      </c>
    </row>
    <row r="1857" ht="15" spans="1:9">
      <c r="A1857" s="11" t="s">
        <v>2558</v>
      </c>
      <c r="B1857" s="11" t="s">
        <v>2559</v>
      </c>
      <c r="C1857" s="11" t="s">
        <v>2562</v>
      </c>
      <c r="D1857" s="1">
        <v>0.286889886</v>
      </c>
      <c r="E1857" s="1">
        <v>35.46720685</v>
      </c>
      <c r="F1857" s="1">
        <v>1.107482179</v>
      </c>
      <c r="G1857" s="1">
        <v>0.288154451</v>
      </c>
      <c r="H1857" s="1">
        <v>0.554352416</v>
      </c>
      <c r="I1857" s="1">
        <v>-5.902338442</v>
      </c>
    </row>
    <row r="1858" ht="15" spans="1:9">
      <c r="A1858" s="11" t="s">
        <v>3787</v>
      </c>
      <c r="B1858" s="11" t="s">
        <v>3788</v>
      </c>
      <c r="C1858" s="11" t="s">
        <v>3789</v>
      </c>
      <c r="D1858" s="1">
        <v>-0.72360365</v>
      </c>
      <c r="E1858" s="1">
        <v>21.90575773</v>
      </c>
      <c r="F1858" s="1">
        <v>-1.106738416</v>
      </c>
      <c r="G1858" s="1">
        <v>0.28846428</v>
      </c>
      <c r="H1858" s="1">
        <v>0.554352416</v>
      </c>
      <c r="I1858" s="1">
        <v>-5.903129947</v>
      </c>
    </row>
    <row r="1859" ht="15" spans="1:9">
      <c r="A1859" s="11" t="s">
        <v>9084</v>
      </c>
      <c r="B1859" s="11" t="s">
        <v>9085</v>
      </c>
      <c r="C1859" s="11" t="s">
        <v>9086</v>
      </c>
      <c r="D1859" s="1">
        <v>1.100337286</v>
      </c>
      <c r="E1859" s="1">
        <v>25.68998984</v>
      </c>
      <c r="F1859" s="1">
        <v>1.1059759</v>
      </c>
      <c r="G1859" s="1">
        <v>0.288782182</v>
      </c>
      <c r="H1859" s="1">
        <v>0.554352416</v>
      </c>
      <c r="I1859" s="1">
        <v>-5.903940955</v>
      </c>
    </row>
    <row r="1860" ht="15" spans="1:9">
      <c r="A1860" s="11" t="s">
        <v>9728</v>
      </c>
      <c r="B1860" s="11" t="s">
        <v>9729</v>
      </c>
      <c r="C1860" s="11" t="s">
        <v>9730</v>
      </c>
      <c r="D1860" s="1">
        <v>0.836355749</v>
      </c>
      <c r="E1860" s="1">
        <v>28.01228703</v>
      </c>
      <c r="F1860" s="1">
        <v>1.105921833</v>
      </c>
      <c r="G1860" s="1">
        <v>0.288804733</v>
      </c>
      <c r="H1860" s="1">
        <v>0.554352416</v>
      </c>
      <c r="I1860" s="1">
        <v>-5.903998442</v>
      </c>
    </row>
    <row r="1861" ht="15" spans="1:9">
      <c r="A1861" s="11" t="s">
        <v>10857</v>
      </c>
      <c r="B1861" s="11" t="s">
        <v>10858</v>
      </c>
      <c r="C1861" s="11" t="s">
        <v>10859</v>
      </c>
      <c r="D1861" s="1">
        <v>-0.211836842</v>
      </c>
      <c r="E1861" s="1">
        <v>29.56149253</v>
      </c>
      <c r="F1861" s="1">
        <v>-1.105046619</v>
      </c>
      <c r="G1861" s="1">
        <v>0.289169966</v>
      </c>
      <c r="H1861" s="1">
        <v>0.554352416</v>
      </c>
      <c r="I1861" s="1">
        <v>-5.904928709</v>
      </c>
    </row>
    <row r="1862" ht="15" spans="1:9">
      <c r="A1862" s="11" t="s">
        <v>2165</v>
      </c>
      <c r="B1862" s="11" t="s">
        <v>2166</v>
      </c>
      <c r="C1862" s="11" t="s">
        <v>2167</v>
      </c>
      <c r="D1862" s="1">
        <v>0.392283004</v>
      </c>
      <c r="E1862" s="1">
        <v>29.32126512</v>
      </c>
      <c r="F1862" s="1">
        <v>1.104911364</v>
      </c>
      <c r="G1862" s="1">
        <v>0.28922644</v>
      </c>
      <c r="H1862" s="1">
        <v>0.554352416</v>
      </c>
      <c r="I1862" s="1">
        <v>-5.905072418</v>
      </c>
    </row>
    <row r="1863" ht="15" spans="1:9">
      <c r="A1863" s="11" t="s">
        <v>5971</v>
      </c>
      <c r="B1863" s="11" t="s">
        <v>5972</v>
      </c>
      <c r="C1863" s="11" t="s">
        <v>5973</v>
      </c>
      <c r="D1863" s="1">
        <v>0.61467608</v>
      </c>
      <c r="E1863" s="1">
        <v>21.82426385</v>
      </c>
      <c r="F1863" s="1">
        <v>1.104246534</v>
      </c>
      <c r="G1863" s="1">
        <v>0.289504152</v>
      </c>
      <c r="H1863" s="1">
        <v>0.554352416</v>
      </c>
      <c r="I1863" s="1">
        <v>-5.905778589</v>
      </c>
    </row>
    <row r="1864" ht="15" spans="1:9">
      <c r="A1864" s="11" t="s">
        <v>6311</v>
      </c>
      <c r="B1864" s="11" t="s">
        <v>6312</v>
      </c>
      <c r="C1864" s="11" t="s">
        <v>6313</v>
      </c>
      <c r="D1864" s="1">
        <v>-0.695684184</v>
      </c>
      <c r="E1864" s="1">
        <v>25.28993557</v>
      </c>
      <c r="F1864" s="1">
        <v>-1.101464819</v>
      </c>
      <c r="G1864" s="1">
        <v>0.290668306</v>
      </c>
      <c r="H1864" s="1">
        <v>0.554352416</v>
      </c>
      <c r="I1864" s="1">
        <v>-5.908729482</v>
      </c>
    </row>
    <row r="1865" ht="15" spans="1:9">
      <c r="A1865" s="11" t="s">
        <v>6891</v>
      </c>
      <c r="B1865" s="11" t="s">
        <v>6892</v>
      </c>
      <c r="C1865" s="11" t="s">
        <v>6893</v>
      </c>
      <c r="D1865" s="1">
        <v>0.691576146</v>
      </c>
      <c r="E1865" s="1">
        <v>26.5292719</v>
      </c>
      <c r="F1865" s="1">
        <v>1.100507959</v>
      </c>
      <c r="G1865" s="1">
        <v>0.291069567</v>
      </c>
      <c r="H1865" s="1">
        <v>0.554352416</v>
      </c>
      <c r="I1865" s="1">
        <v>-5.909743116</v>
      </c>
    </row>
    <row r="1866" ht="15" spans="1:9">
      <c r="A1866" s="11" t="s">
        <v>9239</v>
      </c>
      <c r="B1866" s="11" t="s">
        <v>9240</v>
      </c>
      <c r="C1866" s="11" t="s">
        <v>9241</v>
      </c>
      <c r="D1866" s="1">
        <v>0.266140251</v>
      </c>
      <c r="E1866" s="1">
        <v>32.28384775</v>
      </c>
      <c r="F1866" s="1">
        <v>1.100317264</v>
      </c>
      <c r="G1866" s="1">
        <v>0.291149585</v>
      </c>
      <c r="H1866" s="1">
        <v>0.554352416</v>
      </c>
      <c r="I1866" s="1">
        <v>-5.909945039</v>
      </c>
    </row>
    <row r="1867" ht="15" spans="1:9">
      <c r="A1867" s="11" t="s">
        <v>1851</v>
      </c>
      <c r="B1867" s="11" t="s">
        <v>1852</v>
      </c>
      <c r="C1867" s="11" t="s">
        <v>1853</v>
      </c>
      <c r="D1867" s="1">
        <v>1.106937867</v>
      </c>
      <c r="E1867" s="1">
        <v>24.02886332</v>
      </c>
      <c r="F1867" s="1">
        <v>1.100111779</v>
      </c>
      <c r="G1867" s="1">
        <v>0.291235828</v>
      </c>
      <c r="H1867" s="1">
        <v>0.554352416</v>
      </c>
      <c r="I1867" s="1">
        <v>-5.91016259</v>
      </c>
    </row>
    <row r="1868" ht="15" spans="1:9">
      <c r="A1868" s="11" t="s">
        <v>4189</v>
      </c>
      <c r="B1868" s="11" t="s">
        <v>4190</v>
      </c>
      <c r="C1868" s="11" t="s">
        <v>4191</v>
      </c>
      <c r="D1868" s="1">
        <v>0.375736295</v>
      </c>
      <c r="E1868" s="1">
        <v>31.57416069</v>
      </c>
      <c r="F1868" s="1">
        <v>1.099673589</v>
      </c>
      <c r="G1868" s="1">
        <v>0.291419802</v>
      </c>
      <c r="H1868" s="1">
        <v>0.554352416</v>
      </c>
      <c r="I1868" s="1">
        <v>-5.910626399</v>
      </c>
    </row>
    <row r="1869" ht="15" spans="1:9">
      <c r="A1869" s="11" t="s">
        <v>7455</v>
      </c>
      <c r="B1869" s="11" t="s">
        <v>7456</v>
      </c>
      <c r="C1869" s="11" t="s">
        <v>7457</v>
      </c>
      <c r="D1869" s="1">
        <v>-0.252803535</v>
      </c>
      <c r="E1869" s="1">
        <v>29.81776464</v>
      </c>
      <c r="F1869" s="1">
        <v>-1.099242567</v>
      </c>
      <c r="G1869" s="1">
        <v>0.291600851</v>
      </c>
      <c r="H1869" s="1">
        <v>0.554352416</v>
      </c>
      <c r="I1869" s="1">
        <v>-5.911082472</v>
      </c>
    </row>
    <row r="1870" ht="15" spans="1:9">
      <c r="A1870" s="11" t="s">
        <v>9521</v>
      </c>
      <c r="B1870" s="11" t="s">
        <v>9522</v>
      </c>
      <c r="C1870" s="11" t="s">
        <v>9523</v>
      </c>
      <c r="D1870" s="1">
        <v>-1.272117618</v>
      </c>
      <c r="E1870" s="1">
        <v>23.93724021</v>
      </c>
      <c r="F1870" s="1">
        <v>-1.099232268</v>
      </c>
      <c r="G1870" s="1">
        <v>0.291605178</v>
      </c>
      <c r="H1870" s="1">
        <v>0.554352416</v>
      </c>
      <c r="I1870" s="1">
        <v>-5.911093367</v>
      </c>
    </row>
    <row r="1871" ht="15" spans="1:9">
      <c r="A1871" s="11" t="s">
        <v>10580</v>
      </c>
      <c r="B1871" s="11" t="s">
        <v>10581</v>
      </c>
      <c r="C1871" s="11" t="s">
        <v>10582</v>
      </c>
      <c r="D1871" s="1">
        <v>0.583111469</v>
      </c>
      <c r="E1871" s="1">
        <v>21.92577077</v>
      </c>
      <c r="F1871" s="1">
        <v>1.099030159</v>
      </c>
      <c r="G1871" s="1">
        <v>0.291690104</v>
      </c>
      <c r="H1871" s="1">
        <v>0.554352416</v>
      </c>
      <c r="I1871" s="1">
        <v>-5.91130717</v>
      </c>
    </row>
    <row r="1872" ht="15" spans="1:9">
      <c r="A1872" s="11" t="s">
        <v>9683</v>
      </c>
      <c r="B1872" s="11" t="s">
        <v>9684</v>
      </c>
      <c r="C1872" s="11" t="s">
        <v>9685</v>
      </c>
      <c r="D1872" s="1">
        <v>-1.246650482</v>
      </c>
      <c r="E1872" s="1">
        <v>27.53916862</v>
      </c>
      <c r="F1872" s="1">
        <v>-1.098904274</v>
      </c>
      <c r="G1872" s="1">
        <v>0.29174301</v>
      </c>
      <c r="H1872" s="1">
        <v>0.554352416</v>
      </c>
      <c r="I1872" s="1">
        <v>-5.911440323</v>
      </c>
    </row>
    <row r="1873" ht="15" spans="1:9">
      <c r="A1873" s="11" t="s">
        <v>2135</v>
      </c>
      <c r="B1873" s="11" t="s">
        <v>2136</v>
      </c>
      <c r="C1873" s="11" t="s">
        <v>2137</v>
      </c>
      <c r="D1873" s="1">
        <v>0.343449898</v>
      </c>
      <c r="E1873" s="1">
        <v>33.27996397</v>
      </c>
      <c r="F1873" s="1">
        <v>1.098848133</v>
      </c>
      <c r="G1873" s="1">
        <v>0.291766606</v>
      </c>
      <c r="H1873" s="1">
        <v>0.554352416</v>
      </c>
      <c r="I1873" s="1">
        <v>-5.9114997</v>
      </c>
    </row>
    <row r="1874" ht="15" spans="1:9">
      <c r="A1874" s="11" t="s">
        <v>3913</v>
      </c>
      <c r="B1874" s="11" t="s">
        <v>3914</v>
      </c>
      <c r="C1874" s="11" t="s">
        <v>3916</v>
      </c>
      <c r="D1874" s="1">
        <v>0.329094998</v>
      </c>
      <c r="E1874" s="1">
        <v>32.92372783</v>
      </c>
      <c r="F1874" s="1">
        <v>1.098296347</v>
      </c>
      <c r="G1874" s="1">
        <v>0.291998605</v>
      </c>
      <c r="H1874" s="1">
        <v>0.554352416</v>
      </c>
      <c r="I1874" s="1">
        <v>-5.912083167</v>
      </c>
    </row>
    <row r="1875" ht="15" spans="1:9">
      <c r="A1875" s="11" t="s">
        <v>3913</v>
      </c>
      <c r="B1875" s="11" t="s">
        <v>3914</v>
      </c>
      <c r="C1875" s="11" t="s">
        <v>3915</v>
      </c>
      <c r="D1875" s="1">
        <v>0.329094998</v>
      </c>
      <c r="E1875" s="1">
        <v>32.92372783</v>
      </c>
      <c r="F1875" s="1">
        <v>1.098296347</v>
      </c>
      <c r="G1875" s="1">
        <v>0.291998605</v>
      </c>
      <c r="H1875" s="1">
        <v>0.554352416</v>
      </c>
      <c r="I1875" s="1">
        <v>-5.912083167</v>
      </c>
    </row>
    <row r="1876" ht="15" spans="1:9">
      <c r="A1876" s="11" t="s">
        <v>3913</v>
      </c>
      <c r="B1876" s="11" t="s">
        <v>3914</v>
      </c>
      <c r="C1876" s="11" t="s">
        <v>3917</v>
      </c>
      <c r="D1876" s="1">
        <v>0.329094998</v>
      </c>
      <c r="E1876" s="1">
        <v>32.92372783</v>
      </c>
      <c r="F1876" s="1">
        <v>1.098296347</v>
      </c>
      <c r="G1876" s="1">
        <v>0.291998605</v>
      </c>
      <c r="H1876" s="1">
        <v>0.554352416</v>
      </c>
      <c r="I1876" s="1">
        <v>-5.912083167</v>
      </c>
    </row>
    <row r="1877" ht="15" spans="1:9">
      <c r="A1877" s="11" t="s">
        <v>6485</v>
      </c>
      <c r="B1877" s="11" t="s">
        <v>6486</v>
      </c>
      <c r="C1877" s="11" t="s">
        <v>6487</v>
      </c>
      <c r="D1877" s="1">
        <v>0.996579051</v>
      </c>
      <c r="E1877" s="1">
        <v>26.06475117</v>
      </c>
      <c r="F1877" s="1">
        <v>1.092401918</v>
      </c>
      <c r="G1877" s="1">
        <v>0.294485573</v>
      </c>
      <c r="H1877" s="1">
        <v>0.554352416</v>
      </c>
      <c r="I1877" s="1">
        <v>-5.918300903</v>
      </c>
    </row>
    <row r="1878" ht="15" spans="1:9">
      <c r="A1878" s="11" t="s">
        <v>5126</v>
      </c>
      <c r="B1878" s="11" t="s">
        <v>5127</v>
      </c>
      <c r="C1878" s="11" t="s">
        <v>5128</v>
      </c>
      <c r="D1878" s="1">
        <v>-0.560515626</v>
      </c>
      <c r="E1878" s="1">
        <v>21.67065509</v>
      </c>
      <c r="F1878" s="1">
        <v>-1.091329362</v>
      </c>
      <c r="G1878" s="1">
        <v>0.294939807</v>
      </c>
      <c r="H1878" s="1">
        <v>0.554352416</v>
      </c>
      <c r="I1878" s="1">
        <v>-5.91942931</v>
      </c>
    </row>
    <row r="1879" ht="15" spans="1:9">
      <c r="A1879" s="11" t="s">
        <v>8256</v>
      </c>
      <c r="B1879" s="11" t="s">
        <v>8257</v>
      </c>
      <c r="C1879" s="11" t="s">
        <v>8258</v>
      </c>
      <c r="D1879" s="1">
        <v>0.448394401</v>
      </c>
      <c r="E1879" s="1">
        <v>29.44031324</v>
      </c>
      <c r="F1879" s="1">
        <v>1.090928688</v>
      </c>
      <c r="G1879" s="1">
        <v>0.29510963</v>
      </c>
      <c r="H1879" s="1">
        <v>0.554352416</v>
      </c>
      <c r="I1879" s="1">
        <v>-5.919850613</v>
      </c>
    </row>
    <row r="1880" ht="15" spans="1:9">
      <c r="A1880" s="11" t="s">
        <v>7675</v>
      </c>
      <c r="B1880" s="11" t="s">
        <v>7676</v>
      </c>
      <c r="C1880" s="11" t="s">
        <v>7677</v>
      </c>
      <c r="D1880" s="1">
        <v>-0.277746293</v>
      </c>
      <c r="E1880" s="1">
        <v>29.02051798</v>
      </c>
      <c r="F1880" s="1">
        <v>-1.090442326</v>
      </c>
      <c r="G1880" s="1">
        <v>0.295315869</v>
      </c>
      <c r="H1880" s="1">
        <v>0.554352416</v>
      </c>
      <c r="I1880" s="1">
        <v>-5.920361843</v>
      </c>
    </row>
    <row r="1881" ht="15" spans="1:9">
      <c r="A1881" s="11" t="s">
        <v>8142</v>
      </c>
      <c r="B1881" s="11" t="s">
        <v>8143</v>
      </c>
      <c r="C1881" s="11" t="s">
        <v>8144</v>
      </c>
      <c r="D1881" s="1">
        <v>-0.673131107</v>
      </c>
      <c r="E1881" s="1">
        <v>22.03413728</v>
      </c>
      <c r="F1881" s="1">
        <v>-1.090362739</v>
      </c>
      <c r="G1881" s="1">
        <v>0.295349628</v>
      </c>
      <c r="H1881" s="1">
        <v>0.554352416</v>
      </c>
      <c r="I1881" s="1">
        <v>-5.920445482</v>
      </c>
    </row>
    <row r="1882" ht="15" spans="1:9">
      <c r="A1882" s="11" t="s">
        <v>2037</v>
      </c>
      <c r="B1882" s="11" t="s">
        <v>2038</v>
      </c>
      <c r="C1882" s="11" t="s">
        <v>2039</v>
      </c>
      <c r="D1882" s="1">
        <v>0.173502266</v>
      </c>
      <c r="E1882" s="1">
        <v>31.75968445</v>
      </c>
      <c r="F1882" s="1">
        <v>1.087396741</v>
      </c>
      <c r="G1882" s="1">
        <v>0.296609789</v>
      </c>
      <c r="H1882" s="1">
        <v>0.554352416</v>
      </c>
      <c r="I1882" s="1">
        <v>-5.923558855</v>
      </c>
    </row>
    <row r="1883" ht="15" spans="1:9">
      <c r="A1883" s="11" t="s">
        <v>9260</v>
      </c>
      <c r="B1883" s="11" t="s">
        <v>9261</v>
      </c>
      <c r="C1883" s="11" t="s">
        <v>9262</v>
      </c>
      <c r="D1883" s="1">
        <v>1.050785467</v>
      </c>
      <c r="E1883" s="1">
        <v>24.04911837</v>
      </c>
      <c r="F1883" s="1">
        <v>1.084415353</v>
      </c>
      <c r="G1883" s="1">
        <v>0.297880538</v>
      </c>
      <c r="H1883" s="1">
        <v>0.554352416</v>
      </c>
      <c r="I1883" s="1">
        <v>-5.926681294</v>
      </c>
    </row>
    <row r="1884" ht="15" spans="1:9">
      <c r="A1884" s="11" t="s">
        <v>8406</v>
      </c>
      <c r="B1884" s="11" t="s">
        <v>8407</v>
      </c>
      <c r="C1884" s="11" t="s">
        <v>8408</v>
      </c>
      <c r="D1884" s="1">
        <v>-0.429267783</v>
      </c>
      <c r="E1884" s="1">
        <v>27.50259918</v>
      </c>
      <c r="F1884" s="1">
        <v>-1.084378186</v>
      </c>
      <c r="G1884" s="1">
        <v>0.297896405</v>
      </c>
      <c r="H1884" s="1">
        <v>0.554352416</v>
      </c>
      <c r="I1884" s="1">
        <v>-5.926720174</v>
      </c>
    </row>
    <row r="1885" ht="15" spans="1:9">
      <c r="A1885" s="11" t="s">
        <v>6957</v>
      </c>
      <c r="B1885" s="11" t="s">
        <v>6958</v>
      </c>
      <c r="C1885" s="11" t="s">
        <v>6959</v>
      </c>
      <c r="D1885" s="1">
        <v>-0.62581695</v>
      </c>
      <c r="E1885" s="1">
        <v>24.75385809</v>
      </c>
      <c r="F1885" s="1">
        <v>-1.083279155</v>
      </c>
      <c r="G1885" s="1">
        <v>0.298365886</v>
      </c>
      <c r="H1885" s="1">
        <v>0.554352416</v>
      </c>
      <c r="I1885" s="1">
        <v>-5.927869373</v>
      </c>
    </row>
    <row r="1886" ht="15" spans="1:9">
      <c r="A1886" s="11" t="s">
        <v>1869</v>
      </c>
      <c r="B1886" s="11" t="s">
        <v>1870</v>
      </c>
      <c r="C1886" s="11" t="s">
        <v>1871</v>
      </c>
      <c r="D1886" s="1">
        <v>-1.092185246</v>
      </c>
      <c r="E1886" s="1">
        <v>24.24668365</v>
      </c>
      <c r="F1886" s="1">
        <v>-1.082660909</v>
      </c>
      <c r="G1886" s="1">
        <v>0.298630229</v>
      </c>
      <c r="H1886" s="1">
        <v>0.554352416</v>
      </c>
      <c r="I1886" s="1">
        <v>-5.928515414</v>
      </c>
    </row>
    <row r="1887" ht="15" spans="1:9">
      <c r="A1887" s="11" t="s">
        <v>5159</v>
      </c>
      <c r="B1887" s="11" t="s">
        <v>5160</v>
      </c>
      <c r="C1887" s="11" t="s">
        <v>5161</v>
      </c>
      <c r="D1887" s="1">
        <v>-0.764150954</v>
      </c>
      <c r="E1887" s="1">
        <v>22.26631529</v>
      </c>
      <c r="F1887" s="1">
        <v>-1.08106144</v>
      </c>
      <c r="G1887" s="1">
        <v>0.299314925</v>
      </c>
      <c r="H1887" s="1">
        <v>0.554352416</v>
      </c>
      <c r="I1887" s="1">
        <v>-5.930185371</v>
      </c>
    </row>
    <row r="1888" ht="15" spans="1:9">
      <c r="A1888" s="11" t="s">
        <v>9455</v>
      </c>
      <c r="B1888" s="11" t="s">
        <v>9456</v>
      </c>
      <c r="C1888" s="11" t="s">
        <v>9457</v>
      </c>
      <c r="D1888" s="1">
        <v>-1.132670485</v>
      </c>
      <c r="E1888" s="1">
        <v>26.77925416</v>
      </c>
      <c r="F1888" s="1">
        <v>-1.080867858</v>
      </c>
      <c r="G1888" s="1">
        <v>0.299397872</v>
      </c>
      <c r="H1888" s="1">
        <v>0.554352416</v>
      </c>
      <c r="I1888" s="1">
        <v>-5.930387345</v>
      </c>
    </row>
    <row r="1889" ht="15" spans="1:9">
      <c r="A1889" s="11" t="s">
        <v>7569</v>
      </c>
      <c r="B1889" s="11" t="s">
        <v>7570</v>
      </c>
      <c r="C1889" s="11" t="s">
        <v>7571</v>
      </c>
      <c r="D1889" s="1">
        <v>0.57052934</v>
      </c>
      <c r="E1889" s="1">
        <v>29.38640721</v>
      </c>
      <c r="F1889" s="1">
        <v>1.079557038</v>
      </c>
      <c r="G1889" s="1">
        <v>0.299959993</v>
      </c>
      <c r="H1889" s="1">
        <v>0.554352416</v>
      </c>
      <c r="I1889" s="1">
        <v>-5.931754199</v>
      </c>
    </row>
    <row r="1890" ht="15" spans="1:9">
      <c r="A1890" s="11" t="s">
        <v>10884</v>
      </c>
      <c r="B1890" s="11" t="s">
        <v>10885</v>
      </c>
      <c r="C1890" s="11" t="s">
        <v>10886</v>
      </c>
      <c r="D1890" s="1">
        <v>0.449422361</v>
      </c>
      <c r="E1890" s="1">
        <v>28.62636063</v>
      </c>
      <c r="F1890" s="1">
        <v>1.078709351</v>
      </c>
      <c r="G1890" s="1">
        <v>0.300323927</v>
      </c>
      <c r="H1890" s="1">
        <v>0.554352416</v>
      </c>
      <c r="I1890" s="1">
        <v>-5.932637388</v>
      </c>
    </row>
    <row r="1891" ht="15" spans="1:9">
      <c r="A1891" s="11" t="s">
        <v>5692</v>
      </c>
      <c r="B1891" s="11" t="s">
        <v>5693</v>
      </c>
      <c r="C1891" s="11" t="s">
        <v>5694</v>
      </c>
      <c r="D1891" s="1">
        <v>-0.299793473</v>
      </c>
      <c r="E1891" s="1">
        <v>30.12465694</v>
      </c>
      <c r="F1891" s="1">
        <v>-1.078640799</v>
      </c>
      <c r="G1891" s="1">
        <v>0.300353372</v>
      </c>
      <c r="H1891" s="1">
        <v>0.554352416</v>
      </c>
      <c r="I1891" s="1">
        <v>-5.932708785</v>
      </c>
    </row>
    <row r="1892" ht="15" spans="1:9">
      <c r="A1892" s="11" t="s">
        <v>8037</v>
      </c>
      <c r="B1892" s="11" t="s">
        <v>8038</v>
      </c>
      <c r="C1892" s="11" t="s">
        <v>8039</v>
      </c>
      <c r="D1892" s="1">
        <v>-0.314392818</v>
      </c>
      <c r="E1892" s="1">
        <v>28.23941523</v>
      </c>
      <c r="F1892" s="1">
        <v>-1.075974626</v>
      </c>
      <c r="G1892" s="1">
        <v>0.301500258</v>
      </c>
      <c r="H1892" s="1">
        <v>0.554352416</v>
      </c>
      <c r="I1892" s="1">
        <v>-5.935482708</v>
      </c>
    </row>
    <row r="1893" ht="15" spans="1:9">
      <c r="A1893" s="11" t="s">
        <v>10926</v>
      </c>
      <c r="B1893" s="11" t="s">
        <v>10927</v>
      </c>
      <c r="C1893" s="11" t="s">
        <v>10928</v>
      </c>
      <c r="D1893" s="1">
        <v>0.784226098</v>
      </c>
      <c r="E1893" s="1">
        <v>22.45632301</v>
      </c>
      <c r="F1893" s="1">
        <v>1.075856141</v>
      </c>
      <c r="G1893" s="1">
        <v>0.301551302</v>
      </c>
      <c r="H1893" s="1">
        <v>0.554352416</v>
      </c>
      <c r="I1893" s="1">
        <v>-5.93560585</v>
      </c>
    </row>
    <row r="1894" ht="15" spans="1:9">
      <c r="A1894" s="11" t="s">
        <v>10923</v>
      </c>
      <c r="B1894" s="11" t="s">
        <v>10924</v>
      </c>
      <c r="C1894" s="11" t="s">
        <v>10925</v>
      </c>
      <c r="D1894" s="1">
        <v>0.385307413</v>
      </c>
      <c r="E1894" s="1">
        <v>26.7118239</v>
      </c>
      <c r="F1894" s="1">
        <v>1.073608385</v>
      </c>
      <c r="G1894" s="1">
        <v>0.302520854</v>
      </c>
      <c r="H1894" s="1">
        <v>0.554352416</v>
      </c>
      <c r="I1894" s="1">
        <v>-5.93793979</v>
      </c>
    </row>
    <row r="1895" ht="15" spans="1:9">
      <c r="A1895" s="11" t="s">
        <v>8622</v>
      </c>
      <c r="B1895" s="11" t="s">
        <v>8623</v>
      </c>
      <c r="C1895" s="11" t="s">
        <v>8624</v>
      </c>
      <c r="D1895" s="1">
        <v>-1.196101325</v>
      </c>
      <c r="E1895" s="1">
        <v>25.1663177</v>
      </c>
      <c r="F1895" s="1">
        <v>-1.073440579</v>
      </c>
      <c r="G1895" s="1">
        <v>0.302593328</v>
      </c>
      <c r="H1895" s="1">
        <v>0.554352416</v>
      </c>
      <c r="I1895" s="1">
        <v>-5.938113866</v>
      </c>
    </row>
    <row r="1896" ht="15" spans="1:9">
      <c r="A1896" s="11" t="s">
        <v>5081</v>
      </c>
      <c r="B1896" s="11" t="s">
        <v>5082</v>
      </c>
      <c r="C1896" s="11" t="s">
        <v>5083</v>
      </c>
      <c r="D1896" s="1">
        <v>-1.203488739</v>
      </c>
      <c r="E1896" s="1">
        <v>24.68951778</v>
      </c>
      <c r="F1896" s="1">
        <v>-1.071531902</v>
      </c>
      <c r="G1896" s="1">
        <v>0.303418587</v>
      </c>
      <c r="H1896" s="1">
        <v>0.554352416</v>
      </c>
      <c r="I1896" s="1">
        <v>-5.940092275</v>
      </c>
    </row>
    <row r="1897" ht="15" spans="1:9">
      <c r="A1897" s="11" t="s">
        <v>6419</v>
      </c>
      <c r="B1897" s="11" t="s">
        <v>6420</v>
      </c>
      <c r="C1897" s="11" t="s">
        <v>6421</v>
      </c>
      <c r="D1897" s="1">
        <v>0.762425877</v>
      </c>
      <c r="E1897" s="1">
        <v>23.22086072</v>
      </c>
      <c r="F1897" s="1">
        <v>1.069196672</v>
      </c>
      <c r="G1897" s="1">
        <v>0.30443055</v>
      </c>
      <c r="H1897" s="1">
        <v>0.554352416</v>
      </c>
      <c r="I1897" s="1">
        <v>-5.942508824</v>
      </c>
    </row>
    <row r="1898" ht="15" spans="1:9">
      <c r="A1898" s="11" t="s">
        <v>10381</v>
      </c>
      <c r="B1898" s="11" t="s">
        <v>10382</v>
      </c>
      <c r="C1898" s="11" t="s">
        <v>10383</v>
      </c>
      <c r="D1898" s="1">
        <v>-1.144431236</v>
      </c>
      <c r="E1898" s="1">
        <v>23.71537846</v>
      </c>
      <c r="F1898" s="1">
        <v>-1.069102021</v>
      </c>
      <c r="G1898" s="1">
        <v>0.30447162</v>
      </c>
      <c r="H1898" s="1">
        <v>0.554352416</v>
      </c>
      <c r="I1898" s="1">
        <v>-5.942606678</v>
      </c>
    </row>
    <row r="1899" ht="15" spans="1:9">
      <c r="A1899" s="11" t="s">
        <v>9407</v>
      </c>
      <c r="B1899" s="11" t="s">
        <v>9408</v>
      </c>
      <c r="C1899" s="11" t="s">
        <v>9409</v>
      </c>
      <c r="D1899" s="1">
        <v>-0.212767839</v>
      </c>
      <c r="E1899" s="1">
        <v>31.60151955</v>
      </c>
      <c r="F1899" s="1">
        <v>-1.068713375</v>
      </c>
      <c r="G1899" s="1">
        <v>0.304640298</v>
      </c>
      <c r="H1899" s="1">
        <v>0.554352416</v>
      </c>
      <c r="I1899" s="1">
        <v>-5.943008401</v>
      </c>
    </row>
    <row r="1900" ht="15" spans="1:9">
      <c r="A1900" s="11" t="s">
        <v>5443</v>
      </c>
      <c r="B1900" s="11" t="s">
        <v>5444</v>
      </c>
      <c r="C1900" s="11" t="s">
        <v>5445</v>
      </c>
      <c r="D1900" s="1">
        <v>0.476414014</v>
      </c>
      <c r="E1900" s="1">
        <v>28.58529852</v>
      </c>
      <c r="F1900" s="1">
        <v>1.068586783</v>
      </c>
      <c r="G1900" s="1">
        <v>0.304695256</v>
      </c>
      <c r="H1900" s="1">
        <v>0.554352416</v>
      </c>
      <c r="I1900" s="1">
        <v>-5.943139228</v>
      </c>
    </row>
    <row r="1901" ht="15" spans="1:9">
      <c r="A1901" s="11" t="s">
        <v>4912</v>
      </c>
      <c r="B1901" s="11" t="s">
        <v>4913</v>
      </c>
      <c r="C1901" s="11" t="s">
        <v>4914</v>
      </c>
      <c r="D1901" s="1">
        <v>0.788494114</v>
      </c>
      <c r="E1901" s="1">
        <v>25.33606332</v>
      </c>
      <c r="F1901" s="1">
        <v>1.067509359</v>
      </c>
      <c r="G1901" s="1">
        <v>0.305163299</v>
      </c>
      <c r="H1901" s="1">
        <v>0.554352416</v>
      </c>
      <c r="I1901" s="1">
        <v>-5.944252157</v>
      </c>
    </row>
    <row r="1902" ht="15" spans="1:9">
      <c r="A1902" s="11" t="s">
        <v>3275</v>
      </c>
      <c r="B1902" s="11" t="s">
        <v>3276</v>
      </c>
      <c r="C1902" s="11" t="s">
        <v>3277</v>
      </c>
      <c r="D1902" s="1">
        <v>0.593099314</v>
      </c>
      <c r="E1902" s="1">
        <v>24.14346711</v>
      </c>
      <c r="F1902" s="1">
        <v>1.067186499</v>
      </c>
      <c r="G1902" s="1">
        <v>0.305303656</v>
      </c>
      <c r="H1902" s="1">
        <v>0.554352416</v>
      </c>
      <c r="I1902" s="1">
        <v>-5.944585473</v>
      </c>
    </row>
    <row r="1903" ht="15" spans="1:9">
      <c r="A1903" s="11" t="s">
        <v>9218</v>
      </c>
      <c r="B1903" s="11" t="s">
        <v>9219</v>
      </c>
      <c r="C1903" s="11" t="s">
        <v>9220</v>
      </c>
      <c r="D1903" s="1">
        <v>-0.148548398</v>
      </c>
      <c r="E1903" s="1">
        <v>32.09018418</v>
      </c>
      <c r="F1903" s="1">
        <v>-1.066593178</v>
      </c>
      <c r="G1903" s="1">
        <v>0.305561717</v>
      </c>
      <c r="H1903" s="1">
        <v>0.554352416</v>
      </c>
      <c r="I1903" s="1">
        <v>-5.945197791</v>
      </c>
    </row>
    <row r="1904" ht="15" spans="1:9">
      <c r="A1904" s="11" t="s">
        <v>7119</v>
      </c>
      <c r="B1904" s="11" t="s">
        <v>7120</v>
      </c>
      <c r="C1904" s="11" t="s">
        <v>7121</v>
      </c>
      <c r="D1904" s="1">
        <v>1.061578841</v>
      </c>
      <c r="E1904" s="1">
        <v>26.56326544</v>
      </c>
      <c r="F1904" s="1">
        <v>1.065969443</v>
      </c>
      <c r="G1904" s="1">
        <v>0.30583318</v>
      </c>
      <c r="H1904" s="1">
        <v>0.554352416</v>
      </c>
      <c r="I1904" s="1">
        <v>-5.945841191</v>
      </c>
    </row>
    <row r="1905" ht="15" spans="1:9">
      <c r="A1905" s="11" t="s">
        <v>5513</v>
      </c>
      <c r="B1905" s="11" t="s">
        <v>5514</v>
      </c>
      <c r="C1905" s="11" t="s">
        <v>5515</v>
      </c>
      <c r="D1905" s="1">
        <v>-1.406854965</v>
      </c>
      <c r="E1905" s="1">
        <v>24.04051917</v>
      </c>
      <c r="F1905" s="1">
        <v>-1.065960792</v>
      </c>
      <c r="G1905" s="1">
        <v>0.305836946</v>
      </c>
      <c r="H1905" s="1">
        <v>0.554352416</v>
      </c>
      <c r="I1905" s="1">
        <v>-5.945850112</v>
      </c>
    </row>
    <row r="1906" ht="15" spans="1:9">
      <c r="A1906" s="11" t="s">
        <v>9524</v>
      </c>
      <c r="B1906" s="11" t="s">
        <v>9525</v>
      </c>
      <c r="C1906" s="11" t="s">
        <v>9526</v>
      </c>
      <c r="D1906" s="1">
        <v>0.282529686</v>
      </c>
      <c r="E1906" s="1">
        <v>30.57659778</v>
      </c>
      <c r="F1906" s="1">
        <v>1.065401318</v>
      </c>
      <c r="G1906" s="1">
        <v>0.306080595</v>
      </c>
      <c r="H1906" s="1">
        <v>0.554352416</v>
      </c>
      <c r="I1906" s="1">
        <v>-5.946426953</v>
      </c>
    </row>
    <row r="1907" ht="15" spans="1:9">
      <c r="A1907" s="11" t="s">
        <v>2836</v>
      </c>
      <c r="B1907" s="11" t="s">
        <v>2837</v>
      </c>
      <c r="C1907" s="11" t="s">
        <v>2838</v>
      </c>
      <c r="D1907" s="1">
        <v>0.478340379</v>
      </c>
      <c r="E1907" s="1">
        <v>27.8325726</v>
      </c>
      <c r="F1907" s="1">
        <v>1.06457684</v>
      </c>
      <c r="G1907" s="1">
        <v>0.306439916</v>
      </c>
      <c r="H1907" s="1">
        <v>0.554352416</v>
      </c>
      <c r="I1907" s="1">
        <v>-5.947276563</v>
      </c>
    </row>
    <row r="1908" ht="15" spans="1:9">
      <c r="A1908" s="11" t="s">
        <v>5440</v>
      </c>
      <c r="B1908" s="11" t="s">
        <v>5441</v>
      </c>
      <c r="C1908" s="11" t="s">
        <v>5442</v>
      </c>
      <c r="D1908" s="1">
        <v>1.165079429</v>
      </c>
      <c r="E1908" s="1">
        <v>25.92453969</v>
      </c>
      <c r="F1908" s="1">
        <v>1.064271004</v>
      </c>
      <c r="G1908" s="1">
        <v>0.306573283</v>
      </c>
      <c r="H1908" s="1">
        <v>0.554352416</v>
      </c>
      <c r="I1908" s="1">
        <v>-5.947591581</v>
      </c>
    </row>
    <row r="1909" ht="15" spans="1:9">
      <c r="A1909" s="11" t="s">
        <v>3829</v>
      </c>
      <c r="B1909" s="11" t="s">
        <v>3830</v>
      </c>
      <c r="C1909" s="11" t="s">
        <v>3831</v>
      </c>
      <c r="D1909" s="1">
        <v>1.098465506</v>
      </c>
      <c r="E1909" s="1">
        <v>22.98810969</v>
      </c>
      <c r="F1909" s="1">
        <v>1.061458095</v>
      </c>
      <c r="G1909" s="1">
        <v>0.307801941</v>
      </c>
      <c r="H1909" s="1">
        <v>0.554352416</v>
      </c>
      <c r="I1909" s="1">
        <v>-5.950485398</v>
      </c>
    </row>
    <row r="1910" ht="15" spans="1:9">
      <c r="A1910" s="11" t="s">
        <v>6954</v>
      </c>
      <c r="B1910" s="11" t="s">
        <v>6955</v>
      </c>
      <c r="C1910" s="11" t="s">
        <v>6956</v>
      </c>
      <c r="D1910" s="1">
        <v>-0.849667037</v>
      </c>
      <c r="E1910" s="1">
        <v>23.39382203</v>
      </c>
      <c r="F1910" s="1">
        <v>-1.061299238</v>
      </c>
      <c r="G1910" s="1">
        <v>0.307871437</v>
      </c>
      <c r="H1910" s="1">
        <v>0.554352416</v>
      </c>
      <c r="I1910" s="1">
        <v>-5.950648632</v>
      </c>
    </row>
    <row r="1911" ht="15" spans="1:9">
      <c r="A1911" s="11" t="s">
        <v>11028</v>
      </c>
      <c r="B1911" s="11" t="s">
        <v>11029</v>
      </c>
      <c r="C1911" s="11" t="s">
        <v>11030</v>
      </c>
      <c r="D1911" s="1">
        <v>0.639062331</v>
      </c>
      <c r="E1911" s="1">
        <v>28.09122257</v>
      </c>
      <c r="F1911" s="1">
        <v>1.06011919</v>
      </c>
      <c r="G1911" s="1">
        <v>0.308388043</v>
      </c>
      <c r="H1911" s="1">
        <v>0.554352416</v>
      </c>
      <c r="I1911" s="1">
        <v>-5.951860561</v>
      </c>
    </row>
    <row r="1912" ht="15" spans="1:9">
      <c r="A1912" s="11" t="s">
        <v>2294</v>
      </c>
      <c r="B1912" s="11" t="s">
        <v>2295</v>
      </c>
      <c r="C1912" s="11" t="s">
        <v>2296</v>
      </c>
      <c r="D1912" s="1">
        <v>0.514034714</v>
      </c>
      <c r="E1912" s="1">
        <v>27.4273271</v>
      </c>
      <c r="F1912" s="1">
        <v>1.05926238</v>
      </c>
      <c r="G1912" s="1">
        <v>0.308763543</v>
      </c>
      <c r="H1912" s="1">
        <v>0.554352416</v>
      </c>
      <c r="I1912" s="1">
        <v>-5.952739812</v>
      </c>
    </row>
    <row r="1913" ht="15" spans="1:9">
      <c r="A1913" s="11" t="s">
        <v>3464</v>
      </c>
      <c r="B1913" s="11" t="s">
        <v>3465</v>
      </c>
      <c r="C1913" s="11" t="s">
        <v>3466</v>
      </c>
      <c r="D1913" s="1">
        <v>-0.226212617</v>
      </c>
      <c r="E1913" s="1">
        <v>30.62537004</v>
      </c>
      <c r="F1913" s="1">
        <v>-1.059217037</v>
      </c>
      <c r="G1913" s="1">
        <v>0.308783424</v>
      </c>
      <c r="H1913" s="1">
        <v>0.554352416</v>
      </c>
      <c r="I1913" s="1">
        <v>-5.952786326</v>
      </c>
    </row>
    <row r="1914" ht="15" spans="1:9">
      <c r="A1914" s="11" t="s">
        <v>5635</v>
      </c>
      <c r="B1914" s="11" t="s">
        <v>5636</v>
      </c>
      <c r="C1914" s="11" t="s">
        <v>5637</v>
      </c>
      <c r="D1914" s="1">
        <v>-0.67362845</v>
      </c>
      <c r="E1914" s="1">
        <v>22.05733862</v>
      </c>
      <c r="F1914" s="1">
        <v>-1.05573882</v>
      </c>
      <c r="G1914" s="1">
        <v>0.310311308</v>
      </c>
      <c r="H1914" s="1">
        <v>0.554352416</v>
      </c>
      <c r="I1914" s="1">
        <v>-5.956349398</v>
      </c>
    </row>
    <row r="1915" ht="15" spans="1:9">
      <c r="A1915" s="11" t="s">
        <v>10348</v>
      </c>
      <c r="B1915" s="11" t="s">
        <v>10349</v>
      </c>
      <c r="C1915" s="11" t="s">
        <v>10350</v>
      </c>
      <c r="D1915" s="1">
        <v>-0.881966821</v>
      </c>
      <c r="E1915" s="1">
        <v>23.6683632</v>
      </c>
      <c r="F1915" s="1">
        <v>-1.054387525</v>
      </c>
      <c r="G1915" s="1">
        <v>0.310906397</v>
      </c>
      <c r="H1915" s="1">
        <v>0.554352416</v>
      </c>
      <c r="I1915" s="1">
        <v>-5.957731008</v>
      </c>
    </row>
    <row r="1916" ht="15" spans="1:9">
      <c r="A1916" s="11" t="s">
        <v>3218</v>
      </c>
      <c r="B1916" s="11" t="s">
        <v>3219</v>
      </c>
      <c r="C1916" s="11" t="s">
        <v>3220</v>
      </c>
      <c r="D1916" s="1">
        <v>1.43745509</v>
      </c>
      <c r="E1916" s="1">
        <v>29.56285465</v>
      </c>
      <c r="F1916" s="1">
        <v>1.051954436</v>
      </c>
      <c r="G1916" s="1">
        <v>0.311980015</v>
      </c>
      <c r="H1916" s="1">
        <v>0.554352416</v>
      </c>
      <c r="I1916" s="1">
        <v>-5.96021494</v>
      </c>
    </row>
    <row r="1917" ht="15" spans="1:9">
      <c r="A1917" s="11" t="s">
        <v>6019</v>
      </c>
      <c r="B1917" s="11" t="s">
        <v>6020</v>
      </c>
      <c r="C1917" s="11" t="s">
        <v>6021</v>
      </c>
      <c r="D1917" s="1">
        <v>1.319644178</v>
      </c>
      <c r="E1917" s="1">
        <v>24.93520495</v>
      </c>
      <c r="F1917" s="1">
        <v>1.051834879</v>
      </c>
      <c r="G1917" s="1">
        <v>0.312032841</v>
      </c>
      <c r="H1917" s="1">
        <v>0.554352416</v>
      </c>
      <c r="I1917" s="1">
        <v>-5.960336871</v>
      </c>
    </row>
    <row r="1918" ht="15" spans="1:9">
      <c r="A1918" s="11" t="s">
        <v>9527</v>
      </c>
      <c r="B1918" s="11" t="s">
        <v>9528</v>
      </c>
      <c r="C1918" s="11" t="s">
        <v>9529</v>
      </c>
      <c r="D1918" s="1">
        <v>-0.50277614</v>
      </c>
      <c r="E1918" s="1">
        <v>21.76002697</v>
      </c>
      <c r="F1918" s="1">
        <v>-1.05059088</v>
      </c>
      <c r="G1918" s="1">
        <v>0.312582887</v>
      </c>
      <c r="H1918" s="1">
        <v>0.554352416</v>
      </c>
      <c r="I1918" s="1">
        <v>-5.961604882</v>
      </c>
    </row>
    <row r="1919" ht="15" spans="1:9">
      <c r="A1919" s="11" t="s">
        <v>10297</v>
      </c>
      <c r="B1919" s="11" t="s">
        <v>10298</v>
      </c>
      <c r="C1919" s="11" t="s">
        <v>10299</v>
      </c>
      <c r="D1919" s="1">
        <v>0.549235028</v>
      </c>
      <c r="E1919" s="1">
        <v>21.80499</v>
      </c>
      <c r="F1919" s="1">
        <v>1.047258935</v>
      </c>
      <c r="G1919" s="1">
        <v>0.314059659</v>
      </c>
      <c r="H1919" s="1">
        <v>0.554352416</v>
      </c>
      <c r="I1919" s="1">
        <v>-5.964994932</v>
      </c>
    </row>
    <row r="1920" ht="15" spans="1:9">
      <c r="A1920" s="11" t="s">
        <v>5556</v>
      </c>
      <c r="B1920" s="11" t="s">
        <v>5557</v>
      </c>
      <c r="C1920" s="11" t="s">
        <v>5558</v>
      </c>
      <c r="D1920" s="1">
        <v>0.414158833</v>
      </c>
      <c r="E1920" s="1">
        <v>26.44934934</v>
      </c>
      <c r="F1920" s="1">
        <v>1.045279868</v>
      </c>
      <c r="G1920" s="1">
        <v>0.31493924</v>
      </c>
      <c r="H1920" s="1">
        <v>0.554352416</v>
      </c>
      <c r="I1920" s="1">
        <v>-5.967004225</v>
      </c>
    </row>
    <row r="1921" ht="15" spans="1:9">
      <c r="A1921" s="11" t="s">
        <v>5392</v>
      </c>
      <c r="B1921" s="11" t="s">
        <v>5393</v>
      </c>
      <c r="C1921" s="11" t="s">
        <v>5394</v>
      </c>
      <c r="D1921" s="1">
        <v>-0.256632817</v>
      </c>
      <c r="E1921" s="1">
        <v>32.01059841</v>
      </c>
      <c r="F1921" s="1">
        <v>-1.04478307</v>
      </c>
      <c r="G1921" s="1">
        <v>0.315160322</v>
      </c>
      <c r="H1921" s="1">
        <v>0.554352416</v>
      </c>
      <c r="I1921" s="1">
        <v>-5.967508108</v>
      </c>
    </row>
    <row r="1922" ht="15" spans="1:9">
      <c r="A1922" s="11" t="s">
        <v>3308</v>
      </c>
      <c r="B1922" s="11" t="s">
        <v>3309</v>
      </c>
      <c r="C1922" s="11" t="s">
        <v>3310</v>
      </c>
      <c r="D1922" s="1">
        <v>0.915291925</v>
      </c>
      <c r="E1922" s="1">
        <v>26.5367452</v>
      </c>
      <c r="F1922" s="1">
        <v>1.044506239</v>
      </c>
      <c r="G1922" s="1">
        <v>0.315283565</v>
      </c>
      <c r="H1922" s="1">
        <v>0.554352416</v>
      </c>
      <c r="I1922" s="1">
        <v>-5.967788799</v>
      </c>
    </row>
    <row r="1923" ht="15" spans="1:9">
      <c r="A1923" s="11" t="s">
        <v>1788</v>
      </c>
      <c r="B1923" s="11" t="s">
        <v>1789</v>
      </c>
      <c r="C1923" s="11" t="s">
        <v>1790</v>
      </c>
      <c r="D1923" s="1">
        <v>1.616910875</v>
      </c>
      <c r="E1923" s="1">
        <v>25.76203736</v>
      </c>
      <c r="F1923" s="1">
        <v>1.04384643</v>
      </c>
      <c r="G1923" s="1">
        <v>0.315577449</v>
      </c>
      <c r="H1923" s="1">
        <v>0.554352416</v>
      </c>
      <c r="I1923" s="1">
        <v>-5.968457558</v>
      </c>
    </row>
    <row r="1924" ht="15" spans="1:9">
      <c r="A1924" s="11" t="s">
        <v>8175</v>
      </c>
      <c r="B1924" s="11" t="s">
        <v>8176</v>
      </c>
      <c r="C1924" s="11" t="s">
        <v>8177</v>
      </c>
      <c r="D1924" s="1">
        <v>0.332799699</v>
      </c>
      <c r="E1924" s="1">
        <v>28.77973411</v>
      </c>
      <c r="F1924" s="1">
        <v>1.042479543</v>
      </c>
      <c r="G1924" s="1">
        <v>0.316186914</v>
      </c>
      <c r="H1924" s="1">
        <v>0.554352416</v>
      </c>
      <c r="I1924" s="1">
        <v>-5.969841853</v>
      </c>
    </row>
    <row r="1925" ht="15" spans="1:9">
      <c r="A1925" s="11" t="s">
        <v>4687</v>
      </c>
      <c r="B1925" s="11" t="s">
        <v>4688</v>
      </c>
      <c r="C1925" s="11" t="s">
        <v>4689</v>
      </c>
      <c r="D1925" s="1">
        <v>1.116340552</v>
      </c>
      <c r="E1925" s="1">
        <v>23.61108411</v>
      </c>
      <c r="F1925" s="1">
        <v>1.040551022</v>
      </c>
      <c r="G1925" s="1">
        <v>0.317048267</v>
      </c>
      <c r="H1925" s="1">
        <v>0.554352416</v>
      </c>
      <c r="I1925" s="1">
        <v>-5.971792337</v>
      </c>
    </row>
    <row r="1926" ht="15" spans="1:9">
      <c r="A1926" s="11" t="s">
        <v>10644</v>
      </c>
      <c r="B1926" s="11" t="s">
        <v>10645</v>
      </c>
      <c r="C1926" s="11" t="s">
        <v>10646</v>
      </c>
      <c r="D1926" s="1">
        <v>-0.473262163</v>
      </c>
      <c r="E1926" s="1">
        <v>26.0577306</v>
      </c>
      <c r="F1926" s="1">
        <v>-1.040489975</v>
      </c>
      <c r="G1926" s="1">
        <v>0.317075561</v>
      </c>
      <c r="H1926" s="1">
        <v>0.554352416</v>
      </c>
      <c r="I1926" s="1">
        <v>-5.971854029</v>
      </c>
    </row>
    <row r="1927" ht="15" spans="1:9">
      <c r="A1927" s="11" t="s">
        <v>9108</v>
      </c>
      <c r="B1927" s="11" t="s">
        <v>9109</v>
      </c>
      <c r="C1927" s="11" t="s">
        <v>9110</v>
      </c>
      <c r="D1927" s="1">
        <v>-0.505668171</v>
      </c>
      <c r="E1927" s="1">
        <v>22.14352928</v>
      </c>
      <c r="F1927" s="1">
        <v>-1.038872201</v>
      </c>
      <c r="G1927" s="1">
        <v>0.317799495</v>
      </c>
      <c r="H1927" s="1">
        <v>0.554352416</v>
      </c>
      <c r="I1927" s="1">
        <v>-5.973487798</v>
      </c>
    </row>
    <row r="1928" ht="15" spans="1:9">
      <c r="A1928" s="11" t="s">
        <v>2979</v>
      </c>
      <c r="B1928" s="11" t="s">
        <v>2980</v>
      </c>
      <c r="C1928" s="11" t="s">
        <v>2981</v>
      </c>
      <c r="D1928" s="1">
        <v>0.350993483</v>
      </c>
      <c r="E1928" s="1">
        <v>32.34609931</v>
      </c>
      <c r="F1928" s="1">
        <v>1.038609634</v>
      </c>
      <c r="G1928" s="1">
        <v>0.317917104</v>
      </c>
      <c r="H1928" s="1">
        <v>0.554352416</v>
      </c>
      <c r="I1928" s="1">
        <v>-5.973752758</v>
      </c>
    </row>
    <row r="1929" ht="15" spans="1:9">
      <c r="A1929" s="11" t="s">
        <v>5048</v>
      </c>
      <c r="B1929" s="11" t="s">
        <v>5049</v>
      </c>
      <c r="C1929" s="11" t="s">
        <v>5050</v>
      </c>
      <c r="D1929" s="1">
        <v>-1.008256412</v>
      </c>
      <c r="E1929" s="1">
        <v>22.60566663</v>
      </c>
      <c r="F1929" s="1">
        <v>-1.037797656</v>
      </c>
      <c r="G1929" s="1">
        <v>0.318281009</v>
      </c>
      <c r="H1929" s="1">
        <v>0.554352416</v>
      </c>
      <c r="I1929" s="1">
        <v>-5.974571782</v>
      </c>
    </row>
    <row r="1930" ht="15" spans="1:9">
      <c r="A1930" s="11" t="s">
        <v>7910</v>
      </c>
      <c r="B1930" s="11" t="s">
        <v>7911</v>
      </c>
      <c r="C1930" s="11" t="s">
        <v>7912</v>
      </c>
      <c r="D1930" s="1">
        <v>1.057742777</v>
      </c>
      <c r="E1930" s="1">
        <v>25.55460222</v>
      </c>
      <c r="F1930" s="1">
        <v>1.0372475</v>
      </c>
      <c r="G1930" s="1">
        <v>0.318527746</v>
      </c>
      <c r="H1930" s="1">
        <v>0.554352416</v>
      </c>
      <c r="I1930" s="1">
        <v>-5.975126404</v>
      </c>
    </row>
    <row r="1931" ht="15" spans="1:9">
      <c r="A1931" s="11" t="s">
        <v>5782</v>
      </c>
      <c r="B1931" s="11" t="s">
        <v>5783</v>
      </c>
      <c r="C1931" s="11" t="s">
        <v>5784</v>
      </c>
      <c r="D1931" s="1">
        <v>0.619432792</v>
      </c>
      <c r="E1931" s="1">
        <v>33.60438579</v>
      </c>
      <c r="F1931" s="1">
        <v>1.036855326</v>
      </c>
      <c r="G1931" s="1">
        <v>0.318703716</v>
      </c>
      <c r="H1931" s="1">
        <v>0.554352416</v>
      </c>
      <c r="I1931" s="1">
        <v>-5.97552161</v>
      </c>
    </row>
    <row r="1932" ht="15" spans="1:9">
      <c r="A1932" s="11" t="s">
        <v>2463</v>
      </c>
      <c r="B1932" s="11" t="s">
        <v>2464</v>
      </c>
      <c r="C1932" s="11" t="s">
        <v>2465</v>
      </c>
      <c r="D1932" s="1">
        <v>0.314308968</v>
      </c>
      <c r="E1932" s="1">
        <v>30.33809842</v>
      </c>
      <c r="F1932" s="1">
        <v>1.035339269</v>
      </c>
      <c r="G1932" s="1">
        <v>0.319384647</v>
      </c>
      <c r="H1932" s="1">
        <v>0.554352416</v>
      </c>
      <c r="I1932" s="1">
        <v>-5.977048204</v>
      </c>
    </row>
    <row r="1933" ht="15" spans="1:9">
      <c r="A1933" s="11" t="s">
        <v>4305</v>
      </c>
      <c r="B1933" s="11" t="s">
        <v>4306</v>
      </c>
      <c r="C1933" s="11" t="s">
        <v>4307</v>
      </c>
      <c r="D1933" s="1">
        <v>-0.366022096</v>
      </c>
      <c r="E1933" s="1">
        <v>25.61136964</v>
      </c>
      <c r="F1933" s="1">
        <v>-1.035166971</v>
      </c>
      <c r="G1933" s="1">
        <v>0.319462101</v>
      </c>
      <c r="H1933" s="1">
        <v>0.554352416</v>
      </c>
      <c r="I1933" s="1">
        <v>-5.97722158</v>
      </c>
    </row>
    <row r="1934" ht="15" spans="1:9">
      <c r="A1934" s="11" t="s">
        <v>11040</v>
      </c>
      <c r="B1934" s="11" t="s">
        <v>11041</v>
      </c>
      <c r="C1934" s="11" t="s">
        <v>11042</v>
      </c>
      <c r="D1934" s="1">
        <v>-0.350834734</v>
      </c>
      <c r="E1934" s="1">
        <v>29.64572347</v>
      </c>
      <c r="F1934" s="1">
        <v>-1.034690763</v>
      </c>
      <c r="G1934" s="1">
        <v>0.319676246</v>
      </c>
      <c r="H1934" s="1">
        <v>0.554352416</v>
      </c>
      <c r="I1934" s="1">
        <v>-5.977700642</v>
      </c>
    </row>
    <row r="1935" ht="15" spans="1:9">
      <c r="A1935" s="11" t="s">
        <v>4777</v>
      </c>
      <c r="B1935" s="11" t="s">
        <v>4778</v>
      </c>
      <c r="C1935" s="11" t="s">
        <v>4779</v>
      </c>
      <c r="D1935" s="1">
        <v>-1.081733158</v>
      </c>
      <c r="E1935" s="1">
        <v>22.63190744</v>
      </c>
      <c r="F1935" s="1">
        <v>-1.033878455</v>
      </c>
      <c r="G1935" s="1">
        <v>0.320041772</v>
      </c>
      <c r="H1935" s="1">
        <v>0.554352416</v>
      </c>
      <c r="I1935" s="1">
        <v>-5.978517387</v>
      </c>
    </row>
    <row r="1936" ht="15" spans="1:9">
      <c r="A1936" s="11" t="s">
        <v>7134</v>
      </c>
      <c r="B1936" s="11" t="s">
        <v>7135</v>
      </c>
      <c r="C1936" s="11" t="s">
        <v>7136</v>
      </c>
      <c r="D1936" s="1">
        <v>0.782998485</v>
      </c>
      <c r="E1936" s="1">
        <v>23.77832546</v>
      </c>
      <c r="F1936" s="1">
        <v>1.033440102</v>
      </c>
      <c r="G1936" s="1">
        <v>0.320239151</v>
      </c>
      <c r="H1936" s="1">
        <v>0.554352416</v>
      </c>
      <c r="I1936" s="1">
        <v>-5.978957909</v>
      </c>
    </row>
    <row r="1937" ht="15" spans="1:9">
      <c r="A1937" s="11" t="s">
        <v>7964</v>
      </c>
      <c r="B1937" s="11" t="s">
        <v>7965</v>
      </c>
      <c r="C1937" s="11" t="s">
        <v>7966</v>
      </c>
      <c r="D1937" s="1">
        <v>0.974834519</v>
      </c>
      <c r="E1937" s="1">
        <v>26.93730814</v>
      </c>
      <c r="F1937" s="1">
        <v>1.0328246</v>
      </c>
      <c r="G1937" s="1">
        <v>0.320516447</v>
      </c>
      <c r="H1937" s="1">
        <v>0.554352416</v>
      </c>
      <c r="I1937" s="1">
        <v>-5.979576191</v>
      </c>
    </row>
    <row r="1938" ht="15" spans="1:9">
      <c r="A1938" s="11" t="s">
        <v>5815</v>
      </c>
      <c r="B1938" s="11" t="s">
        <v>5816</v>
      </c>
      <c r="C1938" s="11" t="s">
        <v>5817</v>
      </c>
      <c r="D1938" s="1">
        <v>-0.335237203</v>
      </c>
      <c r="E1938" s="1">
        <v>30.31188462</v>
      </c>
      <c r="F1938" s="1">
        <v>-1.032004249</v>
      </c>
      <c r="G1938" s="1">
        <v>0.320886303</v>
      </c>
      <c r="H1938" s="1">
        <v>0.554352416</v>
      </c>
      <c r="I1938" s="1">
        <v>-5.980399764</v>
      </c>
    </row>
    <row r="1939" ht="15" spans="1:9">
      <c r="A1939" s="11" t="s">
        <v>4426</v>
      </c>
      <c r="B1939" s="11" t="s">
        <v>4427</v>
      </c>
      <c r="C1939" s="11" t="s">
        <v>4428</v>
      </c>
      <c r="D1939" s="1">
        <v>-1.097143138</v>
      </c>
      <c r="E1939" s="1">
        <v>23.45974338</v>
      </c>
      <c r="F1939" s="1">
        <v>-1.030534832</v>
      </c>
      <c r="G1939" s="1">
        <v>0.321549571</v>
      </c>
      <c r="H1939" s="1">
        <v>0.554352416</v>
      </c>
      <c r="I1939" s="1">
        <v>-5.981873567</v>
      </c>
    </row>
    <row r="1940" ht="15" spans="1:9">
      <c r="A1940" s="11" t="s">
        <v>10707</v>
      </c>
      <c r="B1940" s="11" t="s">
        <v>10708</v>
      </c>
      <c r="C1940" s="11" t="s">
        <v>10709</v>
      </c>
      <c r="D1940" s="1">
        <v>0.470006278</v>
      </c>
      <c r="E1940" s="1">
        <v>29.55204811</v>
      </c>
      <c r="F1940" s="1">
        <v>1.030266584</v>
      </c>
      <c r="G1940" s="1">
        <v>0.321670762</v>
      </c>
      <c r="H1940" s="1">
        <v>0.554352416</v>
      </c>
      <c r="I1940" s="1">
        <v>-5.982142425</v>
      </c>
    </row>
    <row r="1941" ht="15" spans="1:9">
      <c r="A1941" s="11" t="s">
        <v>8034</v>
      </c>
      <c r="B1941" s="11" t="s">
        <v>8035</v>
      </c>
      <c r="C1941" s="11" t="s">
        <v>8036</v>
      </c>
      <c r="D1941" s="1">
        <v>-0.464784181</v>
      </c>
      <c r="E1941" s="1">
        <v>21.73579746</v>
      </c>
      <c r="F1941" s="1">
        <v>-1.030246916</v>
      </c>
      <c r="G1941" s="1">
        <v>0.321679649</v>
      </c>
      <c r="H1941" s="1">
        <v>0.554352416</v>
      </c>
      <c r="I1941" s="1">
        <v>-5.982162135</v>
      </c>
    </row>
    <row r="1942" ht="15" spans="1:9">
      <c r="A1942" s="11" t="s">
        <v>7992</v>
      </c>
      <c r="B1942" s="11" t="s">
        <v>7993</v>
      </c>
      <c r="C1942" s="11" t="s">
        <v>7994</v>
      </c>
      <c r="D1942" s="1">
        <v>-0.843743581</v>
      </c>
      <c r="E1942" s="1">
        <v>22.07497181</v>
      </c>
      <c r="F1942" s="1">
        <v>-1.029651084</v>
      </c>
      <c r="G1942" s="1">
        <v>0.321948961</v>
      </c>
      <c r="H1942" s="1">
        <v>0.554352416</v>
      </c>
      <c r="I1942" s="1">
        <v>-5.982759099</v>
      </c>
    </row>
    <row r="1943" ht="15" spans="1:9">
      <c r="A1943" s="11" t="s">
        <v>9185</v>
      </c>
      <c r="B1943" s="11" t="s">
        <v>9186</v>
      </c>
      <c r="C1943" s="11" t="s">
        <v>9187</v>
      </c>
      <c r="D1943" s="1">
        <v>-0.722008523</v>
      </c>
      <c r="E1943" s="1">
        <v>22.54144178</v>
      </c>
      <c r="F1943" s="1">
        <v>-1.027948405</v>
      </c>
      <c r="G1943" s="1">
        <v>0.322719469</v>
      </c>
      <c r="H1943" s="1">
        <v>0.554352416</v>
      </c>
      <c r="I1943" s="1">
        <v>-5.984463402</v>
      </c>
    </row>
    <row r="1944" ht="15" spans="1:9">
      <c r="A1944" s="11" t="s">
        <v>2976</v>
      </c>
      <c r="B1944" s="11" t="s">
        <v>2977</v>
      </c>
      <c r="C1944" s="11" t="s">
        <v>2978</v>
      </c>
      <c r="D1944" s="1">
        <v>0.303930752</v>
      </c>
      <c r="E1944" s="1">
        <v>21.64017336</v>
      </c>
      <c r="F1944" s="1">
        <v>1.027605521</v>
      </c>
      <c r="G1944" s="1">
        <v>0.322874796</v>
      </c>
      <c r="H1944" s="1">
        <v>0.554352416</v>
      </c>
      <c r="I1944" s="1">
        <v>-5.984806325</v>
      </c>
    </row>
    <row r="1945" ht="15" spans="1:9">
      <c r="A1945" s="11" t="s">
        <v>9350</v>
      </c>
      <c r="B1945" s="11" t="s">
        <v>9351</v>
      </c>
      <c r="C1945" s="11" t="s">
        <v>9352</v>
      </c>
      <c r="D1945" s="1">
        <v>-0.740238294</v>
      </c>
      <c r="E1945" s="1">
        <v>24.02683914</v>
      </c>
      <c r="F1945" s="1">
        <v>-1.0271604</v>
      </c>
      <c r="G1945" s="1">
        <v>0.323076517</v>
      </c>
      <c r="H1945" s="1">
        <v>0.554352416</v>
      </c>
      <c r="I1945" s="1">
        <v>-5.985251352</v>
      </c>
    </row>
    <row r="1946" ht="15" spans="1:9">
      <c r="A1946" s="11" t="s">
        <v>9039</v>
      </c>
      <c r="B1946" s="11" t="s">
        <v>9040</v>
      </c>
      <c r="C1946" s="11" t="s">
        <v>9041</v>
      </c>
      <c r="D1946" s="1">
        <v>-0.595430372</v>
      </c>
      <c r="E1946" s="1">
        <v>27.54557856</v>
      </c>
      <c r="F1946" s="1">
        <v>-1.027070634</v>
      </c>
      <c r="G1946" s="1">
        <v>0.323117209</v>
      </c>
      <c r="H1946" s="1">
        <v>0.554352416</v>
      </c>
      <c r="I1946" s="1">
        <v>-5.985341079</v>
      </c>
    </row>
    <row r="1947" ht="15" spans="1:9">
      <c r="A1947" s="11" t="s">
        <v>5601</v>
      </c>
      <c r="B1947" s="11" t="s">
        <v>5602</v>
      </c>
      <c r="C1947" s="11" t="s">
        <v>5603</v>
      </c>
      <c r="D1947" s="1">
        <v>-0.762533042</v>
      </c>
      <c r="E1947" s="1">
        <v>24.75459163</v>
      </c>
      <c r="F1947" s="1">
        <v>-1.025957831</v>
      </c>
      <c r="G1947" s="1">
        <v>0.323621961</v>
      </c>
      <c r="H1947" s="1">
        <v>0.554352416</v>
      </c>
      <c r="I1947" s="1">
        <v>-5.986452849</v>
      </c>
    </row>
    <row r="1948" ht="15" spans="1:9">
      <c r="A1948" s="11" t="s">
        <v>5084</v>
      </c>
      <c r="B1948" s="11" t="s">
        <v>5085</v>
      </c>
      <c r="C1948" s="11" t="s">
        <v>5086</v>
      </c>
      <c r="D1948" s="1">
        <v>1.283543109</v>
      </c>
      <c r="E1948" s="1">
        <v>23.8294423</v>
      </c>
      <c r="F1948" s="1">
        <v>1.025203227</v>
      </c>
      <c r="G1948" s="1">
        <v>0.323964566</v>
      </c>
      <c r="H1948" s="1">
        <v>0.554352416</v>
      </c>
      <c r="I1948" s="1">
        <v>-5.987206171</v>
      </c>
    </row>
    <row r="1949" ht="15" spans="1:9">
      <c r="A1949" s="11" t="s">
        <v>5592</v>
      </c>
      <c r="B1949" s="11" t="s">
        <v>5593</v>
      </c>
      <c r="C1949" s="11" t="s">
        <v>5594</v>
      </c>
      <c r="D1949" s="1">
        <v>-1.047894079</v>
      </c>
      <c r="E1949" s="1">
        <v>22.33004365</v>
      </c>
      <c r="F1949" s="1">
        <v>-1.023396767</v>
      </c>
      <c r="G1949" s="1">
        <v>0.324785808</v>
      </c>
      <c r="H1949" s="1">
        <v>0.554352416</v>
      </c>
      <c r="I1949" s="1">
        <v>-5.989007657</v>
      </c>
    </row>
    <row r="1950" ht="15" spans="1:9">
      <c r="A1950" s="11" t="s">
        <v>9488</v>
      </c>
      <c r="B1950" s="11" t="s">
        <v>9489</v>
      </c>
      <c r="C1950" s="11" t="s">
        <v>9490</v>
      </c>
      <c r="D1950" s="1">
        <v>0.685557202</v>
      </c>
      <c r="E1950" s="1">
        <v>22.06456267</v>
      </c>
      <c r="F1950" s="1">
        <v>1.022682799</v>
      </c>
      <c r="G1950" s="1">
        <v>0.325110805</v>
      </c>
      <c r="H1950" s="1">
        <v>0.554352416</v>
      </c>
      <c r="I1950" s="1">
        <v>-5.989718917</v>
      </c>
    </row>
    <row r="1951" ht="15" spans="1:9">
      <c r="A1951" s="11" t="s">
        <v>11376</v>
      </c>
      <c r="B1951" s="11" t="s">
        <v>11377</v>
      </c>
      <c r="C1951" s="11" t="s">
        <v>11378</v>
      </c>
      <c r="D1951" s="1">
        <v>0.295511529</v>
      </c>
      <c r="E1951" s="1">
        <v>29.6691419</v>
      </c>
      <c r="F1951" s="1">
        <v>1.020660569</v>
      </c>
      <c r="G1951" s="1">
        <v>0.326032605</v>
      </c>
      <c r="H1951" s="1">
        <v>0.554352416</v>
      </c>
      <c r="I1951" s="1">
        <v>-5.991731191</v>
      </c>
    </row>
    <row r="1952" ht="15" spans="1:9">
      <c r="A1952" s="11" t="s">
        <v>9932</v>
      </c>
      <c r="B1952" s="11" t="s">
        <v>9933</v>
      </c>
      <c r="C1952" s="11" t="s">
        <v>9934</v>
      </c>
      <c r="D1952" s="1">
        <v>0.483076502</v>
      </c>
      <c r="E1952" s="1">
        <v>29.37421611</v>
      </c>
      <c r="F1952" s="1">
        <v>1.02027745</v>
      </c>
      <c r="G1952" s="1">
        <v>0.326207458</v>
      </c>
      <c r="H1952" s="1">
        <v>0.554352416</v>
      </c>
      <c r="I1952" s="1">
        <v>-5.992112044</v>
      </c>
    </row>
    <row r="1953" ht="15" spans="1:9">
      <c r="A1953" s="11" t="s">
        <v>8559</v>
      </c>
      <c r="B1953" s="11" t="s">
        <v>8560</v>
      </c>
      <c r="C1953" s="11" t="s">
        <v>8561</v>
      </c>
      <c r="D1953" s="1">
        <v>0.754236368</v>
      </c>
      <c r="E1953" s="1">
        <v>25.96393812</v>
      </c>
      <c r="F1953" s="1">
        <v>1.019644037</v>
      </c>
      <c r="G1953" s="1">
        <v>0.326496692</v>
      </c>
      <c r="H1953" s="1">
        <v>0.554352416</v>
      </c>
      <c r="I1953" s="1">
        <v>-5.992741443</v>
      </c>
    </row>
    <row r="1954" ht="15" spans="1:9">
      <c r="A1954" s="11" t="s">
        <v>9551</v>
      </c>
      <c r="B1954" s="11" t="s">
        <v>9552</v>
      </c>
      <c r="C1954" s="11" t="s">
        <v>9553</v>
      </c>
      <c r="D1954" s="1">
        <v>0.488374162</v>
      </c>
      <c r="E1954" s="1">
        <v>22.08960999</v>
      </c>
      <c r="F1954" s="1">
        <v>1.018729464</v>
      </c>
      <c r="G1954" s="1">
        <v>0.326914641</v>
      </c>
      <c r="H1954" s="1">
        <v>0.554352416</v>
      </c>
      <c r="I1954" s="1">
        <v>-5.993649636</v>
      </c>
    </row>
    <row r="1955" ht="15" spans="1:9">
      <c r="A1955" s="11" t="s">
        <v>5367</v>
      </c>
      <c r="B1955" s="11" t="s">
        <v>5368</v>
      </c>
      <c r="C1955" s="11" t="s">
        <v>5369</v>
      </c>
      <c r="D1955" s="1">
        <v>-0.716671672</v>
      </c>
      <c r="E1955" s="1">
        <v>28.67385553</v>
      </c>
      <c r="F1955" s="1">
        <v>-1.018223576</v>
      </c>
      <c r="G1955" s="1">
        <v>0.327145992</v>
      </c>
      <c r="H1955" s="1">
        <v>0.554352416</v>
      </c>
      <c r="I1955" s="1">
        <v>-5.994151697</v>
      </c>
    </row>
    <row r="1956" ht="15" spans="1:9">
      <c r="A1956" s="11" t="s">
        <v>6894</v>
      </c>
      <c r="B1956" s="11" t="s">
        <v>6895</v>
      </c>
      <c r="C1956" s="11" t="s">
        <v>6896</v>
      </c>
      <c r="D1956" s="1">
        <v>-0.965047744</v>
      </c>
      <c r="E1956" s="1">
        <v>22.48121796</v>
      </c>
      <c r="F1956" s="1">
        <v>-1.0181183</v>
      </c>
      <c r="G1956" s="1">
        <v>0.327194152</v>
      </c>
      <c r="H1956" s="1">
        <v>0.554352416</v>
      </c>
      <c r="I1956" s="1">
        <v>-5.99425615</v>
      </c>
    </row>
    <row r="1957" ht="15" spans="1:9">
      <c r="A1957" s="11" t="s">
        <v>1857</v>
      </c>
      <c r="B1957" s="11" t="s">
        <v>1858</v>
      </c>
      <c r="C1957" s="11" t="s">
        <v>1859</v>
      </c>
      <c r="D1957" s="1">
        <v>-0.587344687</v>
      </c>
      <c r="E1957" s="1">
        <v>31.24695439</v>
      </c>
      <c r="F1957" s="1">
        <v>-1.018061589</v>
      </c>
      <c r="G1957" s="1">
        <v>0.327220097</v>
      </c>
      <c r="H1957" s="1">
        <v>0.554352416</v>
      </c>
      <c r="I1957" s="1">
        <v>-5.994312414</v>
      </c>
    </row>
    <row r="1958" ht="15" spans="1:9">
      <c r="A1958" s="11" t="s">
        <v>3095</v>
      </c>
      <c r="B1958" s="11" t="s">
        <v>3096</v>
      </c>
      <c r="C1958" s="11" t="s">
        <v>3097</v>
      </c>
      <c r="D1958" s="1">
        <v>0.465543277</v>
      </c>
      <c r="E1958" s="1">
        <v>29.42937927</v>
      </c>
      <c r="F1958" s="1">
        <v>1.016984317</v>
      </c>
      <c r="G1958" s="1">
        <v>0.327713229</v>
      </c>
      <c r="H1958" s="1">
        <v>0.554352416</v>
      </c>
      <c r="I1958" s="1">
        <v>-5.995380688</v>
      </c>
    </row>
    <row r="1959" ht="15" spans="1:9">
      <c r="A1959" s="11" t="s">
        <v>4656</v>
      </c>
      <c r="B1959" s="11" t="s">
        <v>4657</v>
      </c>
      <c r="C1959" s="11" t="s">
        <v>4658</v>
      </c>
      <c r="D1959" s="1">
        <v>0.63235443</v>
      </c>
      <c r="E1959" s="1">
        <v>29.06826665</v>
      </c>
      <c r="F1959" s="1">
        <v>1.016311106</v>
      </c>
      <c r="G1959" s="1">
        <v>0.328021672</v>
      </c>
      <c r="H1959" s="1">
        <v>0.554352416</v>
      </c>
      <c r="I1959" s="1">
        <v>-5.996047789</v>
      </c>
    </row>
    <row r="1960" ht="15" spans="1:9">
      <c r="A1960" s="11" t="s">
        <v>8820</v>
      </c>
      <c r="B1960" s="11" t="s">
        <v>8821</v>
      </c>
      <c r="C1960" s="11" t="s">
        <v>8822</v>
      </c>
      <c r="D1960" s="1">
        <v>0.331174388</v>
      </c>
      <c r="E1960" s="1">
        <v>29.01601241</v>
      </c>
      <c r="F1960" s="1">
        <v>1.016035307</v>
      </c>
      <c r="G1960" s="1">
        <v>0.328148096</v>
      </c>
      <c r="H1960" s="1">
        <v>0.554352416</v>
      </c>
      <c r="I1960" s="1">
        <v>-5.996320976</v>
      </c>
    </row>
    <row r="1961" ht="15" spans="1:9">
      <c r="A1961" s="11" t="s">
        <v>3656</v>
      </c>
      <c r="B1961" s="11" t="s">
        <v>3657</v>
      </c>
      <c r="C1961" s="11" t="s">
        <v>3658</v>
      </c>
      <c r="D1961" s="1">
        <v>-1.491260613</v>
      </c>
      <c r="E1961" s="1">
        <v>28.07076781</v>
      </c>
      <c r="F1961" s="1">
        <v>-1.01313474</v>
      </c>
      <c r="G1961" s="1">
        <v>0.329479821</v>
      </c>
      <c r="H1961" s="1">
        <v>0.554352416</v>
      </c>
      <c r="I1961" s="1">
        <v>-5.999190259</v>
      </c>
    </row>
    <row r="1962" ht="15" spans="1:9">
      <c r="A1962" s="11" t="s">
        <v>10495</v>
      </c>
      <c r="B1962" s="11" t="s">
        <v>10496</v>
      </c>
      <c r="C1962" s="11" t="s">
        <v>10497</v>
      </c>
      <c r="D1962" s="1">
        <v>0.181271555</v>
      </c>
      <c r="E1962" s="1">
        <v>31.18832181</v>
      </c>
      <c r="F1962" s="1">
        <v>1.013126493</v>
      </c>
      <c r="G1962" s="1">
        <v>0.329483613</v>
      </c>
      <c r="H1962" s="1">
        <v>0.554352416</v>
      </c>
      <c r="I1962" s="1">
        <v>-5.999198407</v>
      </c>
    </row>
    <row r="1963" ht="15" spans="1:9">
      <c r="A1963" s="11" t="s">
        <v>10956</v>
      </c>
      <c r="B1963" s="11" t="s">
        <v>10957</v>
      </c>
      <c r="C1963" s="11" t="s">
        <v>10958</v>
      </c>
      <c r="D1963" s="1">
        <v>-0.764244321</v>
      </c>
      <c r="E1963" s="1">
        <v>22.02742864</v>
      </c>
      <c r="F1963" s="1">
        <v>-1.013056588</v>
      </c>
      <c r="G1963" s="1">
        <v>0.329515756</v>
      </c>
      <c r="H1963" s="1">
        <v>0.554352416</v>
      </c>
      <c r="I1963" s="1">
        <v>-5.999267471</v>
      </c>
    </row>
    <row r="1964" ht="15" spans="1:9">
      <c r="A1964" s="11" t="s">
        <v>2659</v>
      </c>
      <c r="B1964" s="11" t="s">
        <v>2660</v>
      </c>
      <c r="C1964" s="11" t="s">
        <v>2661</v>
      </c>
      <c r="D1964" s="1">
        <v>1.201026874</v>
      </c>
      <c r="E1964" s="1">
        <v>24.08903846</v>
      </c>
      <c r="F1964" s="1">
        <v>1.012793445</v>
      </c>
      <c r="G1964" s="1">
        <v>0.329636775</v>
      </c>
      <c r="H1964" s="1">
        <v>0.554352416</v>
      </c>
      <c r="I1964" s="1">
        <v>-5.999527414</v>
      </c>
    </row>
    <row r="1965" ht="15" spans="1:9">
      <c r="A1965" s="11" t="s">
        <v>5256</v>
      </c>
      <c r="B1965" s="11" t="s">
        <v>5257</v>
      </c>
      <c r="C1965" s="11" t="s">
        <v>5258</v>
      </c>
      <c r="D1965" s="1">
        <v>0.800868425</v>
      </c>
      <c r="E1965" s="1">
        <v>24.55182565</v>
      </c>
      <c r="F1965" s="1">
        <v>1.011608982</v>
      </c>
      <c r="G1965" s="1">
        <v>0.330181906</v>
      </c>
      <c r="H1965" s="1">
        <v>0.554352416</v>
      </c>
      <c r="I1965" s="1">
        <v>-6.000696761</v>
      </c>
    </row>
    <row r="1966" ht="15" spans="1:9">
      <c r="A1966" s="11" t="s">
        <v>10725</v>
      </c>
      <c r="B1966" s="11" t="s">
        <v>10726</v>
      </c>
      <c r="C1966" s="11" t="s">
        <v>10727</v>
      </c>
      <c r="D1966" s="1">
        <v>0.663366466</v>
      </c>
      <c r="E1966" s="1">
        <v>29.47325249</v>
      </c>
      <c r="F1966" s="1">
        <v>1.011589707</v>
      </c>
      <c r="G1966" s="1">
        <v>0.330190782</v>
      </c>
      <c r="H1966" s="1">
        <v>0.554352416</v>
      </c>
      <c r="I1966" s="1">
        <v>-6.000715781</v>
      </c>
    </row>
    <row r="1967" ht="15" spans="1:9">
      <c r="A1967" s="11" t="s">
        <v>6744</v>
      </c>
      <c r="B1967" s="11" t="s">
        <v>6745</v>
      </c>
      <c r="C1967" s="11" t="s">
        <v>6746</v>
      </c>
      <c r="D1967" s="1">
        <v>0.624194173</v>
      </c>
      <c r="E1967" s="1">
        <v>28.20959738</v>
      </c>
      <c r="F1967" s="1">
        <v>1.011295312</v>
      </c>
      <c r="G1967" s="1">
        <v>0.330326376</v>
      </c>
      <c r="H1967" s="1">
        <v>0.554352416</v>
      </c>
      <c r="I1967" s="1">
        <v>-6.001006233</v>
      </c>
    </row>
    <row r="1968" ht="15" spans="1:9">
      <c r="A1968" s="11" t="s">
        <v>4462</v>
      </c>
      <c r="B1968" s="11" t="s">
        <v>4463</v>
      </c>
      <c r="C1968" s="11" t="s">
        <v>4464</v>
      </c>
      <c r="D1968" s="1">
        <v>0.857462065</v>
      </c>
      <c r="E1968" s="1">
        <v>26.18831647</v>
      </c>
      <c r="F1968" s="1">
        <v>1.010554063</v>
      </c>
      <c r="G1968" s="1">
        <v>0.330667965</v>
      </c>
      <c r="H1968" s="1">
        <v>0.554352416</v>
      </c>
      <c r="I1968" s="1">
        <v>-6.001737238</v>
      </c>
    </row>
    <row r="1969" ht="15" spans="1:9">
      <c r="A1969" s="11" t="s">
        <v>8019</v>
      </c>
      <c r="B1969" s="11" t="s">
        <v>8020</v>
      </c>
      <c r="C1969" s="11" t="s">
        <v>8021</v>
      </c>
      <c r="D1969" s="1">
        <v>-0.710544555</v>
      </c>
      <c r="E1969" s="1">
        <v>22.40618603</v>
      </c>
      <c r="F1969" s="1">
        <v>-1.010211353</v>
      </c>
      <c r="G1969" s="1">
        <v>0.330825981</v>
      </c>
      <c r="H1969" s="1">
        <v>0.554352416</v>
      </c>
      <c r="I1969" s="1">
        <v>-6.002075056</v>
      </c>
    </row>
    <row r="1970" ht="15" spans="1:9">
      <c r="A1970" s="11" t="s">
        <v>8283</v>
      </c>
      <c r="B1970" s="11" t="s">
        <v>8284</v>
      </c>
      <c r="C1970" s="11" t="s">
        <v>8285</v>
      </c>
      <c r="D1970" s="1">
        <v>-0.496027587</v>
      </c>
      <c r="E1970" s="1">
        <v>21.86049003</v>
      </c>
      <c r="F1970" s="1">
        <v>-1.007905644</v>
      </c>
      <c r="G1970" s="1">
        <v>0.331890518</v>
      </c>
      <c r="H1970" s="1">
        <v>0.554352416</v>
      </c>
      <c r="I1970" s="1">
        <v>-6.004345324</v>
      </c>
    </row>
    <row r="1971" ht="15" spans="1:9">
      <c r="A1971" s="11" t="s">
        <v>11013</v>
      </c>
      <c r="B1971" s="11" t="s">
        <v>11014</v>
      </c>
      <c r="C1971" s="11" t="s">
        <v>11015</v>
      </c>
      <c r="D1971" s="1">
        <v>0.313610917</v>
      </c>
      <c r="E1971" s="1">
        <v>29.64778609</v>
      </c>
      <c r="F1971" s="1">
        <v>1.006095304</v>
      </c>
      <c r="G1971" s="1">
        <v>0.332728079</v>
      </c>
      <c r="H1971" s="1">
        <v>0.554491363</v>
      </c>
      <c r="I1971" s="1">
        <v>-6.006124741</v>
      </c>
    </row>
    <row r="1972" ht="15" spans="1:9">
      <c r="A1972" s="11" t="s">
        <v>9006</v>
      </c>
      <c r="B1972" s="11" t="s">
        <v>9007</v>
      </c>
      <c r="C1972" s="11" t="s">
        <v>9008</v>
      </c>
      <c r="D1972" s="1">
        <v>0.54039798</v>
      </c>
      <c r="E1972" s="1">
        <v>26.79258654</v>
      </c>
      <c r="F1972" s="1">
        <v>1.005274858</v>
      </c>
      <c r="G1972" s="1">
        <v>0.333108164</v>
      </c>
      <c r="H1972" s="1">
        <v>0.554491363</v>
      </c>
      <c r="I1972" s="1">
        <v>-6.006930275</v>
      </c>
    </row>
    <row r="1973" ht="15" spans="1:9">
      <c r="A1973" s="11" t="s">
        <v>6155</v>
      </c>
      <c r="B1973" s="11" t="s">
        <v>6156</v>
      </c>
      <c r="C1973" s="11" t="s">
        <v>6157</v>
      </c>
      <c r="D1973" s="1">
        <v>0.938643793</v>
      </c>
      <c r="E1973" s="1">
        <v>22.1964053</v>
      </c>
      <c r="F1973" s="1">
        <v>1.004825458</v>
      </c>
      <c r="G1973" s="1">
        <v>0.333316488</v>
      </c>
      <c r="H1973" s="1">
        <v>0.554635717</v>
      </c>
      <c r="I1973" s="1">
        <v>-6.007371269</v>
      </c>
    </row>
    <row r="1974" ht="15" spans="1:9">
      <c r="A1974" s="11" t="s">
        <v>2761</v>
      </c>
      <c r="B1974" s="11" t="s">
        <v>2762</v>
      </c>
      <c r="C1974" s="11" t="s">
        <v>2763</v>
      </c>
      <c r="D1974" s="1">
        <v>-0.496769898</v>
      </c>
      <c r="E1974" s="1">
        <v>33.62573628</v>
      </c>
      <c r="F1974" s="1">
        <v>-1.001899485</v>
      </c>
      <c r="G1974" s="1">
        <v>0.334675156</v>
      </c>
      <c r="H1974" s="1">
        <v>0.555367069</v>
      </c>
      <c r="I1974" s="1">
        <v>-6.010238402</v>
      </c>
    </row>
    <row r="1975" ht="15" spans="1:9">
      <c r="A1975" s="11" t="s">
        <v>8613</v>
      </c>
      <c r="B1975" s="11" t="s">
        <v>8614</v>
      </c>
      <c r="C1975" s="11" t="s">
        <v>8615</v>
      </c>
      <c r="D1975" s="1">
        <v>0.678420792</v>
      </c>
      <c r="E1975" s="1">
        <v>25.62519277</v>
      </c>
      <c r="F1975" s="1">
        <v>1.001383955</v>
      </c>
      <c r="G1975" s="1">
        <v>0.334914954</v>
      </c>
      <c r="H1975" s="1">
        <v>0.555367069</v>
      </c>
      <c r="I1975" s="1">
        <v>-6.010742825</v>
      </c>
    </row>
    <row r="1976" ht="15" spans="1:9">
      <c r="A1976" s="11" t="s">
        <v>3712</v>
      </c>
      <c r="B1976" s="11" t="s">
        <v>3713</v>
      </c>
      <c r="C1976" s="11" t="s">
        <v>3714</v>
      </c>
      <c r="D1976" s="1">
        <v>0.260021704</v>
      </c>
      <c r="E1976" s="1">
        <v>31.85100453</v>
      </c>
      <c r="F1976" s="1">
        <v>0.999909624</v>
      </c>
      <c r="G1976" s="1">
        <v>0.335601421</v>
      </c>
      <c r="H1976" s="1">
        <v>0.555367069</v>
      </c>
      <c r="I1976" s="1">
        <v>-6.012184171</v>
      </c>
    </row>
    <row r="1977" ht="15" spans="1:9">
      <c r="A1977" s="11" t="s">
        <v>4599</v>
      </c>
      <c r="B1977" s="11" t="s">
        <v>4600</v>
      </c>
      <c r="C1977" s="11" t="s">
        <v>4601</v>
      </c>
      <c r="D1977" s="1">
        <v>-0.824555686</v>
      </c>
      <c r="E1977" s="1">
        <v>24.07876022</v>
      </c>
      <c r="F1977" s="1">
        <v>-0.999468463</v>
      </c>
      <c r="G1977" s="1">
        <v>0.335807028</v>
      </c>
      <c r="H1977" s="1">
        <v>0.555367069</v>
      </c>
      <c r="I1977" s="1">
        <v>-6.01261511</v>
      </c>
    </row>
    <row r="1978" ht="15" spans="1:9">
      <c r="A1978" s="11" t="s">
        <v>7314</v>
      </c>
      <c r="B1978" s="11" t="s">
        <v>7315</v>
      </c>
      <c r="C1978" s="11" t="s">
        <v>7316</v>
      </c>
      <c r="D1978" s="1">
        <v>-1.27153014</v>
      </c>
      <c r="E1978" s="1">
        <v>27.2713086</v>
      </c>
      <c r="F1978" s="1">
        <v>-0.99911942</v>
      </c>
      <c r="G1978" s="1">
        <v>0.335969766</v>
      </c>
      <c r="H1978" s="1">
        <v>0.555367069</v>
      </c>
      <c r="I1978" s="1">
        <v>-6.012955949</v>
      </c>
    </row>
    <row r="1979" ht="15" spans="1:9">
      <c r="A1979" s="11" t="s">
        <v>8565</v>
      </c>
      <c r="B1979" s="11" t="s">
        <v>8566</v>
      </c>
      <c r="C1979" s="11" t="s">
        <v>8567</v>
      </c>
      <c r="D1979" s="1">
        <v>-0.959651593</v>
      </c>
      <c r="E1979" s="1">
        <v>26.20897918</v>
      </c>
      <c r="F1979" s="1">
        <v>-0.998838883</v>
      </c>
      <c r="G1979" s="1">
        <v>0.336100606</v>
      </c>
      <c r="H1979" s="1">
        <v>0.555367069</v>
      </c>
      <c r="I1979" s="1">
        <v>-6.01322982</v>
      </c>
    </row>
    <row r="1980" ht="15" spans="1:9">
      <c r="A1980" s="11" t="s">
        <v>5876</v>
      </c>
      <c r="B1980" s="11" t="s">
        <v>5877</v>
      </c>
      <c r="C1980" s="11" t="s">
        <v>5878</v>
      </c>
      <c r="D1980" s="1">
        <v>-0.715243261</v>
      </c>
      <c r="E1980" s="1">
        <v>26.31282535</v>
      </c>
      <c r="F1980" s="1">
        <v>-0.996650471</v>
      </c>
      <c r="G1980" s="1">
        <v>0.337122517</v>
      </c>
      <c r="H1980" s="1">
        <v>0.555697795</v>
      </c>
      <c r="I1980" s="1">
        <v>-6.015363969</v>
      </c>
    </row>
    <row r="1981" ht="15" spans="1:9">
      <c r="A1981" s="11" t="s">
        <v>6582</v>
      </c>
      <c r="B1981" s="11" t="s">
        <v>6583</v>
      </c>
      <c r="C1981" s="11" t="s">
        <v>6584</v>
      </c>
      <c r="D1981" s="1">
        <v>0.335239266</v>
      </c>
      <c r="E1981" s="1">
        <v>26.92170819</v>
      </c>
      <c r="F1981" s="1">
        <v>0.995241822</v>
      </c>
      <c r="G1981" s="1">
        <v>0.337781487</v>
      </c>
      <c r="H1981" s="1">
        <v>0.555727466</v>
      </c>
      <c r="I1981" s="1">
        <v>-6.016735574</v>
      </c>
    </row>
    <row r="1982" ht="15" spans="1:9">
      <c r="A1982" s="11" t="s">
        <v>6335</v>
      </c>
      <c r="B1982" s="11" t="s">
        <v>6336</v>
      </c>
      <c r="C1982" s="11" t="s">
        <v>6337</v>
      </c>
      <c r="D1982" s="1">
        <v>0.799156583</v>
      </c>
      <c r="E1982" s="1">
        <v>25.99117441</v>
      </c>
      <c r="F1982" s="1">
        <v>0.993737263</v>
      </c>
      <c r="G1982" s="1">
        <v>0.338486346</v>
      </c>
      <c r="H1982" s="1">
        <v>0.555727466</v>
      </c>
      <c r="I1982" s="1">
        <v>-6.018198733</v>
      </c>
    </row>
    <row r="1983" ht="15" spans="1:9">
      <c r="A1983" s="11" t="s">
        <v>2839</v>
      </c>
      <c r="B1983" s="11" t="s">
        <v>2840</v>
      </c>
      <c r="C1983" s="11" t="s">
        <v>2841</v>
      </c>
      <c r="D1983" s="1">
        <v>0.287200709</v>
      </c>
      <c r="E1983" s="1">
        <v>32.61789502</v>
      </c>
      <c r="F1983" s="1">
        <v>0.990839643</v>
      </c>
      <c r="G1983" s="1">
        <v>0.339846803</v>
      </c>
      <c r="H1983" s="1">
        <v>0.555993702</v>
      </c>
      <c r="I1983" s="1">
        <v>-6.021011284</v>
      </c>
    </row>
    <row r="1984" ht="15" spans="1:9">
      <c r="A1984" s="11" t="s">
        <v>8952</v>
      </c>
      <c r="B1984" s="11" t="s">
        <v>8953</v>
      </c>
      <c r="C1984" s="11" t="s">
        <v>8954</v>
      </c>
      <c r="D1984" s="1">
        <v>-0.643630622</v>
      </c>
      <c r="E1984" s="1">
        <v>23.51721592</v>
      </c>
      <c r="F1984" s="1">
        <v>-0.990819008</v>
      </c>
      <c r="G1984" s="1">
        <v>0.339856505</v>
      </c>
      <c r="H1984" s="1">
        <v>0.555993702</v>
      </c>
      <c r="I1984" s="1">
        <v>-6.021031288</v>
      </c>
    </row>
    <row r="1985" ht="15" spans="1:9">
      <c r="A1985" s="11" t="s">
        <v>4870</v>
      </c>
      <c r="B1985" s="11" t="s">
        <v>4871</v>
      </c>
      <c r="C1985" s="11" t="s">
        <v>4872</v>
      </c>
      <c r="D1985" s="1">
        <v>0.807901837</v>
      </c>
      <c r="E1985" s="1">
        <v>23.7578425</v>
      </c>
      <c r="F1985" s="1">
        <v>0.990308516</v>
      </c>
      <c r="G1985" s="1">
        <v>0.340096596</v>
      </c>
      <c r="H1985" s="1">
        <v>0.555993702</v>
      </c>
      <c r="I1985" s="1">
        <v>-6.021526055</v>
      </c>
    </row>
    <row r="1986" ht="15" spans="1:9">
      <c r="A1986" s="11" t="s">
        <v>4248</v>
      </c>
      <c r="B1986" s="11" t="s">
        <v>4249</v>
      </c>
      <c r="C1986" s="11" t="s">
        <v>4250</v>
      </c>
      <c r="D1986" s="1">
        <v>-0.299414553</v>
      </c>
      <c r="E1986" s="1">
        <v>30.60557835</v>
      </c>
      <c r="F1986" s="1">
        <v>-0.989544891</v>
      </c>
      <c r="G1986" s="1">
        <v>0.340455966</v>
      </c>
      <c r="H1986" s="1">
        <v>0.555993702</v>
      </c>
      <c r="I1986" s="1">
        <v>-6.022265751</v>
      </c>
    </row>
    <row r="1987" ht="15" spans="1:9">
      <c r="A1987" s="11" t="s">
        <v>9779</v>
      </c>
      <c r="B1987" s="11" t="s">
        <v>9780</v>
      </c>
      <c r="C1987" s="11" t="s">
        <v>9781</v>
      </c>
      <c r="D1987" s="1">
        <v>-0.979178065</v>
      </c>
      <c r="E1987" s="1">
        <v>22.24044187</v>
      </c>
      <c r="F1987" s="1">
        <v>-0.989235849</v>
      </c>
      <c r="G1987" s="1">
        <v>0.340601481</v>
      </c>
      <c r="H1987" s="1">
        <v>0.555993702</v>
      </c>
      <c r="I1987" s="1">
        <v>-6.022564969</v>
      </c>
    </row>
    <row r="1988" ht="15" spans="1:9">
      <c r="A1988" s="11" t="s">
        <v>4623</v>
      </c>
      <c r="B1988" s="11" t="s">
        <v>4624</v>
      </c>
      <c r="C1988" s="11" t="s">
        <v>4625</v>
      </c>
      <c r="D1988" s="1">
        <v>-0.388035971</v>
      </c>
      <c r="E1988" s="1">
        <v>26.29162141</v>
      </c>
      <c r="F1988" s="1">
        <v>-0.988671206</v>
      </c>
      <c r="G1988" s="1">
        <v>0.340867465</v>
      </c>
      <c r="H1988" s="1">
        <v>0.555993702</v>
      </c>
      <c r="I1988" s="1">
        <v>-6.023111458</v>
      </c>
    </row>
    <row r="1989" ht="15" spans="1:9">
      <c r="A1989" s="11" t="s">
        <v>3883</v>
      </c>
      <c r="B1989" s="11" t="s">
        <v>3884</v>
      </c>
      <c r="C1989" s="11" t="s">
        <v>3885</v>
      </c>
      <c r="D1989" s="1">
        <v>-1.068710564</v>
      </c>
      <c r="E1989" s="1">
        <v>23.39277694</v>
      </c>
      <c r="F1989" s="1">
        <v>-0.987747309</v>
      </c>
      <c r="G1989" s="1">
        <v>0.341303</v>
      </c>
      <c r="H1989" s="1">
        <v>0.556355606</v>
      </c>
      <c r="I1989" s="1">
        <v>-6.024005072</v>
      </c>
    </row>
    <row r="1990" ht="15" spans="1:9">
      <c r="A1990" s="11" t="s">
        <v>5924</v>
      </c>
      <c r="B1990" s="11" t="s">
        <v>5925</v>
      </c>
      <c r="C1990" s="11" t="s">
        <v>5926</v>
      </c>
      <c r="D1990" s="1">
        <v>-0.660607699</v>
      </c>
      <c r="E1990" s="1">
        <v>22.15666117</v>
      </c>
      <c r="F1990" s="1">
        <v>-0.986289684</v>
      </c>
      <c r="G1990" s="1">
        <v>0.341990952</v>
      </c>
      <c r="H1990" s="1">
        <v>0.55727786</v>
      </c>
      <c r="I1990" s="1">
        <v>-6.025413465</v>
      </c>
    </row>
    <row r="1991" ht="15" spans="1:9">
      <c r="A1991" s="11" t="s">
        <v>8103</v>
      </c>
      <c r="B1991" s="11" t="s">
        <v>8104</v>
      </c>
      <c r="C1991" s="11" t="s">
        <v>8105</v>
      </c>
      <c r="D1991" s="1">
        <v>0.440941117</v>
      </c>
      <c r="E1991" s="1">
        <v>29.67584292</v>
      </c>
      <c r="F1991" s="1">
        <v>0.985798781</v>
      </c>
      <c r="G1991" s="1">
        <v>0.342222865</v>
      </c>
      <c r="H1991" s="1">
        <v>0.557456603</v>
      </c>
      <c r="I1991" s="1">
        <v>-6.025887386</v>
      </c>
    </row>
    <row r="1992" ht="15" spans="1:9">
      <c r="A1992" s="11" t="s">
        <v>3157</v>
      </c>
      <c r="B1992" s="11" t="s">
        <v>3158</v>
      </c>
      <c r="C1992" s="11" t="s">
        <v>3159</v>
      </c>
      <c r="D1992" s="1">
        <v>-0.408908513</v>
      </c>
      <c r="E1992" s="1">
        <v>29.53464053</v>
      </c>
      <c r="F1992" s="1">
        <v>-0.985384572</v>
      </c>
      <c r="G1992" s="1">
        <v>0.342418634</v>
      </c>
      <c r="H1992" s="1">
        <v>0.557576362</v>
      </c>
      <c r="I1992" s="1">
        <v>-6.026287108</v>
      </c>
    </row>
    <row r="1993" ht="15" spans="1:9">
      <c r="A1993" s="11" t="s">
        <v>9680</v>
      </c>
      <c r="B1993" s="11" t="s">
        <v>9681</v>
      </c>
      <c r="C1993" s="11" t="s">
        <v>9682</v>
      </c>
      <c r="D1993" s="1">
        <v>0.413854263</v>
      </c>
      <c r="E1993" s="1">
        <v>26.59983835</v>
      </c>
      <c r="F1993" s="1">
        <v>0.984730761</v>
      </c>
      <c r="G1993" s="1">
        <v>0.34272781</v>
      </c>
      <c r="H1993" s="1">
        <v>0.557588195</v>
      </c>
      <c r="I1993" s="1">
        <v>-6.02691776</v>
      </c>
    </row>
    <row r="1994" ht="15" spans="1:9">
      <c r="A1994" s="11" t="s">
        <v>7515</v>
      </c>
      <c r="B1994" s="11" t="s">
        <v>7516</v>
      </c>
      <c r="C1994" s="11" t="s">
        <v>7517</v>
      </c>
      <c r="D1994" s="1">
        <v>0.899812724</v>
      </c>
      <c r="E1994" s="1">
        <v>24.47604679</v>
      </c>
      <c r="F1994" s="1">
        <v>0.984500145</v>
      </c>
      <c r="G1994" s="1">
        <v>0.342836912</v>
      </c>
      <c r="H1994" s="1">
        <v>0.557588195</v>
      </c>
      <c r="I1994" s="1">
        <v>-6.027140121</v>
      </c>
    </row>
    <row r="1995" ht="15" spans="1:9">
      <c r="A1995" s="11" t="s">
        <v>7669</v>
      </c>
      <c r="B1995" s="11" t="s">
        <v>7670</v>
      </c>
      <c r="C1995" s="11" t="s">
        <v>7671</v>
      </c>
      <c r="D1995" s="1">
        <v>0.249651904</v>
      </c>
      <c r="E1995" s="1">
        <v>21.54100831</v>
      </c>
      <c r="F1995" s="1">
        <v>0.982810943</v>
      </c>
      <c r="G1995" s="1">
        <v>0.343636811</v>
      </c>
      <c r="H1995" s="1">
        <v>0.55836391</v>
      </c>
      <c r="I1995" s="1">
        <v>-6.028767497</v>
      </c>
    </row>
    <row r="1996" ht="15" spans="1:9">
      <c r="A1996" s="11" t="s">
        <v>1908</v>
      </c>
      <c r="B1996" s="11" t="s">
        <v>1909</v>
      </c>
      <c r="C1996" s="11" t="s">
        <v>1910</v>
      </c>
      <c r="D1996" s="1">
        <v>-1.074808997</v>
      </c>
      <c r="E1996" s="1">
        <v>24.231175</v>
      </c>
      <c r="F1996" s="1">
        <v>-0.981443575</v>
      </c>
      <c r="G1996" s="1">
        <v>0.344285286</v>
      </c>
      <c r="H1996" s="1">
        <v>0.55840935</v>
      </c>
      <c r="I1996" s="1">
        <v>-6.03008306</v>
      </c>
    </row>
    <row r="1997" ht="15" spans="1:9">
      <c r="A1997" s="11" t="s">
        <v>7554</v>
      </c>
      <c r="B1997" s="11" t="s">
        <v>7555</v>
      </c>
      <c r="C1997" s="11" t="s">
        <v>7556</v>
      </c>
      <c r="D1997" s="1">
        <v>0.941421078</v>
      </c>
      <c r="E1997" s="1">
        <v>23.14005842</v>
      </c>
      <c r="F1997" s="1">
        <v>0.981058948</v>
      </c>
      <c r="G1997" s="1">
        <v>0.344467853</v>
      </c>
      <c r="H1997" s="1">
        <v>0.55840935</v>
      </c>
      <c r="I1997" s="1">
        <v>-6.030452832</v>
      </c>
    </row>
    <row r="1998" ht="15" spans="1:9">
      <c r="A1998" s="11" t="s">
        <v>9608</v>
      </c>
      <c r="B1998" s="11" t="s">
        <v>9609</v>
      </c>
      <c r="C1998" s="11" t="s">
        <v>9610</v>
      </c>
      <c r="D1998" s="1">
        <v>0.353121349</v>
      </c>
      <c r="E1998" s="1">
        <v>27.27800037</v>
      </c>
      <c r="F1998" s="1">
        <v>0.980991401</v>
      </c>
      <c r="G1998" s="1">
        <v>0.344499922</v>
      </c>
      <c r="H1998" s="1">
        <v>0.55840935</v>
      </c>
      <c r="I1998" s="1">
        <v>-6.030517757</v>
      </c>
    </row>
    <row r="1999" ht="15" spans="1:9">
      <c r="A1999" s="11" t="s">
        <v>7578</v>
      </c>
      <c r="B1999" s="11" t="s">
        <v>7579</v>
      </c>
      <c r="C1999" s="11" t="s">
        <v>7580</v>
      </c>
      <c r="D1999" s="1">
        <v>0.829234469</v>
      </c>
      <c r="E1999" s="1">
        <v>24.39999165</v>
      </c>
      <c r="F1999" s="1">
        <v>0.98094533</v>
      </c>
      <c r="G1999" s="1">
        <v>0.344521796</v>
      </c>
      <c r="H1999" s="1">
        <v>0.55840935</v>
      </c>
      <c r="I1999" s="1">
        <v>-6.030562038</v>
      </c>
    </row>
    <row r="2000" ht="15" spans="1:9">
      <c r="A2000" s="11" t="s">
        <v>1848</v>
      </c>
      <c r="B2000" s="11" t="s">
        <v>1849</v>
      </c>
      <c r="C2000" s="11" t="s">
        <v>1850</v>
      </c>
      <c r="D2000" s="1">
        <v>-0.856601924</v>
      </c>
      <c r="E2000" s="1">
        <v>23.12876932</v>
      </c>
      <c r="F2000" s="1">
        <v>-0.980540904</v>
      </c>
      <c r="G2000" s="1">
        <v>0.344713857</v>
      </c>
      <c r="H2000" s="1">
        <v>0.558472279</v>
      </c>
      <c r="I2000" s="1">
        <v>-6.030950671</v>
      </c>
    </row>
    <row r="2001" ht="15" spans="1:9">
      <c r="A2001" s="11" t="s">
        <v>9182</v>
      </c>
      <c r="B2001" s="11" t="s">
        <v>9183</v>
      </c>
      <c r="C2001" s="11" t="s">
        <v>9184</v>
      </c>
      <c r="D2001" s="1">
        <v>1.027205561</v>
      </c>
      <c r="E2001" s="1">
        <v>24.20501167</v>
      </c>
      <c r="F2001" s="1">
        <v>0.980347961</v>
      </c>
      <c r="G2001" s="1">
        <v>0.344805511</v>
      </c>
      <c r="H2001" s="1">
        <v>0.558472279</v>
      </c>
      <c r="I2001" s="1">
        <v>-6.03113603</v>
      </c>
    </row>
    <row r="2002" ht="15" spans="1:9">
      <c r="A2002" s="11" t="s">
        <v>10710</v>
      </c>
      <c r="B2002" s="11" t="s">
        <v>10711</v>
      </c>
      <c r="C2002" s="11" t="s">
        <v>10712</v>
      </c>
      <c r="D2002" s="1">
        <v>0.418544732</v>
      </c>
      <c r="E2002" s="1">
        <v>27.82233539</v>
      </c>
      <c r="F2002" s="1">
        <v>0.978951278</v>
      </c>
      <c r="G2002" s="1">
        <v>0.345469505</v>
      </c>
      <c r="H2002" s="1">
        <v>0.558952257</v>
      </c>
      <c r="I2002" s="1">
        <v>-6.032476886</v>
      </c>
    </row>
    <row r="2003" ht="15" spans="1:9">
      <c r="A2003" s="11" t="s">
        <v>8172</v>
      </c>
      <c r="B2003" s="11" t="s">
        <v>8173</v>
      </c>
      <c r="C2003" s="11" t="s">
        <v>8174</v>
      </c>
      <c r="D2003" s="1">
        <v>-0.262835561</v>
      </c>
      <c r="E2003" s="1">
        <v>28.83324634</v>
      </c>
      <c r="F2003" s="1">
        <v>-0.978169905</v>
      </c>
      <c r="G2003" s="1">
        <v>0.345841373</v>
      </c>
      <c r="H2003" s="1">
        <v>0.559190409</v>
      </c>
      <c r="I2003" s="1">
        <v>-6.03322631</v>
      </c>
    </row>
    <row r="2004" ht="15" spans="1:9">
      <c r="A2004" s="11" t="s">
        <v>3910</v>
      </c>
      <c r="B2004" s="11" t="s">
        <v>3911</v>
      </c>
      <c r="C2004" s="11" t="s">
        <v>3912</v>
      </c>
      <c r="D2004" s="1">
        <v>0.784863614</v>
      </c>
      <c r="E2004" s="1">
        <v>25.3682554</v>
      </c>
      <c r="F2004" s="1">
        <v>0.978111524</v>
      </c>
      <c r="G2004" s="1">
        <v>0.34586917</v>
      </c>
      <c r="H2004" s="1">
        <v>0.559190409</v>
      </c>
      <c r="I2004" s="1">
        <v>-6.033282283</v>
      </c>
    </row>
    <row r="2005" ht="15" spans="1:9">
      <c r="A2005" s="11" t="s">
        <v>6344</v>
      </c>
      <c r="B2005" s="11" t="s">
        <v>6345</v>
      </c>
      <c r="C2005" s="11" t="s">
        <v>6346</v>
      </c>
      <c r="D2005" s="1">
        <v>-0.753063213</v>
      </c>
      <c r="E2005" s="1">
        <v>22.43641045</v>
      </c>
      <c r="F2005" s="1">
        <v>-0.977869312</v>
      </c>
      <c r="G2005" s="1">
        <v>0.345984507</v>
      </c>
      <c r="H2005" s="1">
        <v>0.559190409</v>
      </c>
      <c r="I2005" s="1">
        <v>-6.033514475</v>
      </c>
    </row>
    <row r="2006" ht="15" spans="1:9">
      <c r="A2006" s="11" t="s">
        <v>4041</v>
      </c>
      <c r="B2006" s="11" t="s">
        <v>4042</v>
      </c>
      <c r="C2006" s="11" t="s">
        <v>4043</v>
      </c>
      <c r="D2006" s="1">
        <v>1.076006702</v>
      </c>
      <c r="E2006" s="1">
        <v>24.24267972</v>
      </c>
      <c r="F2006" s="1">
        <v>0.976722056</v>
      </c>
      <c r="G2006" s="1">
        <v>0.346531182</v>
      </c>
      <c r="H2006" s="1">
        <v>0.559339234</v>
      </c>
      <c r="I2006" s="1">
        <v>-6.034613598</v>
      </c>
    </row>
    <row r="2007" ht="15" spans="1:9">
      <c r="A2007" s="11" t="s">
        <v>9593</v>
      </c>
      <c r="B2007" s="11" t="s">
        <v>9594</v>
      </c>
      <c r="C2007" s="11" t="s">
        <v>9595</v>
      </c>
      <c r="D2007" s="1">
        <v>0.304613065</v>
      </c>
      <c r="E2007" s="1">
        <v>25.76143314</v>
      </c>
      <c r="F2007" s="1">
        <v>0.976646664</v>
      </c>
      <c r="G2007" s="1">
        <v>0.346567129</v>
      </c>
      <c r="H2007" s="1">
        <v>0.559339234</v>
      </c>
      <c r="I2007" s="1">
        <v>-6.034685789</v>
      </c>
    </row>
    <row r="2008" ht="15" spans="1:9">
      <c r="A2008" s="11" t="s">
        <v>8553</v>
      </c>
      <c r="B2008" s="11" t="s">
        <v>8554</v>
      </c>
      <c r="C2008" s="11" t="s">
        <v>8555</v>
      </c>
      <c r="D2008" s="1">
        <v>0.707989605</v>
      </c>
      <c r="E2008" s="1">
        <v>23.44941234</v>
      </c>
      <c r="F2008" s="1">
        <v>0.974751989</v>
      </c>
      <c r="G2008" s="1">
        <v>0.347471368</v>
      </c>
      <c r="H2008" s="1">
        <v>0.560331375</v>
      </c>
      <c r="I2008" s="1">
        <v>-6.036498422</v>
      </c>
    </row>
    <row r="2009" ht="15" spans="1:9">
      <c r="A2009" s="11" t="s">
        <v>11156</v>
      </c>
      <c r="B2009" s="11" t="s">
        <v>11157</v>
      </c>
      <c r="C2009" s="11" t="s">
        <v>11158</v>
      </c>
      <c r="D2009" s="1">
        <v>0.900141373</v>
      </c>
      <c r="E2009" s="1">
        <v>25.15161024</v>
      </c>
      <c r="F2009" s="1">
        <v>0.974521213</v>
      </c>
      <c r="G2009" s="1">
        <v>0.347581622</v>
      </c>
      <c r="H2009" s="1">
        <v>0.560331375</v>
      </c>
      <c r="I2009" s="1">
        <v>-6.036718998</v>
      </c>
    </row>
    <row r="2010" ht="15" spans="1:9">
      <c r="A2010" s="11" t="s">
        <v>2928</v>
      </c>
      <c r="B2010" s="11" t="s">
        <v>2929</v>
      </c>
      <c r="C2010" s="11" t="s">
        <v>2930</v>
      </c>
      <c r="D2010" s="1">
        <v>0.336584922</v>
      </c>
      <c r="E2010" s="1">
        <v>31.3043399</v>
      </c>
      <c r="F2010" s="1">
        <v>0.973683721</v>
      </c>
      <c r="G2010" s="1">
        <v>0.347981942</v>
      </c>
      <c r="H2010" s="1">
        <v>0.560331375</v>
      </c>
      <c r="I2010" s="1">
        <v>-6.037519097</v>
      </c>
    </row>
    <row r="2011" ht="15" spans="1:9">
      <c r="A2011" s="11" t="s">
        <v>10399</v>
      </c>
      <c r="B2011" s="11" t="s">
        <v>10400</v>
      </c>
      <c r="C2011" s="11" t="s">
        <v>10401</v>
      </c>
      <c r="D2011" s="1">
        <v>0.544998161</v>
      </c>
      <c r="E2011" s="1">
        <v>26.99940443</v>
      </c>
      <c r="F2011" s="1">
        <v>0.973092125</v>
      </c>
      <c r="G2011" s="1">
        <v>0.348264922</v>
      </c>
      <c r="H2011" s="1">
        <v>0.560331375</v>
      </c>
      <c r="I2011" s="1">
        <v>-6.038083922</v>
      </c>
    </row>
    <row r="2012" ht="15" spans="1:9">
      <c r="A2012" s="11" t="s">
        <v>10662</v>
      </c>
      <c r="B2012" s="11" t="s">
        <v>10663</v>
      </c>
      <c r="C2012" s="11" t="s">
        <v>10664</v>
      </c>
      <c r="D2012" s="1">
        <v>0.522702386</v>
      </c>
      <c r="E2012" s="1">
        <v>25.21356544</v>
      </c>
      <c r="F2012" s="1">
        <v>0.972987188</v>
      </c>
      <c r="G2012" s="1">
        <v>0.348315134</v>
      </c>
      <c r="H2012" s="1">
        <v>0.560331375</v>
      </c>
      <c r="I2012" s="1">
        <v>-6.038184079</v>
      </c>
    </row>
    <row r="2013" ht="15" spans="1:9">
      <c r="A2013" s="11" t="s">
        <v>7712</v>
      </c>
      <c r="B2013" s="11" t="s">
        <v>7713</v>
      </c>
      <c r="C2013" s="11" t="s">
        <v>7714</v>
      </c>
      <c r="D2013" s="1">
        <v>-0.482986488</v>
      </c>
      <c r="E2013" s="1">
        <v>21.77801501</v>
      </c>
      <c r="F2013" s="1">
        <v>-0.972664139</v>
      </c>
      <c r="G2013" s="1">
        <v>0.348469744</v>
      </c>
      <c r="H2013" s="1">
        <v>0.560331375</v>
      </c>
      <c r="I2013" s="1">
        <v>-6.038492356</v>
      </c>
    </row>
    <row r="2014" ht="15" spans="1:9">
      <c r="A2014" s="11" t="s">
        <v>5989</v>
      </c>
      <c r="B2014" s="11" t="s">
        <v>5990</v>
      </c>
      <c r="C2014" s="11" t="s">
        <v>5991</v>
      </c>
      <c r="D2014" s="1">
        <v>-0.866956164</v>
      </c>
      <c r="E2014" s="1">
        <v>24.73869454</v>
      </c>
      <c r="F2014" s="1">
        <v>-0.971842991</v>
      </c>
      <c r="G2014" s="1">
        <v>0.348862962</v>
      </c>
      <c r="H2014" s="1">
        <v>0.560663836</v>
      </c>
      <c r="I2014" s="1">
        <v>-6.039275558</v>
      </c>
    </row>
    <row r="2015" ht="15" spans="1:9">
      <c r="A2015" s="11" t="s">
        <v>7389</v>
      </c>
      <c r="B2015" s="11" t="s">
        <v>7390</v>
      </c>
      <c r="C2015" s="11" t="s">
        <v>7391</v>
      </c>
      <c r="D2015" s="1">
        <v>0.768337325</v>
      </c>
      <c r="E2015" s="1">
        <v>26.51311595</v>
      </c>
      <c r="F2015" s="1">
        <v>0.970653435</v>
      </c>
      <c r="G2015" s="1">
        <v>0.349433156</v>
      </c>
      <c r="H2015" s="1">
        <v>0.561285908</v>
      </c>
      <c r="I2015" s="1">
        <v>-6.040409134</v>
      </c>
    </row>
    <row r="2016" ht="15" spans="1:9">
      <c r="A2016" s="11" t="s">
        <v>6633</v>
      </c>
      <c r="B2016" s="11" t="s">
        <v>6634</v>
      </c>
      <c r="C2016" s="11" t="s">
        <v>6635</v>
      </c>
      <c r="D2016" s="1">
        <v>0.765271955</v>
      </c>
      <c r="E2016" s="1">
        <v>24.24731831</v>
      </c>
      <c r="F2016" s="1">
        <v>0.969900658</v>
      </c>
      <c r="G2016" s="1">
        <v>0.349794329</v>
      </c>
      <c r="H2016" s="1">
        <v>0.561355715</v>
      </c>
      <c r="I2016" s="1">
        <v>-6.041125867</v>
      </c>
    </row>
    <row r="2017" ht="15" spans="1:9">
      <c r="A2017" s="11" t="s">
        <v>10704</v>
      </c>
      <c r="B2017" s="11" t="s">
        <v>10705</v>
      </c>
      <c r="C2017" s="11" t="s">
        <v>10706</v>
      </c>
      <c r="D2017" s="1">
        <v>-0.303208287</v>
      </c>
      <c r="E2017" s="1">
        <v>27.70885439</v>
      </c>
      <c r="F2017" s="1">
        <v>-0.969405726</v>
      </c>
      <c r="G2017" s="1">
        <v>0.350031935</v>
      </c>
      <c r="H2017" s="1">
        <v>0.561355715</v>
      </c>
      <c r="I2017" s="1">
        <v>-6.041596839</v>
      </c>
    </row>
    <row r="2018" ht="15" spans="1:9">
      <c r="A2018" s="11" t="s">
        <v>5595</v>
      </c>
      <c r="B2018" s="11" t="s">
        <v>5596</v>
      </c>
      <c r="C2018" s="11" t="s">
        <v>5597</v>
      </c>
      <c r="D2018" s="1">
        <v>1.381831153</v>
      </c>
      <c r="E2018" s="1">
        <v>27.26848698</v>
      </c>
      <c r="F2018" s="1">
        <v>0.968123944</v>
      </c>
      <c r="G2018" s="1">
        <v>0.350647824</v>
      </c>
      <c r="H2018" s="1">
        <v>0.562145773</v>
      </c>
      <c r="I2018" s="1">
        <v>-6.042815608</v>
      </c>
    </row>
    <row r="2019" ht="15" spans="1:9">
      <c r="A2019" s="11" t="s">
        <v>6076</v>
      </c>
      <c r="B2019" s="11" t="s">
        <v>6077</v>
      </c>
      <c r="C2019" s="11" t="s">
        <v>6078</v>
      </c>
      <c r="D2019" s="1">
        <v>0.889666763</v>
      </c>
      <c r="E2019" s="1">
        <v>25.6611785</v>
      </c>
      <c r="F2019" s="1">
        <v>0.966099218</v>
      </c>
      <c r="G2019" s="1">
        <v>0.351622258</v>
      </c>
      <c r="H2019" s="1">
        <v>0.563351499</v>
      </c>
      <c r="I2019" s="1">
        <v>-6.044737963</v>
      </c>
    </row>
    <row r="2020" ht="15" spans="1:9">
      <c r="A2020" s="11" t="s">
        <v>3350</v>
      </c>
      <c r="B2020" s="11" t="s">
        <v>3351</v>
      </c>
      <c r="C2020" s="11" t="s">
        <v>3352</v>
      </c>
      <c r="D2020" s="1">
        <v>0.783473315</v>
      </c>
      <c r="E2020" s="1">
        <v>22.53464461</v>
      </c>
      <c r="F2020" s="1">
        <v>0.965791626</v>
      </c>
      <c r="G2020" s="1">
        <v>0.35177046</v>
      </c>
      <c r="H2020" s="1">
        <v>0.563351499</v>
      </c>
      <c r="I2020" s="1">
        <v>-6.0450297</v>
      </c>
    </row>
    <row r="2021" ht="15" spans="1:9">
      <c r="A2021" s="11" t="s">
        <v>2716</v>
      </c>
      <c r="B2021" s="11" t="s">
        <v>2717</v>
      </c>
      <c r="C2021" s="11" t="s">
        <v>2718</v>
      </c>
      <c r="D2021" s="1">
        <v>0.797210463</v>
      </c>
      <c r="E2021" s="1">
        <v>24.80701372</v>
      </c>
      <c r="F2021" s="1">
        <v>0.965010608</v>
      </c>
      <c r="G2021" s="1">
        <v>0.352146963</v>
      </c>
      <c r="H2021" s="1">
        <v>0.563756511</v>
      </c>
      <c r="I2021" s="1">
        <v>-6.045770096</v>
      </c>
    </row>
    <row r="2022" ht="15" spans="1:9">
      <c r="A2022" s="11" t="s">
        <v>10680</v>
      </c>
      <c r="B2022" s="11" t="s">
        <v>10681</v>
      </c>
      <c r="C2022" s="11" t="s">
        <v>10682</v>
      </c>
      <c r="D2022" s="1">
        <v>0.783441673</v>
      </c>
      <c r="E2022" s="1">
        <v>28.42135733</v>
      </c>
      <c r="F2022" s="1">
        <v>0.96399278</v>
      </c>
      <c r="G2022" s="1">
        <v>0.352638053</v>
      </c>
      <c r="H2022" s="1">
        <v>0.564238625</v>
      </c>
      <c r="I2022" s="1">
        <v>-6.046734211</v>
      </c>
    </row>
    <row r="2023" ht="15" spans="1:9">
      <c r="A2023" s="11" t="s">
        <v>2430</v>
      </c>
      <c r="B2023" s="11" t="s">
        <v>2431</v>
      </c>
      <c r="C2023" s="11" t="s">
        <v>2432</v>
      </c>
      <c r="D2023" s="1">
        <v>-0.236808481</v>
      </c>
      <c r="E2023" s="1">
        <v>29.83798673</v>
      </c>
      <c r="F2023" s="1">
        <v>-0.963873716</v>
      </c>
      <c r="G2023" s="1">
        <v>0.352695532</v>
      </c>
      <c r="H2023" s="1">
        <v>0.564238625</v>
      </c>
      <c r="I2023" s="1">
        <v>-6.046846935</v>
      </c>
    </row>
    <row r="2024" ht="15" spans="1:9">
      <c r="A2024" s="11" t="s">
        <v>7811</v>
      </c>
      <c r="B2024" s="11" t="s">
        <v>7812</v>
      </c>
      <c r="C2024" s="11" t="s">
        <v>7813</v>
      </c>
      <c r="D2024" s="1">
        <v>0.273814996</v>
      </c>
      <c r="E2024" s="1">
        <v>33.1188377</v>
      </c>
      <c r="F2024" s="1">
        <v>0.963324773</v>
      </c>
      <c r="G2024" s="1">
        <v>0.352960621</v>
      </c>
      <c r="H2024" s="1">
        <v>0.564464724</v>
      </c>
      <c r="I2024" s="1">
        <v>-6.047366489</v>
      </c>
    </row>
    <row r="2025" ht="15" spans="1:9">
      <c r="A2025" s="11" t="s">
        <v>7398</v>
      </c>
      <c r="B2025" s="11" t="s">
        <v>7399</v>
      </c>
      <c r="C2025" s="11" t="s">
        <v>7400</v>
      </c>
      <c r="D2025" s="1">
        <v>-1.006391633</v>
      </c>
      <c r="E2025" s="1">
        <v>22.6366788</v>
      </c>
      <c r="F2025" s="1">
        <v>-0.962373015</v>
      </c>
      <c r="G2025" s="1">
        <v>0.353420569</v>
      </c>
      <c r="H2025" s="1">
        <v>0.565002179</v>
      </c>
      <c r="I2025" s="1">
        <v>-6.048266687</v>
      </c>
    </row>
    <row r="2026" ht="15" spans="1:9">
      <c r="A2026" s="11" t="s">
        <v>4332</v>
      </c>
      <c r="B2026" s="11" t="s">
        <v>4333</v>
      </c>
      <c r="C2026" s="11" t="s">
        <v>4334</v>
      </c>
      <c r="D2026" s="1">
        <v>-0.682124836</v>
      </c>
      <c r="E2026" s="1">
        <v>21.98679074</v>
      </c>
      <c r="F2026" s="1">
        <v>-0.961636878</v>
      </c>
      <c r="G2026" s="1">
        <v>0.353776606</v>
      </c>
      <c r="H2026" s="1">
        <v>0.565021526</v>
      </c>
      <c r="I2026" s="1">
        <v>-6.048962416</v>
      </c>
    </row>
    <row r="2027" ht="15" spans="1:9">
      <c r="A2027" s="11" t="s">
        <v>7440</v>
      </c>
      <c r="B2027" s="11" t="s">
        <v>7441</v>
      </c>
      <c r="C2027" s="11" t="s">
        <v>7442</v>
      </c>
      <c r="D2027" s="1">
        <v>-0.288162064</v>
      </c>
      <c r="E2027" s="1">
        <v>27.25791058</v>
      </c>
      <c r="F2027" s="1">
        <v>-0.96157961</v>
      </c>
      <c r="G2027" s="1">
        <v>0.353804314</v>
      </c>
      <c r="H2027" s="1">
        <v>0.565021526</v>
      </c>
      <c r="I2027" s="1">
        <v>-6.049016521</v>
      </c>
    </row>
    <row r="2028" ht="15" spans="1:9">
      <c r="A2028" s="11" t="s">
        <v>7699</v>
      </c>
      <c r="B2028" s="11" t="s">
        <v>7700</v>
      </c>
      <c r="C2028" s="11" t="s">
        <v>7701</v>
      </c>
      <c r="D2028" s="1">
        <v>-0.678657799</v>
      </c>
      <c r="E2028" s="1">
        <v>22.11580465</v>
      </c>
      <c r="F2028" s="1">
        <v>-0.958425298</v>
      </c>
      <c r="G2028" s="1">
        <v>0.35533287</v>
      </c>
      <c r="H2028" s="1">
        <v>0.567065507</v>
      </c>
      <c r="I2028" s="1">
        <v>-6.051992327</v>
      </c>
    </row>
    <row r="2029" ht="15" spans="1:9">
      <c r="A2029" s="11" t="s">
        <v>7699</v>
      </c>
      <c r="B2029" s="11" t="s">
        <v>7700</v>
      </c>
      <c r="C2029" s="11" t="s">
        <v>7702</v>
      </c>
      <c r="D2029" s="1">
        <v>-0.678657799</v>
      </c>
      <c r="E2029" s="1">
        <v>22.11580465</v>
      </c>
      <c r="F2029" s="1">
        <v>-0.958425298</v>
      </c>
      <c r="G2029" s="1">
        <v>0.35533287</v>
      </c>
      <c r="H2029" s="1">
        <v>0.567065507</v>
      </c>
      <c r="I2029" s="1">
        <v>-6.051992327</v>
      </c>
    </row>
    <row r="2030" ht="15" spans="1:9">
      <c r="A2030" s="11" t="s">
        <v>3820</v>
      </c>
      <c r="B2030" s="11" t="s">
        <v>3821</v>
      </c>
      <c r="C2030" s="11" t="s">
        <v>3822</v>
      </c>
      <c r="D2030" s="1">
        <v>0.261716574</v>
      </c>
      <c r="E2030" s="1">
        <v>32.60537687</v>
      </c>
      <c r="F2030" s="1">
        <v>0.957474564</v>
      </c>
      <c r="G2030" s="1">
        <v>0.355794501</v>
      </c>
      <c r="H2030" s="1">
        <v>0.567573531</v>
      </c>
      <c r="I2030" s="1">
        <v>-6.052887599</v>
      </c>
    </row>
    <row r="2031" ht="15" spans="1:9">
      <c r="A2031" s="11" t="s">
        <v>10917</v>
      </c>
      <c r="B2031" s="11" t="s">
        <v>10918</v>
      </c>
      <c r="C2031" s="11" t="s">
        <v>10919</v>
      </c>
      <c r="D2031" s="1">
        <v>-1.219039234</v>
      </c>
      <c r="E2031" s="1">
        <v>23.26420108</v>
      </c>
      <c r="F2031" s="1">
        <v>-0.95725723</v>
      </c>
      <c r="G2031" s="1">
        <v>0.355900088</v>
      </c>
      <c r="H2031" s="1">
        <v>0.567573531</v>
      </c>
      <c r="I2031" s="1">
        <v>-6.053092146</v>
      </c>
    </row>
    <row r="2032" ht="15" spans="1:9">
      <c r="A2032" s="11" t="s">
        <v>4672</v>
      </c>
      <c r="B2032" s="11" t="s">
        <v>4673</v>
      </c>
      <c r="C2032" s="11" t="s">
        <v>4674</v>
      </c>
      <c r="D2032" s="1">
        <v>0.437874267</v>
      </c>
      <c r="E2032" s="1">
        <v>30.1978607</v>
      </c>
      <c r="F2032" s="1">
        <v>0.956304583</v>
      </c>
      <c r="G2032" s="1">
        <v>0.356363169</v>
      </c>
      <c r="H2032" s="1">
        <v>0.56765214</v>
      </c>
      <c r="I2032" s="1">
        <v>-6.053988273</v>
      </c>
    </row>
    <row r="2033" ht="15" spans="1:9">
      <c r="A2033" s="11" t="s">
        <v>3281</v>
      </c>
      <c r="B2033" s="11" t="s">
        <v>3282</v>
      </c>
      <c r="C2033" s="11" t="s">
        <v>3283</v>
      </c>
      <c r="D2033" s="1">
        <v>-0.396394604</v>
      </c>
      <c r="E2033" s="1">
        <v>29.04972654</v>
      </c>
      <c r="F2033" s="1">
        <v>-0.9557263</v>
      </c>
      <c r="G2033" s="1">
        <v>0.35664448</v>
      </c>
      <c r="H2033" s="1">
        <v>0.56765214</v>
      </c>
      <c r="I2033" s="1">
        <v>-6.054531869</v>
      </c>
    </row>
    <row r="2034" ht="15" spans="1:9">
      <c r="A2034" s="11" t="s">
        <v>7296</v>
      </c>
      <c r="B2034" s="11" t="s">
        <v>7297</v>
      </c>
      <c r="C2034" s="11" t="s">
        <v>7298</v>
      </c>
      <c r="D2034" s="1">
        <v>0.36867641</v>
      </c>
      <c r="E2034" s="1">
        <v>31.07959128</v>
      </c>
      <c r="F2034" s="1">
        <v>0.955641892</v>
      </c>
      <c r="G2034" s="1">
        <v>0.356685553</v>
      </c>
      <c r="H2034" s="1">
        <v>0.56765214</v>
      </c>
      <c r="I2034" s="1">
        <v>-6.05461119</v>
      </c>
    </row>
    <row r="2035" ht="15" spans="1:9">
      <c r="A2035" s="11" t="s">
        <v>10665</v>
      </c>
      <c r="B2035" s="11" t="s">
        <v>10666</v>
      </c>
      <c r="C2035" s="11" t="s">
        <v>10667</v>
      </c>
      <c r="D2035" s="1">
        <v>-0.72584098</v>
      </c>
      <c r="E2035" s="1">
        <v>23.73489383</v>
      </c>
      <c r="F2035" s="1">
        <v>-0.955620165</v>
      </c>
      <c r="G2035" s="1">
        <v>0.356696126</v>
      </c>
      <c r="H2035" s="1">
        <v>0.56765214</v>
      </c>
      <c r="I2035" s="1">
        <v>-6.054631607</v>
      </c>
    </row>
    <row r="2036" ht="15" spans="1:9">
      <c r="A2036" s="11" t="s">
        <v>8664</v>
      </c>
      <c r="B2036" s="11" t="s">
        <v>8665</v>
      </c>
      <c r="C2036" s="11" t="s">
        <v>8666</v>
      </c>
      <c r="D2036" s="1">
        <v>0.665860705</v>
      </c>
      <c r="E2036" s="1">
        <v>26.25209459</v>
      </c>
      <c r="F2036" s="1">
        <v>0.95274139</v>
      </c>
      <c r="G2036" s="1">
        <v>0.358099001</v>
      </c>
      <c r="H2036" s="1">
        <v>0.56950425</v>
      </c>
      <c r="I2036" s="1">
        <v>-6.057333211</v>
      </c>
    </row>
    <row r="2037" ht="15" spans="1:9">
      <c r="A2037" s="11" t="s">
        <v>6705</v>
      </c>
      <c r="B2037" s="11" t="s">
        <v>6706</v>
      </c>
      <c r="C2037" s="11" t="s">
        <v>6707</v>
      </c>
      <c r="D2037" s="1">
        <v>0.786152211</v>
      </c>
      <c r="E2037" s="1">
        <v>25.94345884</v>
      </c>
      <c r="F2037" s="1">
        <v>0.952430731</v>
      </c>
      <c r="G2037" s="1">
        <v>0.358250622</v>
      </c>
      <c r="H2037" s="1">
        <v>0.569529832</v>
      </c>
      <c r="I2037" s="1">
        <v>-6.057624328</v>
      </c>
    </row>
    <row r="2038" ht="15" spans="1:9">
      <c r="A2038" s="11" t="s">
        <v>5298</v>
      </c>
      <c r="B2038" s="11" t="s">
        <v>5299</v>
      </c>
      <c r="C2038" s="11" t="s">
        <v>5300</v>
      </c>
      <c r="D2038" s="1">
        <v>-2.342210077</v>
      </c>
      <c r="E2038" s="1">
        <v>23.33755281</v>
      </c>
      <c r="F2038" s="1">
        <v>-0.951918765</v>
      </c>
      <c r="G2038" s="1">
        <v>0.358500592</v>
      </c>
      <c r="H2038" s="1">
        <v>0.569728641</v>
      </c>
      <c r="I2038" s="1">
        <v>-6.05810391</v>
      </c>
    </row>
    <row r="2039" ht="15" spans="1:9">
      <c r="A2039" s="11" t="s">
        <v>5930</v>
      </c>
      <c r="B2039" s="11" t="s">
        <v>5931</v>
      </c>
      <c r="C2039" s="11" t="s">
        <v>5932</v>
      </c>
      <c r="D2039" s="1">
        <v>-0.881202866</v>
      </c>
      <c r="E2039" s="1">
        <v>23.59025015</v>
      </c>
      <c r="F2039" s="1">
        <v>-0.949408254</v>
      </c>
      <c r="G2039" s="1">
        <v>0.359728138</v>
      </c>
      <c r="H2039" s="1">
        <v>0.571203996</v>
      </c>
      <c r="I2039" s="1">
        <v>-6.060452386</v>
      </c>
    </row>
    <row r="2040" ht="15" spans="1:9">
      <c r="A2040" s="11" t="s">
        <v>5788</v>
      </c>
      <c r="B2040" s="11" t="s">
        <v>5789</v>
      </c>
      <c r="C2040" s="11" t="s">
        <v>5790</v>
      </c>
      <c r="D2040" s="1">
        <v>-0.808598643</v>
      </c>
      <c r="E2040" s="1">
        <v>25.97494341</v>
      </c>
      <c r="F2040" s="1">
        <v>-0.947733537</v>
      </c>
      <c r="G2040" s="1">
        <v>0.360548652</v>
      </c>
      <c r="H2040" s="1">
        <v>0.571422674</v>
      </c>
      <c r="I2040" s="1">
        <v>-6.062016021</v>
      </c>
    </row>
    <row r="2041" ht="15" spans="1:9">
      <c r="A2041" s="11" t="s">
        <v>9641</v>
      </c>
      <c r="B2041" s="11" t="s">
        <v>9642</v>
      </c>
      <c r="C2041" s="11" t="s">
        <v>9643</v>
      </c>
      <c r="D2041" s="1">
        <v>-0.246131411</v>
      </c>
      <c r="E2041" s="1">
        <v>30.79672452</v>
      </c>
      <c r="F2041" s="1">
        <v>-0.947703906</v>
      </c>
      <c r="G2041" s="1">
        <v>0.360563182</v>
      </c>
      <c r="H2041" s="1">
        <v>0.571422674</v>
      </c>
      <c r="I2041" s="1">
        <v>-6.062043666</v>
      </c>
    </row>
    <row r="2042" ht="15" spans="1:9">
      <c r="A2042" s="11" t="s">
        <v>2225</v>
      </c>
      <c r="B2042" s="11" t="s">
        <v>2226</v>
      </c>
      <c r="C2042" s="11" t="s">
        <v>2227</v>
      </c>
      <c r="D2042" s="1">
        <v>-0.729100425</v>
      </c>
      <c r="E2042" s="1">
        <v>22.75432533</v>
      </c>
      <c r="F2042" s="1">
        <v>-0.947378327</v>
      </c>
      <c r="G2042" s="1">
        <v>0.360722853</v>
      </c>
      <c r="H2042" s="1">
        <v>0.571422674</v>
      </c>
      <c r="I2042" s="1">
        <v>-6.062347363</v>
      </c>
    </row>
    <row r="2043" ht="15" spans="1:9">
      <c r="A2043" s="11" t="s">
        <v>2707</v>
      </c>
      <c r="B2043" s="11" t="s">
        <v>2708</v>
      </c>
      <c r="C2043" s="11" t="s">
        <v>2709</v>
      </c>
      <c r="D2043" s="1">
        <v>0.163870735</v>
      </c>
      <c r="E2043" s="1">
        <v>33.98776592</v>
      </c>
      <c r="F2043" s="1">
        <v>0.947330159</v>
      </c>
      <c r="G2043" s="1">
        <v>0.36074648</v>
      </c>
      <c r="H2043" s="1">
        <v>0.571422674</v>
      </c>
      <c r="I2043" s="1">
        <v>-6.062392286</v>
      </c>
    </row>
    <row r="2044" ht="15" spans="1:9">
      <c r="A2044" s="11" t="s">
        <v>8745</v>
      </c>
      <c r="B2044" s="11" t="s">
        <v>8746</v>
      </c>
      <c r="C2044" s="11" t="s">
        <v>8747</v>
      </c>
      <c r="D2044" s="1">
        <v>0.961735375</v>
      </c>
      <c r="E2044" s="1">
        <v>23.71652641</v>
      </c>
      <c r="F2044" s="1">
        <v>0.947181504</v>
      </c>
      <c r="G2044" s="1">
        <v>0.360819404</v>
      </c>
      <c r="H2044" s="1">
        <v>0.571422674</v>
      </c>
      <c r="I2044" s="1">
        <v>-6.062530914</v>
      </c>
    </row>
    <row r="2045" ht="15" spans="1:9">
      <c r="A2045" s="11" t="s">
        <v>9099</v>
      </c>
      <c r="B2045" s="11" t="s">
        <v>9100</v>
      </c>
      <c r="C2045" s="11" t="s">
        <v>9101</v>
      </c>
      <c r="D2045" s="1">
        <v>0.601558523</v>
      </c>
      <c r="E2045" s="1">
        <v>24.72278639</v>
      </c>
      <c r="F2045" s="1">
        <v>0.945992319</v>
      </c>
      <c r="G2045" s="1">
        <v>0.36140314</v>
      </c>
      <c r="H2045" s="1">
        <v>0.572021881</v>
      </c>
      <c r="I2045" s="1">
        <v>-6.063639206</v>
      </c>
    </row>
    <row r="2046" ht="15" spans="1:9">
      <c r="A2046" s="11" t="s">
        <v>1971</v>
      </c>
      <c r="B2046" s="11" t="s">
        <v>1972</v>
      </c>
      <c r="C2046" s="11" t="s">
        <v>1973</v>
      </c>
      <c r="D2046" s="1">
        <v>-0.278973236</v>
      </c>
      <c r="E2046" s="1">
        <v>32.28623423</v>
      </c>
      <c r="F2046" s="1">
        <v>-0.943849874</v>
      </c>
      <c r="G2046" s="1">
        <v>0.362456475</v>
      </c>
      <c r="H2046" s="1">
        <v>0.572431887</v>
      </c>
      <c r="I2046" s="1">
        <v>-6.065632862</v>
      </c>
    </row>
    <row r="2047" ht="15" spans="1:9">
      <c r="A2047" s="11" t="s">
        <v>4348</v>
      </c>
      <c r="B2047" s="11" t="s">
        <v>4349</v>
      </c>
      <c r="C2047" s="11" t="s">
        <v>4350</v>
      </c>
      <c r="D2047" s="1">
        <v>0.677306634</v>
      </c>
      <c r="E2047" s="1">
        <v>25.46722092</v>
      </c>
      <c r="F2047" s="1">
        <v>0.943773952</v>
      </c>
      <c r="G2047" s="1">
        <v>0.362493841</v>
      </c>
      <c r="H2047" s="1">
        <v>0.572431887</v>
      </c>
      <c r="I2047" s="1">
        <v>-6.065703439</v>
      </c>
    </row>
    <row r="2048" ht="15" spans="1:9">
      <c r="A2048" s="11" t="s">
        <v>10743</v>
      </c>
      <c r="B2048" s="11" t="s">
        <v>10744</v>
      </c>
      <c r="C2048" s="11" t="s">
        <v>10745</v>
      </c>
      <c r="D2048" s="1">
        <v>0.998303978</v>
      </c>
      <c r="E2048" s="1">
        <v>27.75488303</v>
      </c>
      <c r="F2048" s="1">
        <v>0.943734206</v>
      </c>
      <c r="G2048" s="1">
        <v>0.362513404</v>
      </c>
      <c r="H2048" s="1">
        <v>0.572431887</v>
      </c>
      <c r="I2048" s="1">
        <v>-6.065740386</v>
      </c>
    </row>
    <row r="2049" ht="15" spans="1:9">
      <c r="A2049" s="11" t="s">
        <v>8049</v>
      </c>
      <c r="B2049" s="11" t="s">
        <v>8050</v>
      </c>
      <c r="C2049" s="11" t="s">
        <v>8051</v>
      </c>
      <c r="D2049" s="1">
        <v>-0.786851114</v>
      </c>
      <c r="E2049" s="1">
        <v>22.00898923</v>
      </c>
      <c r="F2049" s="1">
        <v>-0.943497301</v>
      </c>
      <c r="G2049" s="1">
        <v>0.362630023</v>
      </c>
      <c r="H2049" s="1">
        <v>0.572431887</v>
      </c>
      <c r="I2049" s="1">
        <v>-6.065960573</v>
      </c>
    </row>
    <row r="2050" ht="15" spans="1:9">
      <c r="A2050" s="11" t="s">
        <v>5413</v>
      </c>
      <c r="B2050" s="11" t="s">
        <v>5414</v>
      </c>
      <c r="C2050" s="11" t="s">
        <v>5415</v>
      </c>
      <c r="D2050" s="1">
        <v>0.209784812</v>
      </c>
      <c r="E2050" s="1">
        <v>33.01618897</v>
      </c>
      <c r="F2050" s="1">
        <v>0.94331406</v>
      </c>
      <c r="G2050" s="1">
        <v>0.362720244</v>
      </c>
      <c r="H2050" s="1">
        <v>0.572431887</v>
      </c>
      <c r="I2050" s="1">
        <v>-6.066130851</v>
      </c>
    </row>
    <row r="2051" ht="15" spans="1:9">
      <c r="A2051" s="11" t="s">
        <v>7943</v>
      </c>
      <c r="B2051" s="11" t="s">
        <v>7944</v>
      </c>
      <c r="C2051" s="11" t="s">
        <v>7945</v>
      </c>
      <c r="D2051" s="1">
        <v>0.243777495</v>
      </c>
      <c r="E2051" s="1">
        <v>26.71251156</v>
      </c>
      <c r="F2051" s="1">
        <v>0.943076514</v>
      </c>
      <c r="G2051" s="1">
        <v>0.362837226</v>
      </c>
      <c r="H2051" s="1">
        <v>0.572431887</v>
      </c>
      <c r="I2051" s="1">
        <v>-6.066351549</v>
      </c>
    </row>
    <row r="2052" ht="15" spans="1:9">
      <c r="A2052" s="11" t="s">
        <v>11249</v>
      </c>
      <c r="B2052" s="11" t="s">
        <v>11250</v>
      </c>
      <c r="C2052" s="11" t="s">
        <v>11251</v>
      </c>
      <c r="D2052" s="1">
        <v>0.800114748</v>
      </c>
      <c r="E2052" s="1">
        <v>26.67268788</v>
      </c>
      <c r="F2052" s="1">
        <v>0.942476206</v>
      </c>
      <c r="G2052" s="1">
        <v>0.36313297</v>
      </c>
      <c r="H2052" s="1">
        <v>0.572700372</v>
      </c>
      <c r="I2052" s="1">
        <v>-6.066909065</v>
      </c>
    </row>
    <row r="2053" ht="15" spans="1:9">
      <c r="A2053" s="11" t="s">
        <v>3494</v>
      </c>
      <c r="B2053" s="11" t="s">
        <v>3495</v>
      </c>
      <c r="C2053" s="11" t="s">
        <v>3496</v>
      </c>
      <c r="D2053" s="1">
        <v>-0.68115851</v>
      </c>
      <c r="E2053" s="1">
        <v>25.58493274</v>
      </c>
      <c r="F2053" s="1">
        <v>-0.941903097</v>
      </c>
      <c r="G2053" s="1">
        <v>0.363415472</v>
      </c>
      <c r="H2053" s="1">
        <v>0.572947794</v>
      </c>
      <c r="I2053" s="1">
        <v>-6.067441033</v>
      </c>
    </row>
    <row r="2054" ht="15" spans="1:9">
      <c r="A2054" s="11" t="s">
        <v>8385</v>
      </c>
      <c r="B2054" s="11" t="s">
        <v>8386</v>
      </c>
      <c r="C2054" s="11" t="s">
        <v>8387</v>
      </c>
      <c r="D2054" s="1">
        <v>-0.895019703</v>
      </c>
      <c r="E2054" s="1">
        <v>24.72006688</v>
      </c>
      <c r="F2054" s="1">
        <v>-0.941458865</v>
      </c>
      <c r="G2054" s="1">
        <v>0.363634553</v>
      </c>
      <c r="H2054" s="1">
        <v>0.573041232</v>
      </c>
      <c r="I2054" s="1">
        <v>-6.067853182</v>
      </c>
    </row>
    <row r="2055" ht="15" spans="1:9">
      <c r="A2055" s="11" t="s">
        <v>9518</v>
      </c>
      <c r="B2055" s="11" t="s">
        <v>9519</v>
      </c>
      <c r="C2055" s="11" t="s">
        <v>9520</v>
      </c>
      <c r="D2055" s="1">
        <v>0.356955954</v>
      </c>
      <c r="E2055" s="1">
        <v>33.01785329</v>
      </c>
      <c r="F2055" s="1">
        <v>0.941198201</v>
      </c>
      <c r="G2055" s="1">
        <v>0.363763147</v>
      </c>
      <c r="H2055" s="1">
        <v>0.573041232</v>
      </c>
      <c r="I2055" s="1">
        <v>-6.068094941</v>
      </c>
    </row>
    <row r="2056" ht="15" spans="1:9">
      <c r="A2056" s="11" t="s">
        <v>10674</v>
      </c>
      <c r="B2056" s="11" t="s">
        <v>10675</v>
      </c>
      <c r="C2056" s="11" t="s">
        <v>10676</v>
      </c>
      <c r="D2056" s="1">
        <v>0.983469175</v>
      </c>
      <c r="E2056" s="1">
        <v>26.04940431</v>
      </c>
      <c r="F2056" s="1">
        <v>0.94070409</v>
      </c>
      <c r="G2056" s="1">
        <v>0.364006995</v>
      </c>
      <c r="H2056" s="1">
        <v>0.573041232</v>
      </c>
      <c r="I2056" s="1">
        <v>-6.068553058</v>
      </c>
    </row>
    <row r="2057" ht="15" spans="1:9">
      <c r="A2057" s="11" t="s">
        <v>10471</v>
      </c>
      <c r="B2057" s="11" t="s">
        <v>10472</v>
      </c>
      <c r="C2057" s="11" t="s">
        <v>10473</v>
      </c>
      <c r="D2057" s="1">
        <v>0.99378632</v>
      </c>
      <c r="E2057" s="1">
        <v>27.29052027</v>
      </c>
      <c r="F2057" s="1">
        <v>0.940673388</v>
      </c>
      <c r="G2057" s="1">
        <v>0.364022151</v>
      </c>
      <c r="H2057" s="1">
        <v>0.573041232</v>
      </c>
      <c r="I2057" s="1">
        <v>-6.068581517</v>
      </c>
    </row>
    <row r="2058" ht="15" spans="1:9">
      <c r="A2058" s="11" t="s">
        <v>7817</v>
      </c>
      <c r="B2058" s="11" t="s">
        <v>7818</v>
      </c>
      <c r="C2058" s="11" t="s">
        <v>7819</v>
      </c>
      <c r="D2058" s="1">
        <v>0.293204522</v>
      </c>
      <c r="E2058" s="1">
        <v>33.88642958</v>
      </c>
      <c r="F2058" s="1">
        <v>0.940389385</v>
      </c>
      <c r="G2058" s="1">
        <v>0.364162365</v>
      </c>
      <c r="H2058" s="1">
        <v>0.573041232</v>
      </c>
      <c r="I2058" s="1">
        <v>-6.068844729</v>
      </c>
    </row>
    <row r="2059" ht="15" spans="1:9">
      <c r="A2059" s="11" t="s">
        <v>10824</v>
      </c>
      <c r="B2059" s="11" t="s">
        <v>10825</v>
      </c>
      <c r="C2059" s="11" t="s">
        <v>10826</v>
      </c>
      <c r="D2059" s="1">
        <v>-0.267792048</v>
      </c>
      <c r="E2059" s="1">
        <v>29.07191666</v>
      </c>
      <c r="F2059" s="1">
        <v>-0.940255303</v>
      </c>
      <c r="G2059" s="1">
        <v>0.364228575</v>
      </c>
      <c r="H2059" s="1">
        <v>0.573041232</v>
      </c>
      <c r="I2059" s="1">
        <v>-6.068968971</v>
      </c>
    </row>
    <row r="2060" ht="15" spans="1:9">
      <c r="A2060" s="11" t="s">
        <v>4038</v>
      </c>
      <c r="B2060" s="11" t="s">
        <v>4039</v>
      </c>
      <c r="C2060" s="11" t="s">
        <v>4040</v>
      </c>
      <c r="D2060" s="1">
        <v>0.333178506</v>
      </c>
      <c r="E2060" s="1">
        <v>31.49577272</v>
      </c>
      <c r="F2060" s="1">
        <v>0.937618192</v>
      </c>
      <c r="G2060" s="1">
        <v>0.365532501</v>
      </c>
      <c r="H2060" s="1">
        <v>0.574498187</v>
      </c>
      <c r="I2060" s="1">
        <v>-6.071409424</v>
      </c>
    </row>
    <row r="2061" ht="15" spans="1:9">
      <c r="A2061" s="11" t="s">
        <v>8844</v>
      </c>
      <c r="B2061" s="11" t="s">
        <v>8845</v>
      </c>
      <c r="C2061" s="11" t="s">
        <v>8846</v>
      </c>
      <c r="D2061" s="1">
        <v>-1.234617985</v>
      </c>
      <c r="E2061" s="1">
        <v>22.84068483</v>
      </c>
      <c r="F2061" s="1">
        <v>-0.936793677</v>
      </c>
      <c r="G2061" s="1">
        <v>0.365940852</v>
      </c>
      <c r="H2061" s="1">
        <v>0.574941863</v>
      </c>
      <c r="I2061" s="1">
        <v>-6.072171227</v>
      </c>
    </row>
    <row r="2062" ht="15" spans="1:9">
      <c r="A2062" s="11" t="s">
        <v>8043</v>
      </c>
      <c r="B2062" s="11" t="s">
        <v>8044</v>
      </c>
      <c r="C2062" s="11" t="s">
        <v>8045</v>
      </c>
      <c r="D2062" s="1">
        <v>-0.774278887</v>
      </c>
      <c r="E2062" s="1">
        <v>22.97502807</v>
      </c>
      <c r="F2062" s="1">
        <v>-0.933693376</v>
      </c>
      <c r="G2062" s="1">
        <v>0.367479165</v>
      </c>
      <c r="H2062" s="1">
        <v>0.576961264</v>
      </c>
      <c r="I2062" s="1">
        <v>-6.0750305</v>
      </c>
    </row>
    <row r="2063" ht="15" spans="1:9">
      <c r="A2063" s="11" t="s">
        <v>6494</v>
      </c>
      <c r="B2063" s="11" t="s">
        <v>6495</v>
      </c>
      <c r="C2063" s="11" t="s">
        <v>6496</v>
      </c>
      <c r="D2063" s="1">
        <v>0.766605406</v>
      </c>
      <c r="E2063" s="1">
        <v>23.11208377</v>
      </c>
      <c r="F2063" s="1">
        <v>0.932290827</v>
      </c>
      <c r="G2063" s="1">
        <v>0.368176563</v>
      </c>
      <c r="H2063" s="1">
        <v>0.577658515</v>
      </c>
      <c r="I2063" s="1">
        <v>-6.076321296</v>
      </c>
    </row>
    <row r="2064" ht="15" spans="1:9">
      <c r="A2064" s="11" t="s">
        <v>9398</v>
      </c>
      <c r="B2064" s="11" t="s">
        <v>9399</v>
      </c>
      <c r="C2064" s="11" t="s">
        <v>9400</v>
      </c>
      <c r="D2064" s="1">
        <v>0.838746303</v>
      </c>
      <c r="E2064" s="1">
        <v>26.07088411</v>
      </c>
      <c r="F2064" s="1">
        <v>0.931269298</v>
      </c>
      <c r="G2064" s="1">
        <v>0.368685083</v>
      </c>
      <c r="H2064" s="1">
        <v>0.57825745</v>
      </c>
      <c r="I2064" s="1">
        <v>-6.077260367</v>
      </c>
    </row>
    <row r="2065" ht="15" spans="1:9">
      <c r="A2065" s="11" t="s">
        <v>3808</v>
      </c>
      <c r="B2065" s="11" t="s">
        <v>3809</v>
      </c>
      <c r="C2065" s="11" t="s">
        <v>3810</v>
      </c>
      <c r="D2065" s="1">
        <v>0.864635263</v>
      </c>
      <c r="E2065" s="1">
        <v>27.1228424</v>
      </c>
      <c r="F2065" s="1">
        <v>0.928791759</v>
      </c>
      <c r="G2065" s="1">
        <v>0.369920441</v>
      </c>
      <c r="H2065" s="1">
        <v>0.579995576</v>
      </c>
      <c r="I2065" s="1">
        <v>-6.079534187</v>
      </c>
    </row>
    <row r="2066" ht="15" spans="1:9">
      <c r="A2066" s="11" t="s">
        <v>1782</v>
      </c>
      <c r="B2066" s="11" t="s">
        <v>1783</v>
      </c>
      <c r="C2066" s="11" t="s">
        <v>1784</v>
      </c>
      <c r="D2066" s="1">
        <v>0.806427475</v>
      </c>
      <c r="E2066" s="1">
        <v>23.45289055</v>
      </c>
      <c r="F2066" s="1">
        <v>0.928004094</v>
      </c>
      <c r="G2066" s="1">
        <v>0.37031379</v>
      </c>
      <c r="H2066" s="1">
        <v>0.580412783</v>
      </c>
      <c r="I2066" s="1">
        <v>-6.080255978</v>
      </c>
    </row>
    <row r="2067" ht="15" spans="1:9">
      <c r="A2067" s="11" t="s">
        <v>2273</v>
      </c>
      <c r="B2067" s="11" t="s">
        <v>2274</v>
      </c>
      <c r="C2067" s="11" t="s">
        <v>2275</v>
      </c>
      <c r="D2067" s="1">
        <v>-0.160272247</v>
      </c>
      <c r="E2067" s="1">
        <v>34.1434688</v>
      </c>
      <c r="F2067" s="1">
        <v>-0.927305842</v>
      </c>
      <c r="G2067" s="1">
        <v>0.370662732</v>
      </c>
      <c r="H2067" s="1">
        <v>0.580760123</v>
      </c>
      <c r="I2067" s="1">
        <v>-6.080895387</v>
      </c>
    </row>
    <row r="2068" ht="15" spans="1:9">
      <c r="A2068" s="11" t="s">
        <v>4275</v>
      </c>
      <c r="B2068" s="11" t="s">
        <v>4276</v>
      </c>
      <c r="C2068" s="11" t="s">
        <v>4277</v>
      </c>
      <c r="D2068" s="1">
        <v>-0.742373248</v>
      </c>
      <c r="E2068" s="1">
        <v>30.00418288</v>
      </c>
      <c r="F2068" s="1">
        <v>-0.9265716</v>
      </c>
      <c r="G2068" s="1">
        <v>0.371029904</v>
      </c>
      <c r="H2068" s="1">
        <v>0.581135781</v>
      </c>
      <c r="I2068" s="1">
        <v>-6.081567299</v>
      </c>
    </row>
    <row r="2069" ht="15" spans="1:9">
      <c r="A2069" s="11" t="s">
        <v>9824</v>
      </c>
      <c r="B2069" s="11" t="s">
        <v>9825</v>
      </c>
      <c r="C2069" s="11" t="s">
        <v>9826</v>
      </c>
      <c r="D2069" s="1">
        <v>-0.636178349</v>
      </c>
      <c r="E2069" s="1">
        <v>26.37229657</v>
      </c>
      <c r="F2069" s="1">
        <v>-0.925195384</v>
      </c>
      <c r="G2069" s="1">
        <v>0.371718789</v>
      </c>
      <c r="H2069" s="1">
        <v>0.582014897</v>
      </c>
      <c r="I2069" s="1">
        <v>-6.082825436</v>
      </c>
    </row>
    <row r="2070" ht="15" spans="1:9">
      <c r="A2070" s="11" t="s">
        <v>3000</v>
      </c>
      <c r="B2070" s="11" t="s">
        <v>3001</v>
      </c>
      <c r="C2070" s="11" t="s">
        <v>3001</v>
      </c>
      <c r="D2070" s="1">
        <v>-0.26170546</v>
      </c>
      <c r="E2070" s="1">
        <v>28.17472544</v>
      </c>
      <c r="F2070" s="1">
        <v>-0.924179395</v>
      </c>
      <c r="G2070" s="1">
        <v>0.372227926</v>
      </c>
      <c r="H2070" s="1">
        <v>0.582612069</v>
      </c>
      <c r="I2070" s="1">
        <v>-6.083753205</v>
      </c>
    </row>
    <row r="2071" ht="15" spans="1:9">
      <c r="A2071" s="11" t="s">
        <v>7663</v>
      </c>
      <c r="B2071" s="11" t="s">
        <v>7664</v>
      </c>
      <c r="C2071" s="11" t="s">
        <v>7665</v>
      </c>
      <c r="D2071" s="1">
        <v>0.964015189</v>
      </c>
      <c r="E2071" s="1">
        <v>27.5752747</v>
      </c>
      <c r="F2071" s="1">
        <v>0.923395607</v>
      </c>
      <c r="G2071" s="1">
        <v>0.372621032</v>
      </c>
      <c r="H2071" s="1">
        <v>0.582895437</v>
      </c>
      <c r="I2071" s="1">
        <v>-6.084468327</v>
      </c>
    </row>
    <row r="2072" ht="15" spans="1:9">
      <c r="A2072" s="11" t="s">
        <v>3548</v>
      </c>
      <c r="B2072" s="11" t="s">
        <v>3549</v>
      </c>
      <c r="C2072" s="11" t="s">
        <v>3550</v>
      </c>
      <c r="D2072" s="1">
        <v>0.536683008</v>
      </c>
      <c r="E2072" s="1">
        <v>27.8256987</v>
      </c>
      <c r="F2072" s="1">
        <v>0.92306688</v>
      </c>
      <c r="G2072" s="1">
        <v>0.372785989</v>
      </c>
      <c r="H2072" s="1">
        <v>0.582895437</v>
      </c>
      <c r="I2072" s="1">
        <v>-6.084768097</v>
      </c>
    </row>
    <row r="2073" ht="15" spans="1:9">
      <c r="A2073" s="11" t="s">
        <v>3623</v>
      </c>
      <c r="B2073" s="11" t="s">
        <v>3624</v>
      </c>
      <c r="C2073" s="11" t="s">
        <v>3625</v>
      </c>
      <c r="D2073" s="1">
        <v>-0.962817038</v>
      </c>
      <c r="E2073" s="1">
        <v>22.41822073</v>
      </c>
      <c r="F2073" s="1">
        <v>-0.923054171</v>
      </c>
      <c r="G2073" s="1">
        <v>0.372792368</v>
      </c>
      <c r="H2073" s="1">
        <v>0.582895437</v>
      </c>
      <c r="I2073" s="1">
        <v>-6.084779685</v>
      </c>
    </row>
    <row r="2074" ht="15" spans="1:9">
      <c r="A2074" s="11" t="s">
        <v>8937</v>
      </c>
      <c r="B2074" s="11" t="s">
        <v>8938</v>
      </c>
      <c r="C2074" s="11" t="s">
        <v>8939</v>
      </c>
      <c r="D2074" s="1">
        <v>0.330304849</v>
      </c>
      <c r="E2074" s="1">
        <v>25.36454264</v>
      </c>
      <c r="F2074" s="1">
        <v>0.922211255</v>
      </c>
      <c r="G2074" s="1">
        <v>0.373215584</v>
      </c>
      <c r="H2074" s="1">
        <v>0.583177501</v>
      </c>
      <c r="I2074" s="1">
        <v>-6.085547914</v>
      </c>
    </row>
    <row r="2075" ht="15" spans="1:9">
      <c r="A2075" s="11" t="s">
        <v>2252</v>
      </c>
      <c r="B2075" s="11" t="s">
        <v>2253</v>
      </c>
      <c r="C2075" s="11" t="s">
        <v>2254</v>
      </c>
      <c r="D2075" s="1">
        <v>-0.945958693</v>
      </c>
      <c r="E2075" s="1">
        <v>23.68221518</v>
      </c>
      <c r="F2075" s="1">
        <v>-0.921299284</v>
      </c>
      <c r="G2075" s="1">
        <v>0.373673847</v>
      </c>
      <c r="H2075" s="1">
        <v>0.583617309</v>
      </c>
      <c r="I2075" s="1">
        <v>-6.086378388</v>
      </c>
    </row>
    <row r="2076" ht="15" spans="1:9">
      <c r="A2076" s="11" t="s">
        <v>1992</v>
      </c>
      <c r="B2076" s="11" t="s">
        <v>1993</v>
      </c>
      <c r="C2076" s="11" t="s">
        <v>1994</v>
      </c>
      <c r="D2076" s="1">
        <v>-0.790014353</v>
      </c>
      <c r="E2076" s="1">
        <v>22.54309919</v>
      </c>
      <c r="F2076" s="1">
        <v>-0.921116236</v>
      </c>
      <c r="G2076" s="1">
        <v>0.373765876</v>
      </c>
      <c r="H2076" s="1">
        <v>0.583617309</v>
      </c>
      <c r="I2076" s="1">
        <v>-6.086544992</v>
      </c>
    </row>
    <row r="2077" ht="15" spans="1:9">
      <c r="A2077" s="11" t="s">
        <v>6428</v>
      </c>
      <c r="B2077" s="11" t="s">
        <v>6429</v>
      </c>
      <c r="C2077" s="11" t="s">
        <v>6430</v>
      </c>
      <c r="D2077" s="1">
        <v>-0.609521696</v>
      </c>
      <c r="E2077" s="1">
        <v>21.9095217</v>
      </c>
      <c r="F2077" s="1">
        <v>-0.919624605</v>
      </c>
      <c r="G2077" s="1">
        <v>0.374516383</v>
      </c>
      <c r="H2077" s="1">
        <v>0.584389061</v>
      </c>
      <c r="I2077" s="1">
        <v>-6.087901541</v>
      </c>
    </row>
    <row r="2078" ht="15" spans="1:9">
      <c r="A2078" s="11" t="s">
        <v>10345</v>
      </c>
      <c r="B2078" s="11" t="s">
        <v>10346</v>
      </c>
      <c r="C2078" s="11" t="s">
        <v>10347</v>
      </c>
      <c r="D2078" s="1">
        <v>0.594600491</v>
      </c>
      <c r="E2078" s="1">
        <v>22.29869323</v>
      </c>
      <c r="F2078" s="1">
        <v>0.9178848</v>
      </c>
      <c r="G2078" s="1">
        <v>0.375393075</v>
      </c>
      <c r="H2078" s="1">
        <v>0.585556709</v>
      </c>
      <c r="I2078" s="1">
        <v>-6.089481358</v>
      </c>
    </row>
    <row r="2079" ht="15" spans="1:9">
      <c r="A2079" s="11" t="s">
        <v>8007</v>
      </c>
      <c r="B2079" s="11" t="s">
        <v>8008</v>
      </c>
      <c r="C2079" s="11" t="s">
        <v>8009</v>
      </c>
      <c r="D2079" s="1">
        <v>0.140947954</v>
      </c>
      <c r="E2079" s="1">
        <v>32.99705971</v>
      </c>
      <c r="F2079" s="1">
        <v>0.915737861</v>
      </c>
      <c r="G2079" s="1">
        <v>0.376476876</v>
      </c>
      <c r="H2079" s="1">
        <v>0.587046507</v>
      </c>
      <c r="I2079" s="1">
        <v>-6.091427259</v>
      </c>
    </row>
    <row r="2080" ht="15" spans="1:9">
      <c r="A2080" s="11" t="s">
        <v>3593</v>
      </c>
      <c r="B2080" s="11" t="s">
        <v>3594</v>
      </c>
      <c r="C2080" s="11" t="s">
        <v>3595</v>
      </c>
      <c r="D2080" s="1">
        <v>0.882242924</v>
      </c>
      <c r="E2080" s="1">
        <v>24.32765855</v>
      </c>
      <c r="F2080" s="1">
        <v>0.915300502</v>
      </c>
      <c r="G2080" s="1">
        <v>0.376697925</v>
      </c>
      <c r="H2080" s="1">
        <v>0.587190442</v>
      </c>
      <c r="I2080" s="1">
        <v>-6.091823175</v>
      </c>
    </row>
    <row r="2081" ht="15" spans="1:9">
      <c r="A2081" s="11" t="s">
        <v>5912</v>
      </c>
      <c r="B2081" s="11" t="s">
        <v>5913</v>
      </c>
      <c r="C2081" s="11" t="s">
        <v>5914</v>
      </c>
      <c r="D2081" s="1">
        <v>-0.304311862</v>
      </c>
      <c r="E2081" s="1">
        <v>28.65328277</v>
      </c>
      <c r="F2081" s="1">
        <v>-0.91156466</v>
      </c>
      <c r="G2081" s="1">
        <v>0.378589732</v>
      </c>
      <c r="H2081" s="1">
        <v>0.589884588</v>
      </c>
      <c r="I2081" s="1">
        <v>-6.095198257</v>
      </c>
    </row>
    <row r="2082" ht="15" spans="1:9">
      <c r="A2082" s="11" t="s">
        <v>5921</v>
      </c>
      <c r="B2082" s="11" t="s">
        <v>5922</v>
      </c>
      <c r="C2082" s="11" t="s">
        <v>5923</v>
      </c>
      <c r="D2082" s="1">
        <v>0.522877676</v>
      </c>
      <c r="E2082" s="1">
        <v>21.8246669</v>
      </c>
      <c r="F2082" s="1">
        <v>0.911376961</v>
      </c>
      <c r="G2082" s="1">
        <v>0.378684954</v>
      </c>
      <c r="H2082" s="1">
        <v>0.589884588</v>
      </c>
      <c r="I2082" s="1">
        <v>-6.095367512</v>
      </c>
    </row>
    <row r="2083" ht="15" spans="1:9">
      <c r="A2083" s="11" t="s">
        <v>7509</v>
      </c>
      <c r="B2083" s="11" t="s">
        <v>7510</v>
      </c>
      <c r="C2083" s="11" t="s">
        <v>7511</v>
      </c>
      <c r="D2083" s="1">
        <v>0.921457791</v>
      </c>
      <c r="E2083" s="1">
        <v>27.05147772</v>
      </c>
      <c r="F2083" s="1">
        <v>0.910698104</v>
      </c>
      <c r="G2083" s="1">
        <v>0.379029484</v>
      </c>
      <c r="H2083" s="1">
        <v>0.590018251</v>
      </c>
      <c r="I2083" s="1">
        <v>-6.095979404</v>
      </c>
    </row>
    <row r="2084" ht="15" spans="1:9">
      <c r="A2084" s="11" t="s">
        <v>6795</v>
      </c>
      <c r="B2084" s="11" t="s">
        <v>6796</v>
      </c>
      <c r="C2084" s="11" t="s">
        <v>6797</v>
      </c>
      <c r="D2084" s="1">
        <v>-0.17044189</v>
      </c>
      <c r="E2084" s="1">
        <v>30.98073308</v>
      </c>
      <c r="F2084" s="1">
        <v>-0.910005662</v>
      </c>
      <c r="G2084" s="1">
        <v>0.37938113</v>
      </c>
      <c r="H2084" s="1">
        <v>0.590162802</v>
      </c>
      <c r="I2084" s="1">
        <v>-6.096603127</v>
      </c>
    </row>
    <row r="2085" ht="15" spans="1:9">
      <c r="A2085" s="11" t="s">
        <v>8667</v>
      </c>
      <c r="B2085" s="11" t="s">
        <v>8668</v>
      </c>
      <c r="C2085" s="11" t="s">
        <v>8669</v>
      </c>
      <c r="D2085" s="1">
        <v>0.266386641</v>
      </c>
      <c r="E2085" s="1">
        <v>27.58431763</v>
      </c>
      <c r="F2085" s="1">
        <v>0.908826011</v>
      </c>
      <c r="G2085" s="1">
        <v>0.379980716</v>
      </c>
      <c r="H2085" s="1">
        <v>0.590893981</v>
      </c>
      <c r="I2085" s="1">
        <v>-6.097664752</v>
      </c>
    </row>
    <row r="2086" ht="15" spans="1:9">
      <c r="A2086" s="11" t="s">
        <v>10671</v>
      </c>
      <c r="B2086" s="11" t="s">
        <v>10672</v>
      </c>
      <c r="C2086" s="11" t="s">
        <v>10673</v>
      </c>
      <c r="D2086" s="1">
        <v>-0.883158083</v>
      </c>
      <c r="E2086" s="1">
        <v>23.24900748</v>
      </c>
      <c r="F2086" s="1">
        <v>-0.907081203</v>
      </c>
      <c r="G2086" s="1">
        <v>0.38086875</v>
      </c>
      <c r="H2086" s="1">
        <v>0.591978982</v>
      </c>
      <c r="I2086" s="1">
        <v>-6.09923277</v>
      </c>
    </row>
    <row r="2087" ht="15" spans="1:9">
      <c r="A2087" s="11" t="s">
        <v>10701</v>
      </c>
      <c r="B2087" s="11" t="s">
        <v>10702</v>
      </c>
      <c r="C2087" s="11" t="s">
        <v>10703</v>
      </c>
      <c r="D2087" s="1">
        <v>0.647878145</v>
      </c>
      <c r="E2087" s="1">
        <v>22.55166497</v>
      </c>
      <c r="F2087" s="1">
        <v>0.906945219</v>
      </c>
      <c r="G2087" s="1">
        <v>0.38093802</v>
      </c>
      <c r="H2087" s="1">
        <v>0.591978982</v>
      </c>
      <c r="I2087" s="1">
        <v>-6.099354865</v>
      </c>
    </row>
    <row r="2088" ht="15" spans="1:9">
      <c r="A2088" s="11" t="s">
        <v>2132</v>
      </c>
      <c r="B2088" s="11" t="s">
        <v>2133</v>
      </c>
      <c r="C2088" s="11" t="s">
        <v>2134</v>
      </c>
      <c r="D2088" s="1">
        <v>-0.216735355</v>
      </c>
      <c r="E2088" s="1">
        <v>28.64899844</v>
      </c>
      <c r="F2088" s="1">
        <v>-0.906646146</v>
      </c>
      <c r="G2088" s="1">
        <v>0.381090398</v>
      </c>
      <c r="H2088" s="1">
        <v>0.592014069</v>
      </c>
      <c r="I2088" s="1">
        <v>-6.099623335</v>
      </c>
    </row>
    <row r="2089" ht="15" spans="1:9">
      <c r="A2089" s="11" t="s">
        <v>6209</v>
      </c>
      <c r="B2089" s="11" t="s">
        <v>6210</v>
      </c>
      <c r="C2089" s="11" t="s">
        <v>6211</v>
      </c>
      <c r="D2089" s="1">
        <v>0.309267862</v>
      </c>
      <c r="E2089" s="1">
        <v>29.86476334</v>
      </c>
      <c r="F2089" s="1">
        <v>0.905112485</v>
      </c>
      <c r="G2089" s="1">
        <v>0.381872456</v>
      </c>
      <c r="H2089" s="1">
        <v>0.592877205</v>
      </c>
      <c r="I2089" s="1">
        <v>-6.100998834</v>
      </c>
    </row>
    <row r="2090" ht="15" spans="1:9">
      <c r="A2090" s="11" t="s">
        <v>2150</v>
      </c>
      <c r="B2090" s="11" t="s">
        <v>2151</v>
      </c>
      <c r="C2090" s="11" t="s">
        <v>2152</v>
      </c>
      <c r="D2090" s="1">
        <v>0.920995688</v>
      </c>
      <c r="E2090" s="1">
        <v>24.4331204</v>
      </c>
      <c r="F2090" s="1">
        <v>0.905046768</v>
      </c>
      <c r="G2090" s="1">
        <v>0.381905991</v>
      </c>
      <c r="H2090" s="1">
        <v>0.592877205</v>
      </c>
      <c r="I2090" s="1">
        <v>-6.101057728</v>
      </c>
    </row>
    <row r="2091" ht="15" spans="1:9">
      <c r="A2091" s="11" t="s">
        <v>3176</v>
      </c>
      <c r="B2091" s="11" t="s">
        <v>3177</v>
      </c>
      <c r="C2091" s="11" t="s">
        <v>3178</v>
      </c>
      <c r="D2091" s="1">
        <v>0.495853103</v>
      </c>
      <c r="E2091" s="1">
        <v>25.61889326</v>
      </c>
      <c r="F2091" s="1">
        <v>0.90403099</v>
      </c>
      <c r="G2091" s="1">
        <v>0.382424603</v>
      </c>
      <c r="H2091" s="1">
        <v>0.593480304</v>
      </c>
      <c r="I2091" s="1">
        <v>-6.101967568</v>
      </c>
    </row>
    <row r="2092" ht="15" spans="1:9">
      <c r="A2092" s="11" t="s">
        <v>10209</v>
      </c>
      <c r="B2092" s="11" t="s">
        <v>10210</v>
      </c>
      <c r="C2092" s="11" t="s">
        <v>10211</v>
      </c>
      <c r="D2092" s="1">
        <v>-0.881924735</v>
      </c>
      <c r="E2092" s="1">
        <v>22.3282628</v>
      </c>
      <c r="F2092" s="1">
        <v>-0.903738543</v>
      </c>
      <c r="G2092" s="1">
        <v>0.382574003</v>
      </c>
      <c r="H2092" s="1">
        <v>0.593510214</v>
      </c>
      <c r="I2092" s="1">
        <v>-6.102229349</v>
      </c>
    </row>
    <row r="2093" ht="15" spans="1:9">
      <c r="A2093" s="11" t="s">
        <v>2964</v>
      </c>
      <c r="B2093" s="11" t="s">
        <v>2965</v>
      </c>
      <c r="C2093" s="11" t="s">
        <v>2966</v>
      </c>
      <c r="D2093" s="1">
        <v>0.279656496</v>
      </c>
      <c r="E2093" s="1">
        <v>30.64797221</v>
      </c>
      <c r="F2093" s="1">
        <v>0.903181154</v>
      </c>
      <c r="G2093" s="1">
        <v>0.382858863</v>
      </c>
      <c r="H2093" s="1">
        <v>0.593750178</v>
      </c>
      <c r="I2093" s="1">
        <v>-6.102728082</v>
      </c>
    </row>
    <row r="2094" ht="15" spans="1:9">
      <c r="A2094" s="11" t="s">
        <v>8871</v>
      </c>
      <c r="B2094" s="11" t="s">
        <v>8872</v>
      </c>
      <c r="C2094" s="11" t="s">
        <v>8873</v>
      </c>
      <c r="D2094" s="1">
        <v>-0.434576417</v>
      </c>
      <c r="E2094" s="1">
        <v>21.75944661</v>
      </c>
      <c r="F2094" s="1">
        <v>-0.902157628</v>
      </c>
      <c r="G2094" s="1">
        <v>0.383382326</v>
      </c>
      <c r="H2094" s="1">
        <v>0.594359887</v>
      </c>
      <c r="I2094" s="1">
        <v>-6.103643196</v>
      </c>
    </row>
    <row r="2095" ht="15" spans="1:9">
      <c r="A2095" s="11" t="s">
        <v>7353</v>
      </c>
      <c r="B2095" s="11" t="s">
        <v>7354</v>
      </c>
      <c r="C2095" s="11" t="s">
        <v>7355</v>
      </c>
      <c r="D2095" s="1">
        <v>0.665384078</v>
      </c>
      <c r="E2095" s="1">
        <v>23.3504991</v>
      </c>
      <c r="F2095" s="1">
        <v>0.90119823</v>
      </c>
      <c r="G2095" s="1">
        <v>0.383873436</v>
      </c>
      <c r="H2095" s="1">
        <v>0.594457554</v>
      </c>
      <c r="I2095" s="1">
        <v>-6.104500146</v>
      </c>
    </row>
    <row r="2096" ht="15" spans="1:9">
      <c r="A2096" s="11" t="s">
        <v>4147</v>
      </c>
      <c r="B2096" s="11" t="s">
        <v>4148</v>
      </c>
      <c r="C2096" s="11" t="s">
        <v>4149</v>
      </c>
      <c r="D2096" s="1">
        <v>0.410693023</v>
      </c>
      <c r="E2096" s="1">
        <v>27.47078759</v>
      </c>
      <c r="F2096" s="1">
        <v>0.900852141</v>
      </c>
      <c r="G2096" s="1">
        <v>0.384050703</v>
      </c>
      <c r="H2096" s="1">
        <v>0.594457554</v>
      </c>
      <c r="I2096" s="1">
        <v>-6.104809081</v>
      </c>
    </row>
    <row r="2097" ht="15" spans="1:9">
      <c r="A2097" s="11" t="s">
        <v>11168</v>
      </c>
      <c r="B2097" s="11" t="s">
        <v>11169</v>
      </c>
      <c r="C2097" s="11" t="s">
        <v>11170</v>
      </c>
      <c r="D2097" s="1">
        <v>1.120585188</v>
      </c>
      <c r="E2097" s="1">
        <v>23.65623863</v>
      </c>
      <c r="F2097" s="1">
        <v>0.900656296</v>
      </c>
      <c r="G2097" s="1">
        <v>0.384151039</v>
      </c>
      <c r="H2097" s="1">
        <v>0.594457554</v>
      </c>
      <c r="I2097" s="1">
        <v>-6.104983855</v>
      </c>
    </row>
    <row r="2098" ht="15" spans="1:9">
      <c r="A2098" s="11" t="s">
        <v>9464</v>
      </c>
      <c r="B2098" s="11" t="s">
        <v>9465</v>
      </c>
      <c r="C2098" s="11" t="s">
        <v>9466</v>
      </c>
      <c r="D2098" s="1">
        <v>0.383985091</v>
      </c>
      <c r="E2098" s="1">
        <v>27.71350601</v>
      </c>
      <c r="F2098" s="1">
        <v>0.900507402</v>
      </c>
      <c r="G2098" s="1">
        <v>0.384227334</v>
      </c>
      <c r="H2098" s="1">
        <v>0.594457554</v>
      </c>
      <c r="I2098" s="1">
        <v>-6.105116707</v>
      </c>
    </row>
    <row r="2099" ht="15" spans="1:9">
      <c r="A2099" s="11" t="s">
        <v>7503</v>
      </c>
      <c r="B2099" s="11" t="s">
        <v>7504</v>
      </c>
      <c r="C2099" s="11" t="s">
        <v>7505</v>
      </c>
      <c r="D2099" s="1">
        <v>-0.854528881</v>
      </c>
      <c r="E2099" s="1">
        <v>22.93343879</v>
      </c>
      <c r="F2099" s="1">
        <v>-0.898917597</v>
      </c>
      <c r="G2099" s="1">
        <v>0.385042608</v>
      </c>
      <c r="H2099" s="1">
        <v>0.595516899</v>
      </c>
      <c r="I2099" s="1">
        <v>-6.106534023</v>
      </c>
    </row>
    <row r="2100" ht="15" spans="1:9">
      <c r="A2100" s="11" t="s">
        <v>6777</v>
      </c>
      <c r="B2100" s="11" t="s">
        <v>6778</v>
      </c>
      <c r="C2100" s="11" t="s">
        <v>6779</v>
      </c>
      <c r="D2100" s="1">
        <v>-0.195809003</v>
      </c>
      <c r="E2100" s="1">
        <v>21.51006159</v>
      </c>
      <c r="F2100" s="1">
        <v>-0.897984755</v>
      </c>
      <c r="G2100" s="1">
        <v>0.385521533</v>
      </c>
      <c r="H2100" s="1">
        <v>0.595906928</v>
      </c>
      <c r="I2100" s="1">
        <v>-6.107364627</v>
      </c>
    </row>
    <row r="2101" ht="15" spans="1:9">
      <c r="A2101" s="11" t="s">
        <v>9317</v>
      </c>
      <c r="B2101" s="11" t="s">
        <v>9318</v>
      </c>
      <c r="C2101" s="11" t="s">
        <v>9319</v>
      </c>
      <c r="D2101" s="1">
        <v>0.699824342</v>
      </c>
      <c r="E2101" s="1">
        <v>24.31330973</v>
      </c>
      <c r="F2101" s="1">
        <v>0.897424291</v>
      </c>
      <c r="G2101" s="1">
        <v>0.385809473</v>
      </c>
      <c r="H2101" s="1">
        <v>0.596096547</v>
      </c>
      <c r="I2101" s="1">
        <v>-6.107863301</v>
      </c>
    </row>
    <row r="2102" ht="15" spans="1:9">
      <c r="A2102" s="11" t="s">
        <v>6143</v>
      </c>
      <c r="B2102" s="11" t="s">
        <v>6144</v>
      </c>
      <c r="C2102" s="11" t="s">
        <v>6145</v>
      </c>
      <c r="D2102" s="1">
        <v>1.274918787</v>
      </c>
      <c r="E2102" s="1">
        <v>26.23648514</v>
      </c>
      <c r="F2102" s="1">
        <v>0.896489001</v>
      </c>
      <c r="G2102" s="1">
        <v>0.386290308</v>
      </c>
      <c r="H2102" s="1">
        <v>0.596435374</v>
      </c>
      <c r="I2102" s="1">
        <v>-6.108694865</v>
      </c>
    </row>
    <row r="2103" ht="15" spans="1:9">
      <c r="A2103" s="11" t="s">
        <v>3224</v>
      </c>
      <c r="B2103" s="11" t="s">
        <v>3225</v>
      </c>
      <c r="C2103" s="11" t="s">
        <v>3226</v>
      </c>
      <c r="D2103" s="1">
        <v>0.714990382</v>
      </c>
      <c r="E2103" s="1">
        <v>22.97816389</v>
      </c>
      <c r="F2103" s="1">
        <v>0.896146502</v>
      </c>
      <c r="G2103" s="1">
        <v>0.38646649</v>
      </c>
      <c r="H2103" s="1">
        <v>0.596505469</v>
      </c>
      <c r="I2103" s="1">
        <v>-6.108999189</v>
      </c>
    </row>
    <row r="2104" ht="15" spans="1:9">
      <c r="A2104" s="11" t="s">
        <v>8562</v>
      </c>
      <c r="B2104" s="11" t="s">
        <v>8563</v>
      </c>
      <c r="C2104" s="11" t="s">
        <v>8564</v>
      </c>
      <c r="D2104" s="1">
        <v>-0.36287273</v>
      </c>
      <c r="E2104" s="1">
        <v>28.04789669</v>
      </c>
      <c r="F2104" s="1">
        <v>-0.895565645</v>
      </c>
      <c r="G2104" s="1">
        <v>0.386765409</v>
      </c>
      <c r="H2104" s="1">
        <v>0.596764895</v>
      </c>
      <c r="I2104" s="1">
        <v>-6.109515069</v>
      </c>
    </row>
    <row r="2105" ht="15" spans="1:9">
      <c r="A2105" s="11" t="s">
        <v>8523</v>
      </c>
      <c r="B2105" s="11" t="s">
        <v>8524</v>
      </c>
      <c r="C2105" s="11" t="s">
        <v>8525</v>
      </c>
      <c r="D2105" s="1">
        <v>-0.153317017</v>
      </c>
      <c r="E2105" s="1">
        <v>29.27521913</v>
      </c>
      <c r="F2105" s="1">
        <v>-0.89373189</v>
      </c>
      <c r="G2105" s="1">
        <v>0.387710127</v>
      </c>
      <c r="H2105" s="1">
        <v>0.598020253</v>
      </c>
      <c r="I2105" s="1">
        <v>-6.11114176</v>
      </c>
    </row>
    <row r="2106" ht="15" spans="1:9">
      <c r="A2106" s="11" t="s">
        <v>10992</v>
      </c>
      <c r="B2106" s="11" t="s">
        <v>10993</v>
      </c>
      <c r="C2106" s="11" t="s">
        <v>10994</v>
      </c>
      <c r="D2106" s="1">
        <v>-0.194698869</v>
      </c>
      <c r="E2106" s="1">
        <v>27.58697731</v>
      </c>
      <c r="F2106" s="1">
        <v>-0.890118234</v>
      </c>
      <c r="G2106" s="1">
        <v>0.389576419</v>
      </c>
      <c r="H2106" s="1">
        <v>0.60027224</v>
      </c>
      <c r="I2106" s="1">
        <v>-6.114338761</v>
      </c>
    </row>
    <row r="2107" ht="15" spans="1:9">
      <c r="A2107" s="11" t="s">
        <v>4162</v>
      </c>
      <c r="B2107" s="11" t="s">
        <v>4163</v>
      </c>
      <c r="C2107" s="11" t="s">
        <v>4164</v>
      </c>
      <c r="D2107" s="1">
        <v>-0.187442179</v>
      </c>
      <c r="E2107" s="1">
        <v>31.09159358</v>
      </c>
      <c r="F2107" s="1">
        <v>-0.889885973</v>
      </c>
      <c r="G2107" s="1">
        <v>0.38969658</v>
      </c>
      <c r="H2107" s="1">
        <v>0.60027224</v>
      </c>
      <c r="I2107" s="1">
        <v>-6.114543851</v>
      </c>
    </row>
    <row r="2108" ht="15" spans="1:9">
      <c r="A2108" s="11" t="s">
        <v>9308</v>
      </c>
      <c r="B2108" s="11" t="s">
        <v>9309</v>
      </c>
      <c r="C2108" s="11" t="s">
        <v>9310</v>
      </c>
      <c r="D2108" s="1">
        <v>0.338086163</v>
      </c>
      <c r="E2108" s="1">
        <v>21.66937233</v>
      </c>
      <c r="F2108" s="1">
        <v>0.889597983</v>
      </c>
      <c r="G2108" s="1">
        <v>0.389845608</v>
      </c>
      <c r="H2108" s="1">
        <v>0.600299061</v>
      </c>
      <c r="I2108" s="1">
        <v>-6.114798085</v>
      </c>
    </row>
    <row r="2109" ht="15" spans="1:9">
      <c r="A2109" s="11" t="s">
        <v>6846</v>
      </c>
      <c r="B2109" s="11" t="s">
        <v>6847</v>
      </c>
      <c r="C2109" s="11" t="s">
        <v>6848</v>
      </c>
      <c r="D2109" s="1">
        <v>-0.549897118</v>
      </c>
      <c r="E2109" s="1">
        <v>23.19881213</v>
      </c>
      <c r="F2109" s="1">
        <v>-0.889243199</v>
      </c>
      <c r="G2109" s="1">
        <v>0.390029254</v>
      </c>
      <c r="H2109" s="1">
        <v>0.600322682</v>
      </c>
      <c r="I2109" s="1">
        <v>-6.115111186</v>
      </c>
    </row>
    <row r="2110" ht="15" spans="1:9">
      <c r="A2110" s="11" t="s">
        <v>10905</v>
      </c>
      <c r="B2110" s="11" t="s">
        <v>10906</v>
      </c>
      <c r="C2110" s="11" t="s">
        <v>10907</v>
      </c>
      <c r="D2110" s="1">
        <v>-0.17363589</v>
      </c>
      <c r="E2110" s="1">
        <v>31.88809367</v>
      </c>
      <c r="F2110" s="1">
        <v>-0.888676782</v>
      </c>
      <c r="G2110" s="1">
        <v>0.390322568</v>
      </c>
      <c r="H2110" s="1">
        <v>0.600322682</v>
      </c>
      <c r="I2110" s="1">
        <v>-6.115610824</v>
      </c>
    </row>
    <row r="2111" ht="15" spans="1:9">
      <c r="A2111" s="11" t="s">
        <v>2540</v>
      </c>
      <c r="B2111" s="11" t="s">
        <v>2541</v>
      </c>
      <c r="C2111" s="11" t="s">
        <v>2542</v>
      </c>
      <c r="D2111" s="1">
        <v>0.304283157</v>
      </c>
      <c r="E2111" s="1">
        <v>29.33494401</v>
      </c>
      <c r="F2111" s="1">
        <v>0.888463001</v>
      </c>
      <c r="G2111" s="1">
        <v>0.390433311</v>
      </c>
      <c r="H2111" s="1">
        <v>0.600322682</v>
      </c>
      <c r="I2111" s="1">
        <v>-6.115799328</v>
      </c>
    </row>
    <row r="2112" ht="15" spans="1:9">
      <c r="A2112" s="11" t="s">
        <v>4963</v>
      </c>
      <c r="B2112" s="11" t="s">
        <v>4964</v>
      </c>
      <c r="C2112" s="11" t="s">
        <v>4965</v>
      </c>
      <c r="D2112" s="1">
        <v>-0.701633847</v>
      </c>
      <c r="E2112" s="1">
        <v>22.06680424</v>
      </c>
      <c r="F2112" s="1">
        <v>-0.888235125</v>
      </c>
      <c r="G2112" s="1">
        <v>0.39055138</v>
      </c>
      <c r="H2112" s="1">
        <v>0.600322682</v>
      </c>
      <c r="I2112" s="1">
        <v>-6.116000217</v>
      </c>
    </row>
    <row r="2113" ht="15" spans="1:9">
      <c r="A2113" s="11" t="s">
        <v>2433</v>
      </c>
      <c r="B2113" s="11" t="s">
        <v>2434</v>
      </c>
      <c r="C2113" s="11" t="s">
        <v>2435</v>
      </c>
      <c r="D2113" s="1">
        <v>-0.857189973</v>
      </c>
      <c r="E2113" s="1">
        <v>23.81094628</v>
      </c>
      <c r="F2113" s="1">
        <v>-0.887789589</v>
      </c>
      <c r="G2113" s="1">
        <v>0.390782294</v>
      </c>
      <c r="H2113" s="1">
        <v>0.600322682</v>
      </c>
      <c r="I2113" s="1">
        <v>-6.116392856</v>
      </c>
    </row>
    <row r="2114" ht="15" spans="1:9">
      <c r="A2114" s="11" t="s">
        <v>6732</v>
      </c>
      <c r="B2114" s="11" t="s">
        <v>6733</v>
      </c>
      <c r="C2114" s="11" t="s">
        <v>6734</v>
      </c>
      <c r="D2114" s="1">
        <v>-1.057735822</v>
      </c>
      <c r="E2114" s="1">
        <v>27.46617959</v>
      </c>
      <c r="F2114" s="1">
        <v>-0.886679568</v>
      </c>
      <c r="G2114" s="1">
        <v>0.391358004</v>
      </c>
      <c r="H2114" s="1">
        <v>0.600601008</v>
      </c>
      <c r="I2114" s="1">
        <v>-6.117370331</v>
      </c>
    </row>
    <row r="2115" ht="15" spans="1:9">
      <c r="A2115" s="11" t="s">
        <v>8235</v>
      </c>
      <c r="B2115" s="11" t="s">
        <v>8236</v>
      </c>
      <c r="C2115" s="11" t="s">
        <v>8237</v>
      </c>
      <c r="D2115" s="1">
        <v>-0.766395286</v>
      </c>
      <c r="E2115" s="1">
        <v>22.48227851</v>
      </c>
      <c r="F2115" s="1">
        <v>-0.886497245</v>
      </c>
      <c r="G2115" s="1">
        <v>0.39145262</v>
      </c>
      <c r="H2115" s="1">
        <v>0.600601008</v>
      </c>
      <c r="I2115" s="1">
        <v>-6.117530781</v>
      </c>
    </row>
    <row r="2116" ht="15" spans="1:9">
      <c r="A2116" s="11" t="s">
        <v>7224</v>
      </c>
      <c r="B2116" s="11" t="s">
        <v>7225</v>
      </c>
      <c r="C2116" s="11" t="s">
        <v>7226</v>
      </c>
      <c r="D2116" s="1">
        <v>0.475373132</v>
      </c>
      <c r="E2116" s="1">
        <v>24.90707365</v>
      </c>
      <c r="F2116" s="1">
        <v>0.886366171</v>
      </c>
      <c r="G2116" s="1">
        <v>0.391520651</v>
      </c>
      <c r="H2116" s="1">
        <v>0.600601008</v>
      </c>
      <c r="I2116" s="1">
        <v>-6.117646111</v>
      </c>
    </row>
    <row r="2117" ht="15" spans="1:9">
      <c r="A2117" s="11" t="s">
        <v>2040</v>
      </c>
      <c r="B2117" s="11" t="s">
        <v>2041</v>
      </c>
      <c r="C2117" s="11" t="s">
        <v>2042</v>
      </c>
      <c r="D2117" s="1">
        <v>0.738636869</v>
      </c>
      <c r="E2117" s="1">
        <v>23.76334454</v>
      </c>
      <c r="F2117" s="1">
        <v>0.886290016</v>
      </c>
      <c r="G2117" s="1">
        <v>0.391560181</v>
      </c>
      <c r="H2117" s="1">
        <v>0.600601008</v>
      </c>
      <c r="I2117" s="1">
        <v>-6.117713112</v>
      </c>
    </row>
    <row r="2118" ht="15" spans="1:9">
      <c r="A2118" s="11" t="s">
        <v>9968</v>
      </c>
      <c r="B2118" s="11" t="s">
        <v>9969</v>
      </c>
      <c r="C2118" s="11" t="s">
        <v>9970</v>
      </c>
      <c r="D2118" s="1">
        <v>0.473387918</v>
      </c>
      <c r="E2118" s="1">
        <v>26.23608422</v>
      </c>
      <c r="F2118" s="1">
        <v>0.88617116</v>
      </c>
      <c r="G2118" s="1">
        <v>0.391621881</v>
      </c>
      <c r="H2118" s="1">
        <v>0.600601008</v>
      </c>
      <c r="I2118" s="1">
        <v>-6.117817671</v>
      </c>
    </row>
    <row r="2119" ht="15" spans="1:9">
      <c r="A2119" s="11" t="s">
        <v>6645</v>
      </c>
      <c r="B2119" s="11" t="s">
        <v>6646</v>
      </c>
      <c r="C2119" s="11" t="s">
        <v>6647</v>
      </c>
      <c r="D2119" s="1">
        <v>-0.513427038</v>
      </c>
      <c r="E2119" s="1">
        <v>21.84938979</v>
      </c>
      <c r="F2119" s="1">
        <v>-0.883895391</v>
      </c>
      <c r="G2119" s="1">
        <v>0.392804544</v>
      </c>
      <c r="H2119" s="1">
        <v>0.602212277</v>
      </c>
      <c r="I2119" s="1">
        <v>-6.119817302</v>
      </c>
    </row>
    <row r="2120" ht="15" spans="1:9">
      <c r="A2120" s="11" t="s">
        <v>2967</v>
      </c>
      <c r="B2120" s="11" t="s">
        <v>2968</v>
      </c>
      <c r="C2120" s="11" t="s">
        <v>2969</v>
      </c>
      <c r="D2120" s="1">
        <v>0.815760746</v>
      </c>
      <c r="E2120" s="1">
        <v>26.12416701</v>
      </c>
      <c r="F2120" s="1">
        <v>0.882982331</v>
      </c>
      <c r="G2120" s="1">
        <v>0.393279719</v>
      </c>
      <c r="H2120" s="1">
        <v>0.602738171</v>
      </c>
      <c r="I2120" s="1">
        <v>-6.120618295</v>
      </c>
    </row>
    <row r="2121" ht="15" spans="1:9">
      <c r="A2121" s="11" t="s">
        <v>2719</v>
      </c>
      <c r="B2121" s="11" t="s">
        <v>2720</v>
      </c>
      <c r="C2121" s="11" t="s">
        <v>2721</v>
      </c>
      <c r="D2121" s="1">
        <v>-0.757643045</v>
      </c>
      <c r="E2121" s="1">
        <v>22.47308327</v>
      </c>
      <c r="F2121" s="1">
        <v>-0.88116948</v>
      </c>
      <c r="G2121" s="1">
        <v>0.394224319</v>
      </c>
      <c r="H2121" s="1">
        <v>0.603982908</v>
      </c>
      <c r="I2121" s="1">
        <v>-6.122206471</v>
      </c>
    </row>
    <row r="2122" ht="15" spans="1:9">
      <c r="A2122" s="11" t="s">
        <v>1755</v>
      </c>
      <c r="B2122" s="11" t="s">
        <v>1756</v>
      </c>
      <c r="C2122" s="11" t="s">
        <v>1757</v>
      </c>
      <c r="D2122" s="1">
        <v>0.619688222</v>
      </c>
      <c r="E2122" s="1">
        <v>25.94546095</v>
      </c>
      <c r="F2122" s="1">
        <v>0.876385078</v>
      </c>
      <c r="G2122" s="1">
        <v>0.396724636</v>
      </c>
      <c r="H2122" s="1">
        <v>0.607609491</v>
      </c>
      <c r="I2122" s="1">
        <v>-6.126384043</v>
      </c>
    </row>
    <row r="2123" ht="15" spans="1:9">
      <c r="A2123" s="11" t="s">
        <v>9380</v>
      </c>
      <c r="B2123" s="11" t="s">
        <v>9381</v>
      </c>
      <c r="C2123" s="11" t="s">
        <v>9382</v>
      </c>
      <c r="D2123" s="1">
        <v>0.756154692</v>
      </c>
      <c r="E2123" s="1">
        <v>24.75592994</v>
      </c>
      <c r="F2123" s="1">
        <v>0.875688447</v>
      </c>
      <c r="G2123" s="1">
        <v>0.397089584</v>
      </c>
      <c r="H2123" s="1">
        <v>0.607964281</v>
      </c>
      <c r="I2123" s="1">
        <v>-6.126990637</v>
      </c>
    </row>
    <row r="2124" ht="15" spans="1:9">
      <c r="A2124" s="11" t="s">
        <v>8223</v>
      </c>
      <c r="B2124" s="11" t="s">
        <v>8224</v>
      </c>
      <c r="C2124" s="11" t="s">
        <v>8225</v>
      </c>
      <c r="D2124" s="1">
        <v>-0.615820549</v>
      </c>
      <c r="E2124" s="1">
        <v>24.08829716</v>
      </c>
      <c r="F2124" s="1">
        <v>-0.874868337</v>
      </c>
      <c r="G2124" s="1">
        <v>0.397519511</v>
      </c>
      <c r="H2124" s="1">
        <v>0.608362266</v>
      </c>
      <c r="I2124" s="1">
        <v>-6.127704202</v>
      </c>
    </row>
    <row r="2125" ht="15" spans="1:9">
      <c r="A2125" s="11" t="s">
        <v>4222</v>
      </c>
      <c r="B2125" s="11" t="s">
        <v>4223</v>
      </c>
      <c r="C2125" s="11" t="s">
        <v>4224</v>
      </c>
      <c r="D2125" s="1">
        <v>0.375832988</v>
      </c>
      <c r="E2125" s="1">
        <v>26.91322027</v>
      </c>
      <c r="F2125" s="1">
        <v>0.874683801</v>
      </c>
      <c r="G2125" s="1">
        <v>0.397616294</v>
      </c>
      <c r="H2125" s="1">
        <v>0.608362266</v>
      </c>
      <c r="I2125" s="1">
        <v>-6.127864683</v>
      </c>
    </row>
    <row r="2126" ht="15" spans="1:9">
      <c r="A2126" s="11" t="s">
        <v>2830</v>
      </c>
      <c r="B2126" s="11" t="s">
        <v>2831</v>
      </c>
      <c r="C2126" s="11" t="s">
        <v>2832</v>
      </c>
      <c r="D2126" s="1">
        <v>0.939587043</v>
      </c>
      <c r="E2126" s="1">
        <v>25.09715299</v>
      </c>
      <c r="F2126" s="1">
        <v>0.874101744</v>
      </c>
      <c r="G2126" s="1">
        <v>0.397921667</v>
      </c>
      <c r="H2126" s="1">
        <v>0.608625326</v>
      </c>
      <c r="I2126" s="1">
        <v>-6.128370668</v>
      </c>
    </row>
    <row r="2127" ht="15" spans="1:9">
      <c r="A2127" s="11" t="s">
        <v>2334</v>
      </c>
      <c r="B2127" s="11" t="s">
        <v>2335</v>
      </c>
      <c r="C2127" s="11" t="s">
        <v>2336</v>
      </c>
      <c r="D2127" s="1">
        <v>0.254366767</v>
      </c>
      <c r="E2127" s="1">
        <v>29.03871014</v>
      </c>
      <c r="F2127" s="1">
        <v>0.873660499</v>
      </c>
      <c r="G2127" s="1">
        <v>0.398153269</v>
      </c>
      <c r="H2127" s="1">
        <v>0.608775414</v>
      </c>
      <c r="I2127" s="1">
        <v>-6.128754046</v>
      </c>
    </row>
    <row r="2128" ht="15" spans="1:9">
      <c r="A2128" s="11" t="s">
        <v>4201</v>
      </c>
      <c r="B2128" s="11" t="s">
        <v>4202</v>
      </c>
      <c r="C2128" s="11" t="s">
        <v>4203</v>
      </c>
      <c r="D2128" s="1">
        <v>0.486337486</v>
      </c>
      <c r="E2128" s="1">
        <v>27.88194432</v>
      </c>
      <c r="F2128" s="1">
        <v>0.872454932</v>
      </c>
      <c r="G2128" s="1">
        <v>0.398786513</v>
      </c>
      <c r="H2128" s="1">
        <v>0.609539305</v>
      </c>
      <c r="I2128" s="1">
        <v>-6.129800632</v>
      </c>
    </row>
    <row r="2129" ht="15" spans="1:9">
      <c r="A2129" s="11" t="s">
        <v>9293</v>
      </c>
      <c r="B2129" s="11" t="s">
        <v>9294</v>
      </c>
      <c r="C2129" s="11" t="s">
        <v>9295</v>
      </c>
      <c r="D2129" s="1">
        <v>0.433990286</v>
      </c>
      <c r="E2129" s="1">
        <v>27.21991727</v>
      </c>
      <c r="F2129" s="1">
        <v>0.871213311</v>
      </c>
      <c r="G2129" s="1">
        <v>0.399439404</v>
      </c>
      <c r="H2129" s="1">
        <v>0.610206885</v>
      </c>
      <c r="I2129" s="1">
        <v>-6.130877179</v>
      </c>
    </row>
    <row r="2130" ht="15" spans="1:9">
      <c r="A2130" s="11" t="s">
        <v>10083</v>
      </c>
      <c r="B2130" s="11" t="s">
        <v>10084</v>
      </c>
      <c r="C2130" s="11" t="s">
        <v>10085</v>
      </c>
      <c r="D2130" s="1">
        <v>1.02153281</v>
      </c>
      <c r="E2130" s="1">
        <v>28.94589457</v>
      </c>
      <c r="F2130" s="1">
        <v>0.871115536</v>
      </c>
      <c r="G2130" s="1">
        <v>0.399490848</v>
      </c>
      <c r="H2130" s="1">
        <v>0.610206885</v>
      </c>
      <c r="I2130" s="1">
        <v>-6.130961896</v>
      </c>
    </row>
    <row r="2131" ht="15" spans="1:9">
      <c r="A2131" s="11" t="s">
        <v>7916</v>
      </c>
      <c r="B2131" s="11" t="s">
        <v>7917</v>
      </c>
      <c r="C2131" s="11" t="s">
        <v>7918</v>
      </c>
      <c r="D2131" s="1">
        <v>-0.638949723</v>
      </c>
      <c r="E2131" s="1">
        <v>22.62415992</v>
      </c>
      <c r="F2131" s="1">
        <v>-0.870308023</v>
      </c>
      <c r="G2131" s="1">
        <v>0.399915892</v>
      </c>
      <c r="H2131" s="1">
        <v>0.610651617</v>
      </c>
      <c r="I2131" s="1">
        <v>-6.131661249</v>
      </c>
    </row>
    <row r="2132" ht="15" spans="1:9">
      <c r="A2132" s="11" t="s">
        <v>5885</v>
      </c>
      <c r="B2132" s="11" t="s">
        <v>5886</v>
      </c>
      <c r="C2132" s="11" t="s">
        <v>5887</v>
      </c>
      <c r="D2132" s="1">
        <v>-0.558949991</v>
      </c>
      <c r="E2132" s="1">
        <v>27.66293297</v>
      </c>
      <c r="F2132" s="1">
        <v>-0.869813865</v>
      </c>
      <c r="G2132" s="1">
        <v>0.400176147</v>
      </c>
      <c r="H2132" s="1">
        <v>0.610748507</v>
      </c>
      <c r="I2132" s="1">
        <v>-6.132088936</v>
      </c>
    </row>
    <row r="2133" ht="15" spans="1:9">
      <c r="A2133" s="11" t="s">
        <v>10303</v>
      </c>
      <c r="B2133" s="11" t="s">
        <v>10304</v>
      </c>
      <c r="C2133" s="11" t="s">
        <v>10305</v>
      </c>
      <c r="D2133" s="1">
        <v>0.698254911</v>
      </c>
      <c r="E2133" s="1">
        <v>26.25642488</v>
      </c>
      <c r="F2133" s="1">
        <v>0.869505388</v>
      </c>
      <c r="G2133" s="1">
        <v>0.400338669</v>
      </c>
      <c r="H2133" s="1">
        <v>0.610748507</v>
      </c>
      <c r="I2133" s="1">
        <v>-6.132355809</v>
      </c>
    </row>
    <row r="2134" ht="15" spans="1:9">
      <c r="A2134" s="11" t="s">
        <v>3692</v>
      </c>
      <c r="B2134" s="11" t="s">
        <v>3693</v>
      </c>
      <c r="C2134" s="11" t="s">
        <v>3694</v>
      </c>
      <c r="D2134" s="1">
        <v>0.235718738</v>
      </c>
      <c r="E2134" s="1">
        <v>25.73273985</v>
      </c>
      <c r="F2134" s="1">
        <v>0.869424932</v>
      </c>
      <c r="G2134" s="1">
        <v>0.400381065</v>
      </c>
      <c r="H2134" s="1">
        <v>0.610748507</v>
      </c>
      <c r="I2134" s="1">
        <v>-6.1324254</v>
      </c>
    </row>
    <row r="2135" ht="15" spans="1:9">
      <c r="A2135" s="11" t="s">
        <v>7539</v>
      </c>
      <c r="B2135" s="11" t="s">
        <v>7540</v>
      </c>
      <c r="C2135" s="11" t="s">
        <v>7541</v>
      </c>
      <c r="D2135" s="1">
        <v>0.656456827</v>
      </c>
      <c r="E2135" s="1">
        <v>22.26557251</v>
      </c>
      <c r="F2135" s="1">
        <v>0.868549948</v>
      </c>
      <c r="G2135" s="1">
        <v>0.400842326</v>
      </c>
      <c r="H2135" s="1">
        <v>0.611036823</v>
      </c>
      <c r="I2135" s="1">
        <v>-6.133181855</v>
      </c>
    </row>
    <row r="2136" ht="15" spans="1:9">
      <c r="A2136" s="11" t="s">
        <v>2427</v>
      </c>
      <c r="B2136" s="11" t="s">
        <v>2428</v>
      </c>
      <c r="C2136" s="11" t="s">
        <v>2429</v>
      </c>
      <c r="D2136" s="1">
        <v>-0.477501439</v>
      </c>
      <c r="E2136" s="1">
        <v>22.27664964</v>
      </c>
      <c r="F2136" s="1">
        <v>-0.868493986</v>
      </c>
      <c r="G2136" s="1">
        <v>0.400871839</v>
      </c>
      <c r="H2136" s="1">
        <v>0.611036823</v>
      </c>
      <c r="I2136" s="1">
        <v>-6.133230213</v>
      </c>
    </row>
    <row r="2137" ht="15" spans="1:9">
      <c r="A2137" s="11" t="s">
        <v>4150</v>
      </c>
      <c r="B2137" s="11" t="s">
        <v>4151</v>
      </c>
      <c r="C2137" s="11" t="s">
        <v>4152</v>
      </c>
      <c r="D2137" s="1">
        <v>0.71424755</v>
      </c>
      <c r="E2137" s="1">
        <v>25.4923626</v>
      </c>
      <c r="F2137" s="1">
        <v>0.868304119</v>
      </c>
      <c r="G2137" s="1">
        <v>0.400971983</v>
      </c>
      <c r="H2137" s="1">
        <v>0.611036823</v>
      </c>
      <c r="I2137" s="1">
        <v>-6.133394262</v>
      </c>
    </row>
    <row r="2138" ht="15" spans="1:9">
      <c r="A2138" s="11" t="s">
        <v>8787</v>
      </c>
      <c r="B2138" s="11" t="s">
        <v>8788</v>
      </c>
      <c r="C2138" s="11" t="s">
        <v>8789</v>
      </c>
      <c r="D2138" s="1">
        <v>0.117324437</v>
      </c>
      <c r="E2138" s="1">
        <v>31.68351009</v>
      </c>
      <c r="F2138" s="1">
        <v>0.867033106</v>
      </c>
      <c r="G2138" s="1">
        <v>0.401642797</v>
      </c>
      <c r="H2138" s="1">
        <v>0.611854642</v>
      </c>
      <c r="I2138" s="1">
        <v>-6.134491617</v>
      </c>
    </row>
    <row r="2139" ht="15" spans="1:9">
      <c r="A2139" s="11" t="s">
        <v>3314</v>
      </c>
      <c r="B2139" s="11" t="s">
        <v>3315</v>
      </c>
      <c r="C2139" s="11" t="s">
        <v>3316</v>
      </c>
      <c r="D2139" s="1">
        <v>-0.296022759</v>
      </c>
      <c r="E2139" s="1">
        <v>29.12795514</v>
      </c>
      <c r="F2139" s="1">
        <v>-0.866442522</v>
      </c>
      <c r="G2139" s="1">
        <v>0.401954752</v>
      </c>
      <c r="H2139" s="1">
        <v>0.612022569</v>
      </c>
      <c r="I2139" s="1">
        <v>-6.135001025</v>
      </c>
    </row>
    <row r="2140" ht="15" spans="1:9">
      <c r="A2140" s="11" t="s">
        <v>11122</v>
      </c>
      <c r="B2140" s="11" t="s">
        <v>11123</v>
      </c>
      <c r="C2140" s="11" t="s">
        <v>11124</v>
      </c>
      <c r="D2140" s="1">
        <v>0.195306306</v>
      </c>
      <c r="E2140" s="1">
        <v>29.0338178</v>
      </c>
      <c r="F2140" s="1">
        <v>0.86478899</v>
      </c>
      <c r="G2140" s="1">
        <v>0.402829036</v>
      </c>
      <c r="H2140" s="1">
        <v>0.612803838</v>
      </c>
      <c r="I2140" s="1">
        <v>-6.136425635</v>
      </c>
    </row>
    <row r="2141" ht="15" spans="1:9">
      <c r="A2141" s="11" t="s">
        <v>1950</v>
      </c>
      <c r="B2141" s="11" t="s">
        <v>1951</v>
      </c>
      <c r="C2141" s="11" t="s">
        <v>1952</v>
      </c>
      <c r="D2141" s="1">
        <v>-0.359937099</v>
      </c>
      <c r="E2141" s="1">
        <v>26.73864015</v>
      </c>
      <c r="F2141" s="1">
        <v>-0.864736329</v>
      </c>
      <c r="G2141" s="1">
        <v>0.402856901</v>
      </c>
      <c r="H2141" s="1">
        <v>0.612803838</v>
      </c>
      <c r="I2141" s="1">
        <v>-6.136470966</v>
      </c>
    </row>
    <row r="2142" ht="15" spans="1:9">
      <c r="A2142" s="11" t="s">
        <v>8151</v>
      </c>
      <c r="B2142" s="11" t="s">
        <v>8152</v>
      </c>
      <c r="C2142" s="11" t="s">
        <v>8153</v>
      </c>
      <c r="D2142" s="1">
        <v>0.817816687</v>
      </c>
      <c r="E2142" s="1">
        <v>23.31071028</v>
      </c>
      <c r="F2142" s="1">
        <v>0.86444488</v>
      </c>
      <c r="G2142" s="1">
        <v>0.40301114</v>
      </c>
      <c r="H2142" s="1">
        <v>0.612803838</v>
      </c>
      <c r="I2142" s="1">
        <v>-6.136721802</v>
      </c>
    </row>
    <row r="2143" ht="15" spans="1:9">
      <c r="A2143" s="11" t="s">
        <v>7338</v>
      </c>
      <c r="B2143" s="11" t="s">
        <v>7339</v>
      </c>
      <c r="C2143" s="11" t="s">
        <v>7340</v>
      </c>
      <c r="D2143" s="1">
        <v>0.270548575</v>
      </c>
      <c r="E2143" s="1">
        <v>31.52132214</v>
      </c>
      <c r="F2143" s="1">
        <v>0.864329849</v>
      </c>
      <c r="G2143" s="1">
        <v>0.403072027</v>
      </c>
      <c r="H2143" s="1">
        <v>0.612803838</v>
      </c>
      <c r="I2143" s="1">
        <v>-6.136820783</v>
      </c>
    </row>
    <row r="2144" ht="15" spans="1:9">
      <c r="A2144" s="11" t="s">
        <v>2746</v>
      </c>
      <c r="B2144" s="11" t="s">
        <v>2747</v>
      </c>
      <c r="C2144" s="11" t="s">
        <v>2748</v>
      </c>
      <c r="D2144" s="1">
        <v>-0.622432665</v>
      </c>
      <c r="E2144" s="1">
        <v>25.07925723</v>
      </c>
      <c r="F2144" s="1">
        <v>-0.863738481</v>
      </c>
      <c r="G2144" s="1">
        <v>0.40338514</v>
      </c>
      <c r="H2144" s="1">
        <v>0.612871294</v>
      </c>
      <c r="I2144" s="1">
        <v>-6.137329452</v>
      </c>
    </row>
    <row r="2145" ht="15" spans="1:9">
      <c r="A2145" s="11" t="s">
        <v>6753</v>
      </c>
      <c r="B2145" s="11" t="s">
        <v>6754</v>
      </c>
      <c r="C2145" s="11" t="s">
        <v>6755</v>
      </c>
      <c r="D2145" s="1">
        <v>0.251087786</v>
      </c>
      <c r="E2145" s="1">
        <v>31.60343476</v>
      </c>
      <c r="F2145" s="1">
        <v>0.86323872</v>
      </c>
      <c r="G2145" s="1">
        <v>0.403649878</v>
      </c>
      <c r="H2145" s="1">
        <v>0.613037829</v>
      </c>
      <c r="I2145" s="1">
        <v>-6.137759083</v>
      </c>
    </row>
    <row r="2146" ht="15" spans="1:9">
      <c r="A2146" s="11" t="s">
        <v>9087</v>
      </c>
      <c r="B2146" s="11" t="s">
        <v>9088</v>
      </c>
      <c r="C2146" s="11" t="s">
        <v>9089</v>
      </c>
      <c r="D2146" s="1">
        <v>-0.517038171</v>
      </c>
      <c r="E2146" s="1">
        <v>28.27200799</v>
      </c>
      <c r="F2146" s="1">
        <v>-0.863024165</v>
      </c>
      <c r="G2146" s="1">
        <v>0.403763569</v>
      </c>
      <c r="H2146" s="1">
        <v>0.613037829</v>
      </c>
      <c r="I2146" s="1">
        <v>-6.137943463</v>
      </c>
    </row>
    <row r="2147" ht="15" spans="1:9">
      <c r="A2147" s="11" t="s">
        <v>3918</v>
      </c>
      <c r="B2147" s="11" t="s">
        <v>3919</v>
      </c>
      <c r="C2147" s="11" t="s">
        <v>3920</v>
      </c>
      <c r="D2147" s="1">
        <v>-0.302451931</v>
      </c>
      <c r="E2147" s="1">
        <v>27.50685909</v>
      </c>
      <c r="F2147" s="1">
        <v>-0.857675948</v>
      </c>
      <c r="G2147" s="1">
        <v>0.406604487</v>
      </c>
      <c r="H2147" s="1">
        <v>0.616971329</v>
      </c>
      <c r="I2147" s="1">
        <v>-6.142526318</v>
      </c>
    </row>
    <row r="2148" ht="15" spans="1:9">
      <c r="A2148" s="11" t="s">
        <v>5995</v>
      </c>
      <c r="B2148" s="11" t="s">
        <v>5996</v>
      </c>
      <c r="C2148" s="11" t="s">
        <v>5997</v>
      </c>
      <c r="D2148" s="1">
        <v>0.725810973</v>
      </c>
      <c r="E2148" s="1">
        <v>23.74558179</v>
      </c>
      <c r="F2148" s="1">
        <v>0.857313204</v>
      </c>
      <c r="G2148" s="1">
        <v>0.406797655</v>
      </c>
      <c r="H2148" s="1">
        <v>0.616971329</v>
      </c>
      <c r="I2148" s="1">
        <v>-6.142836233</v>
      </c>
    </row>
    <row r="2149" ht="15" spans="1:9">
      <c r="A2149" s="11" t="s">
        <v>9905</v>
      </c>
      <c r="B2149" s="11" t="s">
        <v>9906</v>
      </c>
      <c r="C2149" s="11" t="s">
        <v>9907</v>
      </c>
      <c r="D2149" s="1">
        <v>0.417755242</v>
      </c>
      <c r="E2149" s="1">
        <v>23.14278852</v>
      </c>
      <c r="F2149" s="1">
        <v>0.857129763</v>
      </c>
      <c r="G2149" s="1">
        <v>0.406895365</v>
      </c>
      <c r="H2149" s="1">
        <v>0.616971329</v>
      </c>
      <c r="I2149" s="1">
        <v>-6.142992914</v>
      </c>
    </row>
    <row r="2150" ht="15" spans="1:9">
      <c r="A2150" s="11" t="s">
        <v>8619</v>
      </c>
      <c r="B2150" s="11" t="s">
        <v>8620</v>
      </c>
      <c r="C2150" s="11" t="s">
        <v>8621</v>
      </c>
      <c r="D2150" s="1">
        <v>-0.267165246</v>
      </c>
      <c r="E2150" s="1">
        <v>30.57244497</v>
      </c>
      <c r="F2150" s="1">
        <v>-0.856661792</v>
      </c>
      <c r="G2150" s="1">
        <v>0.407144698</v>
      </c>
      <c r="H2150" s="1">
        <v>0.617144224</v>
      </c>
      <c r="I2150" s="1">
        <v>-6.143392482</v>
      </c>
    </row>
    <row r="2151" ht="15" spans="1:9">
      <c r="A2151" s="11" t="s">
        <v>4491</v>
      </c>
      <c r="B2151" s="11" t="s">
        <v>4492</v>
      </c>
      <c r="C2151" s="11" t="s">
        <v>4493</v>
      </c>
      <c r="D2151" s="1">
        <v>0.294168002</v>
      </c>
      <c r="E2151" s="1">
        <v>31.67795998</v>
      </c>
      <c r="F2151" s="1">
        <v>0.856306543</v>
      </c>
      <c r="G2151" s="1">
        <v>0.407334042</v>
      </c>
      <c r="H2151" s="1">
        <v>0.617226102</v>
      </c>
      <c r="I2151" s="1">
        <v>-6.143695674</v>
      </c>
    </row>
    <row r="2152" ht="15" spans="1:9">
      <c r="A2152" s="11" t="s">
        <v>5918</v>
      </c>
      <c r="B2152" s="11" t="s">
        <v>5919</v>
      </c>
      <c r="C2152" s="11" t="s">
        <v>5920</v>
      </c>
      <c r="D2152" s="1">
        <v>0.499930775</v>
      </c>
      <c r="E2152" s="1">
        <v>22.29924033</v>
      </c>
      <c r="F2152" s="1">
        <v>0.855722375</v>
      </c>
      <c r="G2152" s="1">
        <v>0.407645525</v>
      </c>
      <c r="H2152" s="1">
        <v>0.61749294</v>
      </c>
      <c r="I2152" s="1">
        <v>-6.144193998</v>
      </c>
    </row>
    <row r="2153" ht="15" spans="1:9">
      <c r="A2153" s="11" t="s">
        <v>5410</v>
      </c>
      <c r="B2153" s="11" t="s">
        <v>5411</v>
      </c>
      <c r="C2153" s="11" t="s">
        <v>5412</v>
      </c>
      <c r="D2153" s="1">
        <v>0.285344567</v>
      </c>
      <c r="E2153" s="1">
        <v>30.83104444</v>
      </c>
      <c r="F2153" s="1">
        <v>0.853125673</v>
      </c>
      <c r="G2153" s="1">
        <v>0.409032029</v>
      </c>
      <c r="H2153" s="1">
        <v>0.619181907</v>
      </c>
      <c r="I2153" s="1">
        <v>-6.146405443</v>
      </c>
    </row>
    <row r="2154" ht="15" spans="1:9">
      <c r="A2154" s="11" t="s">
        <v>2370</v>
      </c>
      <c r="B2154" s="11" t="s">
        <v>2371</v>
      </c>
      <c r="C2154" s="11" t="s">
        <v>2372</v>
      </c>
      <c r="D2154" s="1">
        <v>-0.653027981</v>
      </c>
      <c r="E2154" s="1">
        <v>26.06958486</v>
      </c>
      <c r="F2154" s="1">
        <v>-0.852801109</v>
      </c>
      <c r="G2154" s="1">
        <v>0.40920555</v>
      </c>
      <c r="H2154" s="1">
        <v>0.619239056</v>
      </c>
      <c r="I2154" s="1">
        <v>-6.146681433</v>
      </c>
    </row>
    <row r="2155" ht="15" spans="1:9">
      <c r="A2155" s="11" t="s">
        <v>4575</v>
      </c>
      <c r="B2155" s="11" t="s">
        <v>4576</v>
      </c>
      <c r="C2155" s="11" t="s">
        <v>4577</v>
      </c>
      <c r="D2155" s="1">
        <v>-0.252178053</v>
      </c>
      <c r="E2155" s="1">
        <v>21.57129842</v>
      </c>
      <c r="F2155" s="1">
        <v>-0.852295428</v>
      </c>
      <c r="G2155" s="1">
        <v>0.409475998</v>
      </c>
      <c r="H2155" s="1">
        <v>0.619383838</v>
      </c>
      <c r="I2155" s="1">
        <v>-6.147111246</v>
      </c>
    </row>
    <row r="2156" ht="15" spans="1:9">
      <c r="A2156" s="11" t="s">
        <v>5141</v>
      </c>
      <c r="B2156" s="11" t="s">
        <v>5142</v>
      </c>
      <c r="C2156" s="11" t="s">
        <v>5143</v>
      </c>
      <c r="D2156" s="1">
        <v>0.384878308</v>
      </c>
      <c r="E2156" s="1">
        <v>25.59172128</v>
      </c>
      <c r="F2156" s="1">
        <v>0.852050086</v>
      </c>
      <c r="G2156" s="1">
        <v>0.409607255</v>
      </c>
      <c r="H2156" s="1">
        <v>0.619383838</v>
      </c>
      <c r="I2156" s="1">
        <v>-6.147319697</v>
      </c>
    </row>
    <row r="2157" ht="15" spans="1:9">
      <c r="A2157" s="11" t="s">
        <v>7681</v>
      </c>
      <c r="B2157" s="11" t="s">
        <v>7682</v>
      </c>
      <c r="C2157" s="11" t="s">
        <v>7683</v>
      </c>
      <c r="D2157" s="1">
        <v>-0.548856374</v>
      </c>
      <c r="E2157" s="1">
        <v>25.9899151</v>
      </c>
      <c r="F2157" s="1">
        <v>-0.85152945</v>
      </c>
      <c r="G2157" s="1">
        <v>0.409885886</v>
      </c>
      <c r="H2157" s="1">
        <v>0.619383838</v>
      </c>
      <c r="I2157" s="1">
        <v>-6.14776187</v>
      </c>
    </row>
    <row r="2158" ht="15" spans="1:9">
      <c r="A2158" s="11" t="s">
        <v>6049</v>
      </c>
      <c r="B2158" s="11" t="s">
        <v>6050</v>
      </c>
      <c r="C2158" s="11" t="s">
        <v>6051</v>
      </c>
      <c r="D2158" s="1">
        <v>0.363424085</v>
      </c>
      <c r="E2158" s="1">
        <v>28.3735359</v>
      </c>
      <c r="F2158" s="1">
        <v>0.851504277</v>
      </c>
      <c r="G2158" s="1">
        <v>0.40989936</v>
      </c>
      <c r="H2158" s="1">
        <v>0.619383838</v>
      </c>
      <c r="I2158" s="1">
        <v>-6.147783243</v>
      </c>
    </row>
    <row r="2159" ht="15" spans="1:9">
      <c r="A2159" s="11" t="s">
        <v>9914</v>
      </c>
      <c r="B2159" s="11" t="s">
        <v>9915</v>
      </c>
      <c r="C2159" s="11" t="s">
        <v>9916</v>
      </c>
      <c r="D2159" s="1">
        <v>-0.637182181</v>
      </c>
      <c r="E2159" s="1">
        <v>26.98148556</v>
      </c>
      <c r="F2159" s="1">
        <v>-0.851353225</v>
      </c>
      <c r="G2159" s="1">
        <v>0.409980225</v>
      </c>
      <c r="H2159" s="1">
        <v>0.619383838</v>
      </c>
      <c r="I2159" s="1">
        <v>-6.147911483</v>
      </c>
    </row>
    <row r="2160" ht="15" spans="1:9">
      <c r="A2160" s="11" t="s">
        <v>5401</v>
      </c>
      <c r="B2160" s="11" t="s">
        <v>5402</v>
      </c>
      <c r="C2160" s="11" t="s">
        <v>5403</v>
      </c>
      <c r="D2160" s="1">
        <v>-0.480822845</v>
      </c>
      <c r="E2160" s="1">
        <v>22.0525361</v>
      </c>
      <c r="F2160" s="1">
        <v>-0.850243731</v>
      </c>
      <c r="G2160" s="1">
        <v>0.410574507</v>
      </c>
      <c r="H2160" s="1">
        <v>0.620076268</v>
      </c>
      <c r="I2160" s="1">
        <v>-6.148852792</v>
      </c>
    </row>
    <row r="2161" ht="15" spans="1:9">
      <c r="A2161" s="11" t="s">
        <v>1803</v>
      </c>
      <c r="B2161" s="11" t="s">
        <v>1804</v>
      </c>
      <c r="C2161" s="11" t="s">
        <v>1805</v>
      </c>
      <c r="D2161" s="1">
        <v>0.517359531</v>
      </c>
      <c r="E2161" s="1">
        <v>22.45595208</v>
      </c>
      <c r="F2161" s="1">
        <v>0.849574345</v>
      </c>
      <c r="G2161" s="1">
        <v>0.41093333</v>
      </c>
      <c r="H2161" s="1">
        <v>0.62041275</v>
      </c>
      <c r="I2161" s="1">
        <v>-6.149420177</v>
      </c>
    </row>
    <row r="2162" ht="15" spans="1:9">
      <c r="A2162" s="11" t="s">
        <v>2803</v>
      </c>
      <c r="B2162" s="11" t="s">
        <v>2804</v>
      </c>
      <c r="C2162" s="11" t="s">
        <v>2805</v>
      </c>
      <c r="D2162" s="1">
        <v>0.270978723</v>
      </c>
      <c r="E2162" s="1">
        <v>31.48426973</v>
      </c>
      <c r="F2162" s="1">
        <v>0.84904696</v>
      </c>
      <c r="G2162" s="1">
        <v>0.41121618</v>
      </c>
      <c r="H2162" s="1">
        <v>0.620437882</v>
      </c>
      <c r="I2162" s="1">
        <v>-6.14986692</v>
      </c>
    </row>
    <row r="2163" ht="15" spans="1:9">
      <c r="A2163" s="11" t="s">
        <v>7002</v>
      </c>
      <c r="B2163" s="11" t="s">
        <v>7003</v>
      </c>
      <c r="C2163" s="11" t="s">
        <v>7004</v>
      </c>
      <c r="D2163" s="1">
        <v>-0.232142142</v>
      </c>
      <c r="E2163" s="1">
        <v>27.96703089</v>
      </c>
      <c r="F2163" s="1">
        <v>-0.847321057</v>
      </c>
      <c r="G2163" s="1">
        <v>0.412142729</v>
      </c>
      <c r="H2163" s="1">
        <v>0.621621359</v>
      </c>
      <c r="I2163" s="1">
        <v>-6.151327181</v>
      </c>
    </row>
    <row r="2164" ht="15" spans="1:9">
      <c r="A2164" s="11" t="s">
        <v>2049</v>
      </c>
      <c r="B2164" s="11" t="s">
        <v>2050</v>
      </c>
      <c r="C2164" s="11" t="s">
        <v>2051</v>
      </c>
      <c r="D2164" s="1">
        <v>1.322095155</v>
      </c>
      <c r="E2164" s="1">
        <v>24.21568671</v>
      </c>
      <c r="F2164" s="1">
        <v>0.846537168</v>
      </c>
      <c r="G2164" s="1">
        <v>0.412564017</v>
      </c>
      <c r="H2164" s="1">
        <v>0.621879683</v>
      </c>
      <c r="I2164" s="1">
        <v>-6.151989543</v>
      </c>
    </row>
    <row r="2165" ht="15" spans="1:9">
      <c r="A2165" s="11" t="s">
        <v>7278</v>
      </c>
      <c r="B2165" s="11" t="s">
        <v>7279</v>
      </c>
      <c r="C2165" s="11" t="s">
        <v>7280</v>
      </c>
      <c r="D2165" s="1">
        <v>-0.486104895</v>
      </c>
      <c r="E2165" s="1">
        <v>21.85903337</v>
      </c>
      <c r="F2165" s="1">
        <v>-0.846494984</v>
      </c>
      <c r="G2165" s="1">
        <v>0.412586696</v>
      </c>
      <c r="H2165" s="1">
        <v>0.621879683</v>
      </c>
      <c r="I2165" s="1">
        <v>-6.152025171</v>
      </c>
    </row>
    <row r="2166" ht="15" spans="1:9">
      <c r="A2166" s="11" t="s">
        <v>3347</v>
      </c>
      <c r="B2166" s="11" t="s">
        <v>3348</v>
      </c>
      <c r="C2166" s="11" t="s">
        <v>3349</v>
      </c>
      <c r="D2166" s="1">
        <v>-0.426453326</v>
      </c>
      <c r="E2166" s="1">
        <v>27.10940472</v>
      </c>
      <c r="F2166" s="1">
        <v>-0.844098201</v>
      </c>
      <c r="G2166" s="1">
        <v>0.413876621</v>
      </c>
      <c r="H2166" s="1">
        <v>0.623087923</v>
      </c>
      <c r="I2166" s="1">
        <v>-6.154046889</v>
      </c>
    </row>
    <row r="2167" ht="15" spans="1:9">
      <c r="A2167" s="11" t="s">
        <v>4138</v>
      </c>
      <c r="B2167" s="11" t="s">
        <v>4139</v>
      </c>
      <c r="C2167" s="11" t="s">
        <v>4140</v>
      </c>
      <c r="D2167" s="1">
        <v>0.259534274</v>
      </c>
      <c r="E2167" s="1">
        <v>26.42530426</v>
      </c>
      <c r="F2167" s="1">
        <v>0.843990305</v>
      </c>
      <c r="G2167" s="1">
        <v>0.413934752</v>
      </c>
      <c r="H2167" s="1">
        <v>0.623087923</v>
      </c>
      <c r="I2167" s="1">
        <v>-6.154137779</v>
      </c>
    </row>
    <row r="2168" ht="15" spans="1:9">
      <c r="A2168" s="11" t="s">
        <v>8394</v>
      </c>
      <c r="B2168" s="11" t="s">
        <v>8395</v>
      </c>
      <c r="C2168" s="11" t="s">
        <v>8396</v>
      </c>
      <c r="D2168" s="1">
        <v>0.905243898</v>
      </c>
      <c r="E2168" s="1">
        <v>24.6818936</v>
      </c>
      <c r="F2168" s="1">
        <v>0.842972022</v>
      </c>
      <c r="G2168" s="1">
        <v>0.414483641</v>
      </c>
      <c r="H2168" s="1">
        <v>0.623502601</v>
      </c>
      <c r="I2168" s="1">
        <v>-6.154995066</v>
      </c>
    </row>
    <row r="2169" ht="15" spans="1:9">
      <c r="A2169" s="11" t="s">
        <v>9272</v>
      </c>
      <c r="B2169" s="11" t="s">
        <v>9273</v>
      </c>
      <c r="C2169" s="11" t="s">
        <v>9274</v>
      </c>
      <c r="D2169" s="1">
        <v>0.591017646</v>
      </c>
      <c r="E2169" s="1">
        <v>21.98554659</v>
      </c>
      <c r="F2169" s="1">
        <v>0.838481645</v>
      </c>
      <c r="G2169" s="1">
        <v>0.416909843</v>
      </c>
      <c r="H2169" s="1">
        <v>0.626945531</v>
      </c>
      <c r="I2169" s="1">
        <v>-6.158764444</v>
      </c>
    </row>
    <row r="2170" ht="15" spans="1:9">
      <c r="A2170" s="11" t="s">
        <v>8901</v>
      </c>
      <c r="B2170" s="11" t="s">
        <v>8902</v>
      </c>
      <c r="C2170" s="11" t="s">
        <v>8903</v>
      </c>
      <c r="D2170" s="1">
        <v>-0.607227755</v>
      </c>
      <c r="E2170" s="1">
        <v>22.56361164</v>
      </c>
      <c r="F2170" s="1">
        <v>-0.838151961</v>
      </c>
      <c r="G2170" s="1">
        <v>0.417088344</v>
      </c>
      <c r="H2170" s="1">
        <v>0.626987776</v>
      </c>
      <c r="I2170" s="1">
        <v>-6.159040482</v>
      </c>
    </row>
    <row r="2171" ht="15" spans="1:9">
      <c r="A2171" s="11" t="s">
        <v>2486</v>
      </c>
      <c r="B2171" s="11" t="s">
        <v>2487</v>
      </c>
      <c r="C2171" s="11" t="s">
        <v>2488</v>
      </c>
      <c r="D2171" s="1">
        <v>-0.781566922</v>
      </c>
      <c r="E2171" s="1">
        <v>23.37112283</v>
      </c>
      <c r="F2171" s="1">
        <v>-0.837922022</v>
      </c>
      <c r="G2171" s="1">
        <v>0.41721287</v>
      </c>
      <c r="H2171" s="1">
        <v>0.626987776</v>
      </c>
      <c r="I2171" s="1">
        <v>-6.159232949</v>
      </c>
    </row>
    <row r="2172" ht="15" spans="1:9">
      <c r="A2172" s="11" t="s">
        <v>7925</v>
      </c>
      <c r="B2172" s="11" t="s">
        <v>7926</v>
      </c>
      <c r="C2172" s="11" t="s">
        <v>7927</v>
      </c>
      <c r="D2172" s="1">
        <v>-0.209005454</v>
      </c>
      <c r="E2172" s="1">
        <v>32.34077305</v>
      </c>
      <c r="F2172" s="1">
        <v>-0.836040214</v>
      </c>
      <c r="G2172" s="1">
        <v>0.418232901</v>
      </c>
      <c r="H2172" s="1">
        <v>0.627972447</v>
      </c>
      <c r="I2172" s="1">
        <v>-6.160806303</v>
      </c>
    </row>
    <row r="2173" ht="15" spans="1:9">
      <c r="A2173" s="11" t="s">
        <v>11118</v>
      </c>
      <c r="B2173" s="11" t="s">
        <v>11119</v>
      </c>
      <c r="C2173" s="11" t="s">
        <v>11121</v>
      </c>
      <c r="D2173" s="1">
        <v>0.483044479</v>
      </c>
      <c r="E2173" s="1">
        <v>29.7350062</v>
      </c>
      <c r="F2173" s="1">
        <v>0.83595129</v>
      </c>
      <c r="G2173" s="1">
        <v>0.418281143</v>
      </c>
      <c r="H2173" s="1">
        <v>0.627972447</v>
      </c>
      <c r="I2173" s="1">
        <v>-6.160880573</v>
      </c>
    </row>
    <row r="2174" ht="15" spans="1:9">
      <c r="A2174" s="11" t="s">
        <v>11118</v>
      </c>
      <c r="B2174" s="11" t="s">
        <v>11119</v>
      </c>
      <c r="C2174" s="11" t="s">
        <v>11120</v>
      </c>
      <c r="D2174" s="1">
        <v>0.483044479</v>
      </c>
      <c r="E2174" s="1">
        <v>29.7350062</v>
      </c>
      <c r="F2174" s="1">
        <v>0.83595129</v>
      </c>
      <c r="G2174" s="1">
        <v>0.418281143</v>
      </c>
      <c r="H2174" s="1">
        <v>0.627972447</v>
      </c>
      <c r="I2174" s="1">
        <v>-6.160880573</v>
      </c>
    </row>
    <row r="2175" ht="15" spans="1:9">
      <c r="A2175" s="11" t="s">
        <v>1779</v>
      </c>
      <c r="B2175" s="11" t="s">
        <v>1780</v>
      </c>
      <c r="C2175" s="11" t="s">
        <v>1781</v>
      </c>
      <c r="D2175" s="1">
        <v>0.371699378</v>
      </c>
      <c r="E2175" s="1">
        <v>29.68263698</v>
      </c>
      <c r="F2175" s="1">
        <v>0.835278128</v>
      </c>
      <c r="G2175" s="1">
        <v>0.418646456</v>
      </c>
      <c r="H2175" s="1">
        <v>0.628168616</v>
      </c>
      <c r="I2175" s="1">
        <v>-6.161442571</v>
      </c>
    </row>
    <row r="2176" ht="15" spans="1:9">
      <c r="A2176" s="11" t="s">
        <v>7404</v>
      </c>
      <c r="B2176" s="11" t="s">
        <v>7405</v>
      </c>
      <c r="C2176" s="11" t="s">
        <v>7406</v>
      </c>
      <c r="D2176" s="1">
        <v>1.03376712</v>
      </c>
      <c r="E2176" s="1">
        <v>26.27754235</v>
      </c>
      <c r="F2176" s="1">
        <v>0.835202963</v>
      </c>
      <c r="G2176" s="1">
        <v>0.41868726</v>
      </c>
      <c r="H2176" s="1">
        <v>0.628168616</v>
      </c>
      <c r="I2176" s="1">
        <v>-6.161505299</v>
      </c>
    </row>
    <row r="2177" ht="15" spans="1:9">
      <c r="A2177" s="11" t="s">
        <v>10659</v>
      </c>
      <c r="B2177" s="11" t="s">
        <v>10660</v>
      </c>
      <c r="C2177" s="11" t="s">
        <v>10661</v>
      </c>
      <c r="D2177" s="1">
        <v>0.638721446</v>
      </c>
      <c r="E2177" s="1">
        <v>22.61871099</v>
      </c>
      <c r="F2177" s="1">
        <v>0.8348662</v>
      </c>
      <c r="G2177" s="1">
        <v>0.418870106</v>
      </c>
      <c r="H2177" s="1">
        <v>0.628236288</v>
      </c>
      <c r="I2177" s="1">
        <v>-6.161786276</v>
      </c>
    </row>
    <row r="2178" ht="15" spans="1:9">
      <c r="A2178" s="11" t="s">
        <v>9755</v>
      </c>
      <c r="B2178" s="11" t="s">
        <v>9756</v>
      </c>
      <c r="C2178" s="11" t="s">
        <v>9757</v>
      </c>
      <c r="D2178" s="1">
        <v>0.589342115</v>
      </c>
      <c r="E2178" s="1">
        <v>21.92076228</v>
      </c>
      <c r="F2178" s="1">
        <v>0.833756991</v>
      </c>
      <c r="G2178" s="1">
        <v>0.419472723</v>
      </c>
      <c r="H2178" s="1">
        <v>0.628933298</v>
      </c>
      <c r="I2178" s="1">
        <v>-6.16271102</v>
      </c>
    </row>
    <row r="2179" ht="15" spans="1:9">
      <c r="A2179" s="11" t="s">
        <v>10321</v>
      </c>
      <c r="B2179" s="11" t="s">
        <v>10322</v>
      </c>
      <c r="C2179" s="11" t="s">
        <v>10323</v>
      </c>
      <c r="D2179" s="1">
        <v>0.463892703</v>
      </c>
      <c r="E2179" s="1">
        <v>27.24888536</v>
      </c>
      <c r="F2179" s="1">
        <v>0.833119588</v>
      </c>
      <c r="G2179" s="1">
        <v>0.419819273</v>
      </c>
      <c r="H2179" s="1">
        <v>0.629112936</v>
      </c>
      <c r="I2179" s="1">
        <v>-6.163241923</v>
      </c>
    </row>
    <row r="2180" ht="15" spans="1:9">
      <c r="A2180" s="11" t="s">
        <v>4542</v>
      </c>
      <c r="B2180" s="11" t="s">
        <v>4543</v>
      </c>
      <c r="C2180" s="11" t="s">
        <v>4544</v>
      </c>
      <c r="D2180" s="1">
        <v>0.441048998</v>
      </c>
      <c r="E2180" s="1">
        <v>27.89908336</v>
      </c>
      <c r="F2180" s="1">
        <v>0.833029257</v>
      </c>
      <c r="G2180" s="1">
        <v>0.419868401</v>
      </c>
      <c r="H2180" s="1">
        <v>0.629112936</v>
      </c>
      <c r="I2180" s="1">
        <v>-6.163317132</v>
      </c>
    </row>
    <row r="2181" ht="15" spans="1:9">
      <c r="A2181" s="11" t="s">
        <v>10450</v>
      </c>
      <c r="B2181" s="11" t="s">
        <v>10451</v>
      </c>
      <c r="C2181" s="11" t="s">
        <v>10452</v>
      </c>
      <c r="D2181" s="1">
        <v>-0.363023831</v>
      </c>
      <c r="E2181" s="1">
        <v>28.43319023</v>
      </c>
      <c r="F2181" s="1">
        <v>-0.831461654</v>
      </c>
      <c r="G2181" s="1">
        <v>0.420721558</v>
      </c>
      <c r="H2181" s="1">
        <v>0.630184245</v>
      </c>
      <c r="I2181" s="1">
        <v>-6.164621138</v>
      </c>
    </row>
    <row r="2182" ht="15" spans="1:9">
      <c r="A2182" s="11" t="s">
        <v>8115</v>
      </c>
      <c r="B2182" s="11" t="s">
        <v>8116</v>
      </c>
      <c r="C2182" s="11" t="s">
        <v>8117</v>
      </c>
      <c r="D2182" s="1">
        <v>0.944070929</v>
      </c>
      <c r="E2182" s="1">
        <v>24.24094128</v>
      </c>
      <c r="F2182" s="1">
        <v>0.830026001</v>
      </c>
      <c r="G2182" s="1">
        <v>0.4215039</v>
      </c>
      <c r="H2182" s="1">
        <v>0.630892161</v>
      </c>
      <c r="I2182" s="1">
        <v>-6.165813449</v>
      </c>
    </row>
    <row r="2183" ht="15" spans="1:9">
      <c r="A2183" s="11" t="s">
        <v>10131</v>
      </c>
      <c r="B2183" s="11" t="s">
        <v>10132</v>
      </c>
      <c r="C2183" s="11" t="s">
        <v>10133</v>
      </c>
      <c r="D2183" s="1">
        <v>0.485030095</v>
      </c>
      <c r="E2183" s="1">
        <v>27.31723758</v>
      </c>
      <c r="F2183" s="1">
        <v>0.829983303</v>
      </c>
      <c r="G2183" s="1">
        <v>0.421527183</v>
      </c>
      <c r="H2183" s="1">
        <v>0.630892161</v>
      </c>
      <c r="I2183" s="1">
        <v>-6.165848882</v>
      </c>
    </row>
    <row r="2184" ht="15" spans="1:9">
      <c r="A2184" s="11" t="s">
        <v>6813</v>
      </c>
      <c r="B2184" s="11" t="s">
        <v>6814</v>
      </c>
      <c r="C2184" s="11" t="s">
        <v>6815</v>
      </c>
      <c r="D2184" s="1">
        <v>0.597591338</v>
      </c>
      <c r="E2184" s="1">
        <v>25.47456881</v>
      </c>
      <c r="F2184" s="1">
        <v>0.829579396</v>
      </c>
      <c r="G2184" s="1">
        <v>0.421747467</v>
      </c>
      <c r="H2184" s="1">
        <v>0.630892161</v>
      </c>
      <c r="I2184" s="1">
        <v>-6.166183978</v>
      </c>
    </row>
    <row r="2185" ht="15" spans="1:9">
      <c r="A2185" s="11" t="s">
        <v>5380</v>
      </c>
      <c r="B2185" s="11" t="s">
        <v>5381</v>
      </c>
      <c r="C2185" s="11" t="s">
        <v>5382</v>
      </c>
      <c r="D2185" s="1">
        <v>-0.410483711</v>
      </c>
      <c r="E2185" s="1">
        <v>25.68972403</v>
      </c>
      <c r="F2185" s="1">
        <v>-0.828865784</v>
      </c>
      <c r="G2185" s="1">
        <v>0.422136844</v>
      </c>
      <c r="H2185" s="1">
        <v>0.631267589</v>
      </c>
      <c r="I2185" s="1">
        <v>-6.166775659</v>
      </c>
    </row>
    <row r="2186" ht="15" spans="1:9">
      <c r="A2186" s="11" t="s">
        <v>6690</v>
      </c>
      <c r="B2186" s="11" t="s">
        <v>6691</v>
      </c>
      <c r="C2186" s="11" t="s">
        <v>6692</v>
      </c>
      <c r="D2186" s="1">
        <v>-0.290346245</v>
      </c>
      <c r="E2186" s="1">
        <v>21.64268138</v>
      </c>
      <c r="F2186" s="1">
        <v>-0.827612378</v>
      </c>
      <c r="G2186" s="1">
        <v>0.422821327</v>
      </c>
      <c r="H2186" s="1">
        <v>0.631876825</v>
      </c>
      <c r="I2186" s="1">
        <v>-6.167813798</v>
      </c>
    </row>
    <row r="2187" ht="15" spans="1:9">
      <c r="A2187" s="11" t="s">
        <v>5349</v>
      </c>
      <c r="B2187" s="11" t="s">
        <v>5350</v>
      </c>
      <c r="C2187" s="11" t="s">
        <v>5351</v>
      </c>
      <c r="D2187" s="1">
        <v>0.33408816</v>
      </c>
      <c r="E2187" s="1">
        <v>27.04252867</v>
      </c>
      <c r="F2187" s="1">
        <v>0.827005669</v>
      </c>
      <c r="G2187" s="1">
        <v>0.42315291</v>
      </c>
      <c r="H2187" s="1">
        <v>0.632100348</v>
      </c>
      <c r="I2187" s="1">
        <v>-6.1683158</v>
      </c>
    </row>
    <row r="2188" ht="15" spans="1:9">
      <c r="A2188" s="11" t="s">
        <v>4105</v>
      </c>
      <c r="B2188" s="11" t="s">
        <v>4106</v>
      </c>
      <c r="C2188" s="11" t="s">
        <v>4107</v>
      </c>
      <c r="D2188" s="1">
        <v>-0.200177065</v>
      </c>
      <c r="E2188" s="1">
        <v>29.59534745</v>
      </c>
      <c r="F2188" s="1">
        <v>-0.826831602</v>
      </c>
      <c r="G2188" s="1">
        <v>0.423248073</v>
      </c>
      <c r="H2188" s="1">
        <v>0.632100348</v>
      </c>
      <c r="I2188" s="1">
        <v>-6.168459765</v>
      </c>
    </row>
    <row r="2189" ht="15" spans="1:9">
      <c r="A2189" s="11" t="s">
        <v>8088</v>
      </c>
      <c r="B2189" s="11" t="s">
        <v>8089</v>
      </c>
      <c r="C2189" s="11" t="s">
        <v>8090</v>
      </c>
      <c r="D2189" s="1">
        <v>0.726003811</v>
      </c>
      <c r="E2189" s="1">
        <v>24.80945172</v>
      </c>
      <c r="F2189" s="1">
        <v>0.825923354</v>
      </c>
      <c r="G2189" s="1">
        <v>0.423744848</v>
      </c>
      <c r="H2189" s="1">
        <v>0.632635107</v>
      </c>
      <c r="I2189" s="1">
        <v>-6.169210508</v>
      </c>
    </row>
    <row r="2190" ht="15" spans="1:9">
      <c r="A2190" s="11" t="s">
        <v>9392</v>
      </c>
      <c r="B2190" s="11" t="s">
        <v>9393</v>
      </c>
      <c r="C2190" s="11" t="s">
        <v>9394</v>
      </c>
      <c r="D2190" s="1">
        <v>0.246256519</v>
      </c>
      <c r="E2190" s="1">
        <v>30.11187004</v>
      </c>
      <c r="F2190" s="1">
        <v>0.825093973</v>
      </c>
      <c r="G2190" s="1">
        <v>0.424198818</v>
      </c>
      <c r="H2190" s="1">
        <v>0.633105631</v>
      </c>
      <c r="I2190" s="1">
        <v>-6.169895412</v>
      </c>
    </row>
    <row r="2191" ht="15" spans="1:9">
      <c r="A2191" s="11" t="s">
        <v>6828</v>
      </c>
      <c r="B2191" s="11" t="s">
        <v>6829</v>
      </c>
      <c r="C2191" s="11" t="s">
        <v>6830</v>
      </c>
      <c r="D2191" s="1">
        <v>-0.597605363</v>
      </c>
      <c r="E2191" s="1">
        <v>22.93731668</v>
      </c>
      <c r="F2191" s="1">
        <v>-0.8246315</v>
      </c>
      <c r="G2191" s="1">
        <v>0.424452096</v>
      </c>
      <c r="H2191" s="1">
        <v>0.633108563</v>
      </c>
      <c r="I2191" s="1">
        <v>-6.170277055</v>
      </c>
    </row>
    <row r="2192" ht="15" spans="1:9">
      <c r="A2192" s="11" t="s">
        <v>10971</v>
      </c>
      <c r="B2192" s="11" t="s">
        <v>10972</v>
      </c>
      <c r="C2192" s="11" t="s">
        <v>10973</v>
      </c>
      <c r="D2192" s="1">
        <v>0.257457892</v>
      </c>
      <c r="E2192" s="1">
        <v>31.9113887</v>
      </c>
      <c r="F2192" s="1">
        <v>0.824583479</v>
      </c>
      <c r="G2192" s="1">
        <v>0.424478401</v>
      </c>
      <c r="H2192" s="1">
        <v>0.633108563</v>
      </c>
      <c r="I2192" s="1">
        <v>-6.170316672</v>
      </c>
    </row>
    <row r="2193" ht="15" spans="1:9">
      <c r="A2193" s="11" t="s">
        <v>7164</v>
      </c>
      <c r="B2193" s="11" t="s">
        <v>7165</v>
      </c>
      <c r="C2193" s="11" t="s">
        <v>7166</v>
      </c>
      <c r="D2193" s="1">
        <v>0.230807558</v>
      </c>
      <c r="E2193" s="1">
        <v>21.57189596</v>
      </c>
      <c r="F2193" s="1">
        <v>0.823108871</v>
      </c>
      <c r="G2193" s="1">
        <v>0.425286676</v>
      </c>
      <c r="H2193" s="1">
        <v>0.633899519</v>
      </c>
      <c r="I2193" s="1">
        <v>-6.171532202</v>
      </c>
    </row>
    <row r="2194" ht="15" spans="1:9">
      <c r="A2194" s="11" t="s">
        <v>3853</v>
      </c>
      <c r="B2194" s="11" t="s">
        <v>3854</v>
      </c>
      <c r="C2194" s="11" t="s">
        <v>3855</v>
      </c>
      <c r="D2194" s="1">
        <v>0.796249921</v>
      </c>
      <c r="E2194" s="1">
        <v>26.63497326</v>
      </c>
      <c r="F2194" s="1">
        <v>0.821903715</v>
      </c>
      <c r="G2194" s="1">
        <v>0.425948003</v>
      </c>
      <c r="H2194" s="1">
        <v>0.634530664</v>
      </c>
      <c r="I2194" s="1">
        <v>-6.172524169</v>
      </c>
    </row>
    <row r="2195" ht="15" spans="1:9">
      <c r="A2195" s="11" t="s">
        <v>6173</v>
      </c>
      <c r="B2195" s="11" t="s">
        <v>6174</v>
      </c>
      <c r="C2195" s="11" t="s">
        <v>6175</v>
      </c>
      <c r="D2195" s="1">
        <v>0.358897501</v>
      </c>
      <c r="E2195" s="1">
        <v>29.460924</v>
      </c>
      <c r="F2195" s="1">
        <v>0.821830218</v>
      </c>
      <c r="G2195" s="1">
        <v>0.425988356</v>
      </c>
      <c r="H2195" s="1">
        <v>0.634530664</v>
      </c>
      <c r="I2195" s="1">
        <v>-6.172584622</v>
      </c>
    </row>
    <row r="2196" ht="15" spans="1:9">
      <c r="A2196" s="11" t="s">
        <v>8895</v>
      </c>
      <c r="B2196" s="11" t="s">
        <v>8896</v>
      </c>
      <c r="C2196" s="11" t="s">
        <v>8897</v>
      </c>
      <c r="D2196" s="1">
        <v>0.783279537</v>
      </c>
      <c r="E2196" s="1">
        <v>27.91483259</v>
      </c>
      <c r="F2196" s="1">
        <v>0.820419654</v>
      </c>
      <c r="G2196" s="1">
        <v>0.426763301</v>
      </c>
      <c r="H2196" s="1">
        <v>0.635477446</v>
      </c>
      <c r="I2196" s="1">
        <v>-6.173743909</v>
      </c>
    </row>
    <row r="2197" ht="15" spans="1:9">
      <c r="A2197" s="11" t="s">
        <v>3635</v>
      </c>
      <c r="B2197" s="11" t="s">
        <v>3636</v>
      </c>
      <c r="C2197" s="11" t="s">
        <v>3637</v>
      </c>
      <c r="D2197" s="1">
        <v>-0.441944856</v>
      </c>
      <c r="E2197" s="1">
        <v>27.42619172</v>
      </c>
      <c r="F2197" s="1">
        <v>-0.820145115</v>
      </c>
      <c r="G2197" s="1">
        <v>0.426914236</v>
      </c>
      <c r="H2197" s="1">
        <v>0.635494722</v>
      </c>
      <c r="I2197" s="1">
        <v>-6.173969333</v>
      </c>
    </row>
    <row r="2198" ht="15" spans="1:9">
      <c r="A2198" s="11" t="s">
        <v>5851</v>
      </c>
      <c r="B2198" s="11" t="s">
        <v>5852</v>
      </c>
      <c r="C2198" s="11" t="s">
        <v>5853</v>
      </c>
      <c r="D2198" s="1">
        <v>0.921963094</v>
      </c>
      <c r="E2198" s="1">
        <v>25.64795849</v>
      </c>
      <c r="F2198" s="1">
        <v>0.81834175</v>
      </c>
      <c r="G2198" s="1">
        <v>0.427906547</v>
      </c>
      <c r="H2198" s="1">
        <v>0.636556347</v>
      </c>
      <c r="I2198" s="1">
        <v>-6.175448392</v>
      </c>
    </row>
    <row r="2199" ht="15" spans="1:9">
      <c r="A2199" s="11" t="s">
        <v>11267</v>
      </c>
      <c r="B2199" s="11" t="s">
        <v>11268</v>
      </c>
      <c r="C2199" s="11" t="s">
        <v>11269</v>
      </c>
      <c r="D2199" s="1">
        <v>0.7007783</v>
      </c>
      <c r="E2199" s="1">
        <v>22.86823526</v>
      </c>
      <c r="F2199" s="1">
        <v>0.817459611</v>
      </c>
      <c r="G2199" s="1">
        <v>0.428392494</v>
      </c>
      <c r="H2199" s="1">
        <v>0.63707146</v>
      </c>
      <c r="I2199" s="1">
        <v>-6.176170824</v>
      </c>
    </row>
    <row r="2200" ht="15" spans="1:9">
      <c r="A2200" s="11" t="s">
        <v>3473</v>
      </c>
      <c r="B2200" s="11" t="s">
        <v>3474</v>
      </c>
      <c r="C2200" s="11" t="s">
        <v>3475</v>
      </c>
      <c r="D2200" s="1">
        <v>0.765833527</v>
      </c>
      <c r="E2200" s="1">
        <v>24.99481385</v>
      </c>
      <c r="F2200" s="1">
        <v>0.816869038</v>
      </c>
      <c r="G2200" s="1">
        <v>0.428718027</v>
      </c>
      <c r="H2200" s="1">
        <v>0.637347758</v>
      </c>
      <c r="I2200" s="1">
        <v>-6.176654086</v>
      </c>
    </row>
    <row r="2201" ht="15" spans="1:9">
      <c r="A2201" s="11" t="s">
        <v>3005</v>
      </c>
      <c r="B2201" s="11" t="s">
        <v>3006</v>
      </c>
      <c r="C2201" s="11" t="s">
        <v>3007</v>
      </c>
      <c r="D2201" s="1">
        <v>0.781871438</v>
      </c>
      <c r="E2201" s="1">
        <v>22.81301513</v>
      </c>
      <c r="F2201" s="1">
        <v>0.816120222</v>
      </c>
      <c r="G2201" s="1">
        <v>0.429131017</v>
      </c>
      <c r="H2201" s="1">
        <v>0.637610439</v>
      </c>
      <c r="I2201" s="1">
        <v>-6.177266385</v>
      </c>
    </row>
    <row r="2202" ht="15" spans="1:9">
      <c r="A2202" s="11" t="s">
        <v>3359</v>
      </c>
      <c r="B2202" s="11" t="s">
        <v>3360</v>
      </c>
      <c r="C2202" s="11" t="s">
        <v>3361</v>
      </c>
      <c r="D2202" s="1">
        <v>0.833909464</v>
      </c>
      <c r="E2202" s="1">
        <v>25.55857127</v>
      </c>
      <c r="F2202" s="1">
        <v>0.813845754</v>
      </c>
      <c r="G2202" s="1">
        <v>0.430387025</v>
      </c>
      <c r="H2202" s="1">
        <v>0.639203914</v>
      </c>
      <c r="I2202" s="1">
        <v>-6.179123091</v>
      </c>
    </row>
    <row r="2203" ht="15" spans="1:9">
      <c r="A2203" s="11" t="s">
        <v>5243</v>
      </c>
      <c r="B2203" s="11" t="s">
        <v>5244</v>
      </c>
      <c r="C2203" s="11" t="s">
        <v>5245</v>
      </c>
      <c r="D2203" s="1">
        <v>0.280359425</v>
      </c>
      <c r="E2203" s="1">
        <v>28.26227057</v>
      </c>
      <c r="F2203" s="1">
        <v>0.812148022</v>
      </c>
      <c r="G2203" s="1">
        <v>0.431326103</v>
      </c>
      <c r="H2203" s="1">
        <v>0.640390089</v>
      </c>
      <c r="I2203" s="1">
        <v>-6.180505951</v>
      </c>
    </row>
    <row r="2204" ht="15" spans="1:9">
      <c r="A2204" s="11" t="s">
        <v>9329</v>
      </c>
      <c r="B2204" s="11" t="s">
        <v>9330</v>
      </c>
      <c r="C2204" s="11" t="s">
        <v>9331</v>
      </c>
      <c r="D2204" s="1">
        <v>0.284042499</v>
      </c>
      <c r="E2204" s="1">
        <v>30.669236</v>
      </c>
      <c r="F2204" s="1">
        <v>0.810936926</v>
      </c>
      <c r="G2204" s="1">
        <v>0.431996815</v>
      </c>
      <c r="H2204" s="1">
        <v>0.641177179</v>
      </c>
      <c r="I2204" s="1">
        <v>-6.181490838</v>
      </c>
    </row>
    <row r="2205" ht="15" spans="1:9">
      <c r="A2205" s="11" t="s">
        <v>9977</v>
      </c>
      <c r="B2205" s="11" t="s">
        <v>9978</v>
      </c>
      <c r="C2205" s="11" t="s">
        <v>9979</v>
      </c>
      <c r="D2205" s="1">
        <v>0.433911237</v>
      </c>
      <c r="E2205" s="1">
        <v>24.57624764</v>
      </c>
      <c r="F2205" s="1">
        <v>0.809670019</v>
      </c>
      <c r="G2205" s="1">
        <v>0.432699159</v>
      </c>
      <c r="H2205" s="1">
        <v>0.642010691</v>
      </c>
      <c r="I2205" s="1">
        <v>-6.182519694</v>
      </c>
    </row>
    <row r="2206" ht="15" spans="1:9">
      <c r="A2206" s="11" t="s">
        <v>7023</v>
      </c>
      <c r="B2206" s="11" t="s">
        <v>7024</v>
      </c>
      <c r="C2206" s="11" t="s">
        <v>7025</v>
      </c>
      <c r="D2206" s="1">
        <v>-1.008838815</v>
      </c>
      <c r="E2206" s="1">
        <v>23.05490497</v>
      </c>
      <c r="F2206" s="1">
        <v>-0.807284481</v>
      </c>
      <c r="G2206" s="1">
        <v>0.434023653</v>
      </c>
      <c r="H2206" s="1">
        <v>0.643766465</v>
      </c>
      <c r="I2206" s="1">
        <v>-6.184453052</v>
      </c>
    </row>
    <row r="2207" ht="15" spans="1:9">
      <c r="A2207" s="11" t="s">
        <v>8343</v>
      </c>
      <c r="B2207" s="11" t="s">
        <v>8344</v>
      </c>
      <c r="C2207" s="11" t="s">
        <v>8345</v>
      </c>
      <c r="D2207" s="1">
        <v>-0.588889929</v>
      </c>
      <c r="E2207" s="1">
        <v>23.71248155</v>
      </c>
      <c r="F2207" s="1">
        <v>-0.804025318</v>
      </c>
      <c r="G2207" s="1">
        <v>0.43583743</v>
      </c>
      <c r="H2207" s="1">
        <v>0.646246593</v>
      </c>
      <c r="I2207" s="1">
        <v>-6.187086117</v>
      </c>
    </row>
    <row r="2208" ht="15" spans="1:9">
      <c r="A2208" s="11" t="s">
        <v>3446</v>
      </c>
      <c r="B2208" s="11" t="s">
        <v>3447</v>
      </c>
      <c r="C2208" s="11" t="s">
        <v>3448</v>
      </c>
      <c r="D2208" s="1">
        <v>-0.35017634</v>
      </c>
      <c r="E2208" s="1">
        <v>30.47260931</v>
      </c>
      <c r="F2208" s="1">
        <v>-0.803330261</v>
      </c>
      <c r="G2208" s="1">
        <v>0.436224872</v>
      </c>
      <c r="H2208" s="1">
        <v>0.646610869</v>
      </c>
      <c r="I2208" s="1">
        <v>-6.187646405</v>
      </c>
    </row>
    <row r="2209" ht="15" spans="1:9">
      <c r="A2209" s="11" t="s">
        <v>4417</v>
      </c>
      <c r="B2209" s="11" t="s">
        <v>4418</v>
      </c>
      <c r="C2209" s="11" t="s">
        <v>4419</v>
      </c>
      <c r="D2209" s="1">
        <v>0.670932309</v>
      </c>
      <c r="E2209" s="1">
        <v>26.12306396</v>
      </c>
      <c r="F2209" s="1">
        <v>0.802702119</v>
      </c>
      <c r="G2209" s="1">
        <v>0.436575206</v>
      </c>
      <c r="H2209" s="1">
        <v>0.64691992</v>
      </c>
      <c r="I2209" s="1">
        <v>-6.188152378</v>
      </c>
    </row>
    <row r="2210" ht="15" spans="1:9">
      <c r="A2210" s="11" t="s">
        <v>4375</v>
      </c>
      <c r="B2210" s="11" t="s">
        <v>4376</v>
      </c>
      <c r="C2210" s="11" t="s">
        <v>4377</v>
      </c>
      <c r="D2210" s="1">
        <v>0.637614856</v>
      </c>
      <c r="E2210" s="1">
        <v>26.28652997</v>
      </c>
      <c r="F2210" s="1">
        <v>0.802046213</v>
      </c>
      <c r="G2210" s="1">
        <v>0.436941217</v>
      </c>
      <c r="H2210" s="1">
        <v>0.647004382</v>
      </c>
      <c r="I2210" s="1">
        <v>-6.188680332</v>
      </c>
    </row>
    <row r="2211" ht="15" spans="1:9">
      <c r="A2211" s="11" t="s">
        <v>1872</v>
      </c>
      <c r="B2211" s="11" t="s">
        <v>1873</v>
      </c>
      <c r="C2211" s="11" t="s">
        <v>1874</v>
      </c>
      <c r="D2211" s="1">
        <v>0.307693867</v>
      </c>
      <c r="E2211" s="1">
        <v>24.7113644</v>
      </c>
      <c r="F2211" s="1">
        <v>0.801962179</v>
      </c>
      <c r="G2211" s="1">
        <v>0.436988124</v>
      </c>
      <c r="H2211" s="1">
        <v>0.647004382</v>
      </c>
      <c r="I2211" s="1">
        <v>-6.188747945</v>
      </c>
    </row>
    <row r="2212" ht="15" spans="1:9">
      <c r="A2212" s="11" t="s">
        <v>3299</v>
      </c>
      <c r="B2212" s="11" t="s">
        <v>3300</v>
      </c>
      <c r="C2212" s="11" t="s">
        <v>3301</v>
      </c>
      <c r="D2212" s="1">
        <v>0.777435094</v>
      </c>
      <c r="E2212" s="1">
        <v>25.81383061</v>
      </c>
      <c r="F2212" s="1">
        <v>0.800274863</v>
      </c>
      <c r="G2212" s="1">
        <v>0.437930662</v>
      </c>
      <c r="H2212" s="1">
        <v>0.648086226</v>
      </c>
      <c r="I2212" s="1">
        <v>-6.190104186</v>
      </c>
    </row>
    <row r="2213" ht="15" spans="1:9">
      <c r="A2213" s="11" t="s">
        <v>2231</v>
      </c>
      <c r="B2213" s="11" t="s">
        <v>2232</v>
      </c>
      <c r="C2213" s="11" t="s">
        <v>2233</v>
      </c>
      <c r="D2213" s="1">
        <v>-0.268828748</v>
      </c>
      <c r="E2213" s="1">
        <v>31.92099957</v>
      </c>
      <c r="F2213" s="1">
        <v>-0.797535788</v>
      </c>
      <c r="G2213" s="1">
        <v>0.439463495</v>
      </c>
      <c r="H2213" s="1">
        <v>0.649325751</v>
      </c>
      <c r="I2213" s="1">
        <v>-6.192300315</v>
      </c>
    </row>
    <row r="2214" ht="15" spans="1:9">
      <c r="A2214" s="11" t="s">
        <v>5942</v>
      </c>
      <c r="B2214" s="11" t="s">
        <v>5943</v>
      </c>
      <c r="C2214" s="11" t="s">
        <v>5944</v>
      </c>
      <c r="D2214" s="1">
        <v>-0.215446669</v>
      </c>
      <c r="E2214" s="1">
        <v>29.35051159</v>
      </c>
      <c r="F2214" s="1">
        <v>-0.797506205</v>
      </c>
      <c r="G2214" s="1">
        <v>0.439480069</v>
      </c>
      <c r="H2214" s="1">
        <v>0.649325751</v>
      </c>
      <c r="I2214" s="1">
        <v>-6.192323997</v>
      </c>
    </row>
    <row r="2215" ht="15" spans="1:9">
      <c r="A2215" s="11" t="s">
        <v>4014</v>
      </c>
      <c r="B2215" s="11" t="s">
        <v>4015</v>
      </c>
      <c r="C2215" s="11" t="s">
        <v>4016</v>
      </c>
      <c r="D2215" s="1">
        <v>0.611032963</v>
      </c>
      <c r="E2215" s="1">
        <v>26.28683178</v>
      </c>
      <c r="F2215" s="1">
        <v>0.797096838</v>
      </c>
      <c r="G2215" s="1">
        <v>0.439709459</v>
      </c>
      <c r="H2215" s="1">
        <v>0.649454288</v>
      </c>
      <c r="I2215" s="1">
        <v>-6.192651622</v>
      </c>
    </row>
    <row r="2216" ht="15" spans="1:9">
      <c r="A2216" s="11" t="s">
        <v>2382</v>
      </c>
      <c r="B2216" s="11" t="s">
        <v>2383</v>
      </c>
      <c r="C2216" s="11" t="s">
        <v>2384</v>
      </c>
      <c r="D2216" s="1">
        <v>-0.232126594</v>
      </c>
      <c r="E2216" s="1">
        <v>31.06776791</v>
      </c>
      <c r="F2216" s="1">
        <v>-0.795730333</v>
      </c>
      <c r="G2216" s="1">
        <v>0.440475741</v>
      </c>
      <c r="H2216" s="1">
        <v>0.650253105</v>
      </c>
      <c r="I2216" s="1">
        <v>-6.193744164</v>
      </c>
    </row>
    <row r="2217" ht="15" spans="1:9">
      <c r="A2217" s="11" t="s">
        <v>4035</v>
      </c>
      <c r="B2217" s="11" t="s">
        <v>4036</v>
      </c>
      <c r="C2217" s="11" t="s">
        <v>4037</v>
      </c>
      <c r="D2217" s="1">
        <v>-0.182604996</v>
      </c>
      <c r="E2217" s="1">
        <v>32.75825389</v>
      </c>
      <c r="F2217" s="1">
        <v>-0.795445492</v>
      </c>
      <c r="G2217" s="1">
        <v>0.440635576</v>
      </c>
      <c r="H2217" s="1">
        <v>0.650253105</v>
      </c>
      <c r="I2217" s="1">
        <v>-6.193971685</v>
      </c>
    </row>
    <row r="2218" ht="15" spans="1:9">
      <c r="A2218" s="11" t="s">
        <v>10872</v>
      </c>
      <c r="B2218" s="11" t="s">
        <v>10873</v>
      </c>
      <c r="C2218" s="11" t="s">
        <v>10874</v>
      </c>
      <c r="D2218" s="1">
        <v>0.12750124</v>
      </c>
      <c r="E2218" s="1">
        <v>27.90743861</v>
      </c>
      <c r="F2218" s="1">
        <v>0.795369904</v>
      </c>
      <c r="G2218" s="1">
        <v>0.440677998</v>
      </c>
      <c r="H2218" s="1">
        <v>0.650253105</v>
      </c>
      <c r="I2218" s="1">
        <v>-6.19403205</v>
      </c>
    </row>
    <row r="2219" ht="15" spans="1:9">
      <c r="A2219" s="11" t="s">
        <v>2737</v>
      </c>
      <c r="B2219" s="11" t="s">
        <v>2738</v>
      </c>
      <c r="C2219" s="11" t="s">
        <v>2739</v>
      </c>
      <c r="D2219" s="1">
        <v>0.241954374</v>
      </c>
      <c r="E2219" s="1">
        <v>28.75834564</v>
      </c>
      <c r="F2219" s="1">
        <v>0.795088593</v>
      </c>
      <c r="G2219" s="1">
        <v>0.440835899</v>
      </c>
      <c r="H2219" s="1">
        <v>0.65026959</v>
      </c>
      <c r="I2219" s="1">
        <v>-6.19425666</v>
      </c>
    </row>
    <row r="2220" ht="15" spans="1:9">
      <c r="A2220" s="11" t="s">
        <v>4335</v>
      </c>
      <c r="B2220" s="11" t="s">
        <v>4336</v>
      </c>
      <c r="C2220" s="11" t="s">
        <v>4338</v>
      </c>
      <c r="D2220" s="1">
        <v>-0.235797257</v>
      </c>
      <c r="E2220" s="1">
        <v>31.69479877</v>
      </c>
      <c r="F2220" s="1">
        <v>-0.794526146</v>
      </c>
      <c r="G2220" s="1">
        <v>0.441151711</v>
      </c>
      <c r="H2220" s="1">
        <v>0.65026959</v>
      </c>
      <c r="I2220" s="1">
        <v>-6.194705524</v>
      </c>
    </row>
    <row r="2221" ht="15" spans="1:9">
      <c r="A2221" s="11" t="s">
        <v>4335</v>
      </c>
      <c r="B2221" s="11" t="s">
        <v>4336</v>
      </c>
      <c r="C2221" s="11" t="s">
        <v>4337</v>
      </c>
      <c r="D2221" s="1">
        <v>-0.235797257</v>
      </c>
      <c r="E2221" s="1">
        <v>31.69479877</v>
      </c>
      <c r="F2221" s="1">
        <v>-0.794526146</v>
      </c>
      <c r="G2221" s="1">
        <v>0.441151711</v>
      </c>
      <c r="H2221" s="1">
        <v>0.65026959</v>
      </c>
      <c r="I2221" s="1">
        <v>-6.194705524</v>
      </c>
    </row>
    <row r="2222" ht="15" spans="1:9">
      <c r="A2222" s="11" t="s">
        <v>6539</v>
      </c>
      <c r="B2222" s="11" t="s">
        <v>6540</v>
      </c>
      <c r="C2222" s="11" t="s">
        <v>6541</v>
      </c>
      <c r="D2222" s="1">
        <v>-0.916410105</v>
      </c>
      <c r="E2222" s="1">
        <v>22.38780532</v>
      </c>
      <c r="F2222" s="1">
        <v>-0.794496554</v>
      </c>
      <c r="G2222" s="1">
        <v>0.441168331</v>
      </c>
      <c r="H2222" s="1">
        <v>0.65026959</v>
      </c>
      <c r="I2222" s="1">
        <v>-6.194729132</v>
      </c>
    </row>
    <row r="2223" ht="15" spans="1:9">
      <c r="A2223" s="11" t="s">
        <v>7736</v>
      </c>
      <c r="B2223" s="11" t="s">
        <v>7737</v>
      </c>
      <c r="C2223" s="11" t="s">
        <v>7738</v>
      </c>
      <c r="D2223" s="1">
        <v>0.249678476</v>
      </c>
      <c r="E2223" s="1">
        <v>25.95209536</v>
      </c>
      <c r="F2223" s="1">
        <v>0.792863943</v>
      </c>
      <c r="G2223" s="1">
        <v>0.442085879</v>
      </c>
      <c r="H2223" s="1">
        <v>0.651277034</v>
      </c>
      <c r="I2223" s="1">
        <v>-6.196030374</v>
      </c>
    </row>
    <row r="2224" ht="15" spans="1:9">
      <c r="A2224" s="11" t="s">
        <v>10998</v>
      </c>
      <c r="B2224" s="11" t="s">
        <v>10999</v>
      </c>
      <c r="C2224" s="11" t="s">
        <v>11000</v>
      </c>
      <c r="D2224" s="1">
        <v>-0.337047476</v>
      </c>
      <c r="E2224" s="1">
        <v>30.77422162</v>
      </c>
      <c r="F2224" s="1">
        <v>-0.792293972</v>
      </c>
      <c r="G2224" s="1">
        <v>0.442406498</v>
      </c>
      <c r="H2224" s="1">
        <v>0.651505775</v>
      </c>
      <c r="I2224" s="1">
        <v>-6.196484087</v>
      </c>
    </row>
    <row r="2225" ht="15" spans="1:9">
      <c r="A2225" s="11" t="s">
        <v>10845</v>
      </c>
      <c r="B2225" s="11" t="s">
        <v>10846</v>
      </c>
      <c r="C2225" s="11" t="s">
        <v>10847</v>
      </c>
      <c r="D2225" s="1">
        <v>-0.532231954</v>
      </c>
      <c r="E2225" s="1">
        <v>23.21492702</v>
      </c>
      <c r="F2225" s="1">
        <v>-0.792080117</v>
      </c>
      <c r="G2225" s="1">
        <v>0.442526834</v>
      </c>
      <c r="H2225" s="1">
        <v>0.651505775</v>
      </c>
      <c r="I2225" s="1">
        <v>-6.196654246</v>
      </c>
    </row>
    <row r="2226" ht="15" spans="1:9">
      <c r="A2226" s="11" t="s">
        <v>7182</v>
      </c>
      <c r="B2226" s="11" t="s">
        <v>7183</v>
      </c>
      <c r="C2226" s="11" t="s">
        <v>7184</v>
      </c>
      <c r="D2226" s="1">
        <v>-0.728249199</v>
      </c>
      <c r="E2226" s="1">
        <v>22.54115751</v>
      </c>
      <c r="F2226" s="1">
        <v>-0.791078426</v>
      </c>
      <c r="G2226" s="1">
        <v>0.443090761</v>
      </c>
      <c r="H2226" s="1">
        <v>0.652125512</v>
      </c>
      <c r="I2226" s="1">
        <v>-6.19745071</v>
      </c>
    </row>
    <row r="2227" ht="15" spans="1:9">
      <c r="A2227" s="11" t="s">
        <v>10974</v>
      </c>
      <c r="B2227" s="11" t="s">
        <v>10975</v>
      </c>
      <c r="C2227" s="11" t="s">
        <v>10976</v>
      </c>
      <c r="D2227" s="1">
        <v>-1.490829</v>
      </c>
      <c r="E2227" s="1">
        <v>25.10937857</v>
      </c>
      <c r="F2227" s="1">
        <v>-0.790329893</v>
      </c>
      <c r="G2227" s="1">
        <v>0.443512467</v>
      </c>
      <c r="H2227" s="1">
        <v>0.652325173</v>
      </c>
      <c r="I2227" s="1">
        <v>-6.198045288</v>
      </c>
    </row>
    <row r="2228" ht="15" spans="1:9">
      <c r="A2228" s="11" t="s">
        <v>4563</v>
      </c>
      <c r="B2228" s="11" t="s">
        <v>4564</v>
      </c>
      <c r="C2228" s="11" t="s">
        <v>4565</v>
      </c>
      <c r="D2228" s="1">
        <v>-0.253495491</v>
      </c>
      <c r="E2228" s="1">
        <v>31.35292428</v>
      </c>
      <c r="F2228" s="1">
        <v>-0.786847412</v>
      </c>
      <c r="G2228" s="1">
        <v>0.445477784</v>
      </c>
      <c r="H2228" s="1">
        <v>0.654804953</v>
      </c>
      <c r="I2228" s="1">
        <v>-6.200804794</v>
      </c>
    </row>
    <row r="2229" ht="15" spans="1:9">
      <c r="A2229" s="11" t="s">
        <v>2364</v>
      </c>
      <c r="B2229" s="11" t="s">
        <v>2365</v>
      </c>
      <c r="C2229" s="11" t="s">
        <v>2366</v>
      </c>
      <c r="D2229" s="1">
        <v>0.867858392</v>
      </c>
      <c r="E2229" s="1">
        <v>26.87802118</v>
      </c>
      <c r="F2229" s="1">
        <v>0.786833603</v>
      </c>
      <c r="G2229" s="1">
        <v>0.445485589</v>
      </c>
      <c r="H2229" s="1">
        <v>0.654804953</v>
      </c>
      <c r="I2229" s="1">
        <v>-6.200815715</v>
      </c>
    </row>
    <row r="2230" ht="15" spans="1:9">
      <c r="A2230" s="11" t="s">
        <v>4339</v>
      </c>
      <c r="B2230" s="11" t="s">
        <v>4340</v>
      </c>
      <c r="C2230" s="11" t="s">
        <v>4341</v>
      </c>
      <c r="D2230" s="1">
        <v>-0.187723916</v>
      </c>
      <c r="E2230" s="1">
        <v>37.00413315</v>
      </c>
      <c r="F2230" s="1">
        <v>-0.786038794</v>
      </c>
      <c r="G2230" s="1">
        <v>0.445934917</v>
      </c>
      <c r="H2230" s="1">
        <v>0.655254238</v>
      </c>
      <c r="I2230" s="1">
        <v>-6.20144396</v>
      </c>
    </row>
    <row r="2231" ht="15" spans="1:9">
      <c r="A2231" s="11" t="s">
        <v>1741</v>
      </c>
      <c r="B2231" s="11" t="s">
        <v>1742</v>
      </c>
      <c r="C2231" s="11" t="s">
        <v>1743</v>
      </c>
      <c r="D2231" s="1">
        <v>0.234331119</v>
      </c>
      <c r="E2231" s="1">
        <v>28.37284998</v>
      </c>
      <c r="F2231" s="1">
        <v>0.783404379</v>
      </c>
      <c r="G2231" s="1">
        <v>0.447426289</v>
      </c>
      <c r="H2231" s="1">
        <v>0.657022314</v>
      </c>
      <c r="I2231" s="1">
        <v>-6.203522174</v>
      </c>
    </row>
    <row r="2232" ht="15" spans="1:9">
      <c r="A2232" s="11" t="s">
        <v>2872</v>
      </c>
      <c r="B2232" s="11" t="s">
        <v>2873</v>
      </c>
      <c r="C2232" s="11" t="s">
        <v>2874</v>
      </c>
      <c r="D2232" s="1">
        <v>0.248006402</v>
      </c>
      <c r="E2232" s="1">
        <v>30.31029093</v>
      </c>
      <c r="F2232" s="1">
        <v>0.782746751</v>
      </c>
      <c r="G2232" s="1">
        <v>0.447799075</v>
      </c>
      <c r="H2232" s="1">
        <v>0.657146583</v>
      </c>
      <c r="I2232" s="1">
        <v>-6.20403997</v>
      </c>
    </row>
    <row r="2233" ht="15" spans="1:9">
      <c r="A2233" s="11" t="s">
        <v>8376</v>
      </c>
      <c r="B2233" s="11" t="s">
        <v>8377</v>
      </c>
      <c r="C2233" s="11" t="s">
        <v>8378</v>
      </c>
      <c r="D2233" s="1">
        <v>0.621869502</v>
      </c>
      <c r="E2233" s="1">
        <v>28.22324642</v>
      </c>
      <c r="F2233" s="1">
        <v>0.782173083</v>
      </c>
      <c r="G2233" s="1">
        <v>0.448124427</v>
      </c>
      <c r="H2233" s="1">
        <v>0.657412516</v>
      </c>
      <c r="I2233" s="1">
        <v>-6.204491335</v>
      </c>
    </row>
    <row r="2234" ht="15" spans="1:9">
      <c r="A2234" s="11" t="s">
        <v>6933</v>
      </c>
      <c r="B2234" s="11" t="s">
        <v>6934</v>
      </c>
      <c r="C2234" s="11" t="s">
        <v>6935</v>
      </c>
      <c r="D2234" s="1">
        <v>0.301646856</v>
      </c>
      <c r="E2234" s="1">
        <v>31.9927955</v>
      </c>
      <c r="F2234" s="1">
        <v>0.781751458</v>
      </c>
      <c r="G2234" s="1">
        <v>0.448363645</v>
      </c>
      <c r="H2234" s="1">
        <v>0.657551956</v>
      </c>
      <c r="I2234" s="1">
        <v>-6.204822881</v>
      </c>
    </row>
    <row r="2235" ht="15" spans="1:9">
      <c r="A2235" s="11" t="s">
        <v>5129</v>
      </c>
      <c r="B2235" s="11" t="s">
        <v>5130</v>
      </c>
      <c r="C2235" s="11" t="s">
        <v>5131</v>
      </c>
      <c r="D2235" s="1">
        <v>0.48589764</v>
      </c>
      <c r="E2235" s="1">
        <v>26.25952504</v>
      </c>
      <c r="F2235" s="1">
        <v>0.781040545</v>
      </c>
      <c r="G2235" s="1">
        <v>0.44876718</v>
      </c>
      <c r="H2235" s="1">
        <v>0.657932211</v>
      </c>
      <c r="I2235" s="1">
        <v>-6.205381542</v>
      </c>
    </row>
    <row r="2236" ht="15" spans="1:9">
      <c r="A2236" s="11" t="s">
        <v>2307</v>
      </c>
      <c r="B2236" s="11" t="s">
        <v>2308</v>
      </c>
      <c r="C2236" s="11" t="s">
        <v>2309</v>
      </c>
      <c r="D2236" s="1">
        <v>-0.677660209</v>
      </c>
      <c r="E2236" s="1">
        <v>23.11627297</v>
      </c>
      <c r="F2236" s="1">
        <v>-0.780584512</v>
      </c>
      <c r="G2236" s="1">
        <v>0.44902616</v>
      </c>
      <c r="H2236" s="1">
        <v>0.658100358</v>
      </c>
      <c r="I2236" s="1">
        <v>-6.205739666</v>
      </c>
    </row>
    <row r="2237" ht="15" spans="1:9">
      <c r="A2237" s="11" t="s">
        <v>2243</v>
      </c>
      <c r="B2237" s="11" t="s">
        <v>2244</v>
      </c>
      <c r="C2237" s="11" t="s">
        <v>2245</v>
      </c>
      <c r="D2237" s="1">
        <v>-0.639377715</v>
      </c>
      <c r="E2237" s="1">
        <v>24.2746938</v>
      </c>
      <c r="F2237" s="1">
        <v>-0.779594334</v>
      </c>
      <c r="G2237" s="1">
        <v>0.449588805</v>
      </c>
      <c r="H2237" s="1">
        <v>0.658713311</v>
      </c>
      <c r="I2237" s="1">
        <v>-6.206516601</v>
      </c>
    </row>
    <row r="2238" ht="15" spans="1:9">
      <c r="A2238" s="11" t="s">
        <v>8910</v>
      </c>
      <c r="B2238" s="11" t="s">
        <v>8911</v>
      </c>
      <c r="C2238" s="11" t="s">
        <v>8912</v>
      </c>
      <c r="D2238" s="1">
        <v>-0.140775284</v>
      </c>
      <c r="E2238" s="1">
        <v>28.86769936</v>
      </c>
      <c r="F2238" s="1">
        <v>-0.776892888</v>
      </c>
      <c r="G2238" s="1">
        <v>0.451126108</v>
      </c>
      <c r="H2238" s="1">
        <v>0.66075343</v>
      </c>
      <c r="I2238" s="1">
        <v>-6.208631708</v>
      </c>
    </row>
    <row r="2239" ht="15" spans="1:9">
      <c r="A2239" s="11" t="s">
        <v>8670</v>
      </c>
      <c r="B2239" s="11" t="s">
        <v>8671</v>
      </c>
      <c r="C2239" s="11" t="s">
        <v>8672</v>
      </c>
      <c r="D2239" s="1">
        <v>0.57075643</v>
      </c>
      <c r="E2239" s="1">
        <v>23.04648673</v>
      </c>
      <c r="F2239" s="1">
        <v>0.776518226</v>
      </c>
      <c r="G2239" s="1">
        <v>0.451339579</v>
      </c>
      <c r="H2239" s="1">
        <v>0.660792857</v>
      </c>
      <c r="I2239" s="1">
        <v>-6.208924525</v>
      </c>
    </row>
    <row r="2240" ht="15" spans="1:9">
      <c r="A2240" s="11" t="s">
        <v>10402</v>
      </c>
      <c r="B2240" s="11" t="s">
        <v>10403</v>
      </c>
      <c r="C2240" s="11" t="s">
        <v>10404</v>
      </c>
      <c r="D2240" s="1">
        <v>0.727478747</v>
      </c>
      <c r="E2240" s="1">
        <v>22.47643732</v>
      </c>
      <c r="F2240" s="1">
        <v>0.77633713</v>
      </c>
      <c r="G2240" s="1">
        <v>0.451442785</v>
      </c>
      <c r="H2240" s="1">
        <v>0.660792857</v>
      </c>
      <c r="I2240" s="1">
        <v>-6.209066014</v>
      </c>
    </row>
    <row r="2241" ht="15" spans="1:9">
      <c r="A2241" s="11" t="s">
        <v>9236</v>
      </c>
      <c r="B2241" s="11" t="s">
        <v>9237</v>
      </c>
      <c r="C2241" s="11" t="s">
        <v>9238</v>
      </c>
      <c r="D2241" s="1">
        <v>-0.360159875</v>
      </c>
      <c r="E2241" s="1">
        <v>26.70591953</v>
      </c>
      <c r="F2241" s="1">
        <v>-0.775696598</v>
      </c>
      <c r="G2241" s="1">
        <v>0.45180794</v>
      </c>
      <c r="H2241" s="1">
        <v>0.66111518</v>
      </c>
      <c r="I2241" s="1">
        <v>-6.209566216</v>
      </c>
    </row>
    <row r="2242" ht="15" spans="1:9">
      <c r="A2242" s="11" t="s">
        <v>11346</v>
      </c>
      <c r="B2242" s="11" t="s">
        <v>11347</v>
      </c>
      <c r="C2242" s="11" t="s">
        <v>11348</v>
      </c>
      <c r="D2242" s="1">
        <v>0.268956536</v>
      </c>
      <c r="E2242" s="1">
        <v>31.64219857</v>
      </c>
      <c r="F2242" s="1">
        <v>0.774683412</v>
      </c>
      <c r="G2242" s="1">
        <v>0.45238592</v>
      </c>
      <c r="H2242" s="1">
        <v>0.661663212</v>
      </c>
      <c r="I2242" s="1">
        <v>-6.210356663</v>
      </c>
    </row>
    <row r="2243" ht="15" spans="1:9">
      <c r="A2243" s="11" t="s">
        <v>7281</v>
      </c>
      <c r="B2243" s="11" t="s">
        <v>7282</v>
      </c>
      <c r="C2243" s="11" t="s">
        <v>7283</v>
      </c>
      <c r="D2243" s="1">
        <v>-0.521111241</v>
      </c>
      <c r="E2243" s="1">
        <v>25.60687294</v>
      </c>
      <c r="F2243" s="1">
        <v>-0.774269813</v>
      </c>
      <c r="G2243" s="1">
        <v>0.452621995</v>
      </c>
      <c r="H2243" s="1">
        <v>0.661669526</v>
      </c>
      <c r="I2243" s="1">
        <v>-6.210679067</v>
      </c>
    </row>
    <row r="2244" ht="15" spans="1:9">
      <c r="A2244" s="11" t="s">
        <v>6113</v>
      </c>
      <c r="B2244" s="11" t="s">
        <v>6114</v>
      </c>
      <c r="C2244" s="11" t="s">
        <v>6115</v>
      </c>
      <c r="D2244" s="1">
        <v>-0.71203888</v>
      </c>
      <c r="E2244" s="1">
        <v>22.74036748</v>
      </c>
      <c r="F2244" s="1">
        <v>-0.77321091</v>
      </c>
      <c r="G2244" s="1">
        <v>0.453226753</v>
      </c>
      <c r="H2244" s="1">
        <v>0.661917138</v>
      </c>
      <c r="I2244" s="1">
        <v>-6.211503775</v>
      </c>
    </row>
    <row r="2245" ht="15" spans="1:9">
      <c r="A2245" s="11" t="s">
        <v>10061</v>
      </c>
      <c r="B2245" s="11" t="s">
        <v>10062</v>
      </c>
      <c r="C2245" s="11" t="s">
        <v>10063</v>
      </c>
      <c r="D2245" s="1">
        <v>-0.712279297</v>
      </c>
      <c r="E2245" s="1">
        <v>28.54183835</v>
      </c>
      <c r="F2245" s="1">
        <v>-0.771755544</v>
      </c>
      <c r="G2245" s="1">
        <v>0.454058771</v>
      </c>
      <c r="H2245" s="1">
        <v>0.662919992</v>
      </c>
      <c r="I2245" s="1">
        <v>-6.212635585</v>
      </c>
    </row>
    <row r="2246" ht="15" spans="1:9">
      <c r="A2246" s="11" t="s">
        <v>4723</v>
      </c>
      <c r="B2246" s="11" t="s">
        <v>4724</v>
      </c>
      <c r="C2246" s="11" t="s">
        <v>4725</v>
      </c>
      <c r="D2246" s="1">
        <v>-0.474636007</v>
      </c>
      <c r="E2246" s="1">
        <v>31.87345945</v>
      </c>
      <c r="F2246" s="1">
        <v>-0.771299391</v>
      </c>
      <c r="G2246" s="1">
        <v>0.454319747</v>
      </c>
      <c r="H2246" s="1">
        <v>0.663088757</v>
      </c>
      <c r="I2246" s="1">
        <v>-6.212989927</v>
      </c>
    </row>
    <row r="2247" ht="15" spans="1:9">
      <c r="A2247" s="11" t="s">
        <v>9206</v>
      </c>
      <c r="B2247" s="11" t="s">
        <v>9207</v>
      </c>
      <c r="C2247" s="11" t="s">
        <v>9208</v>
      </c>
      <c r="D2247" s="1">
        <v>0.173002625</v>
      </c>
      <c r="E2247" s="1">
        <v>31.46796618</v>
      </c>
      <c r="F2247" s="1">
        <v>0.770215641</v>
      </c>
      <c r="G2247" s="1">
        <v>0.454940165</v>
      </c>
      <c r="H2247" s="1">
        <v>0.66378186</v>
      </c>
      <c r="I2247" s="1">
        <v>-6.213831024</v>
      </c>
    </row>
    <row r="2248" ht="15" spans="1:9">
      <c r="A2248" s="11" t="s">
        <v>6696</v>
      </c>
      <c r="B2248" s="11" t="s">
        <v>6697</v>
      </c>
      <c r="C2248" s="11" t="s">
        <v>6698</v>
      </c>
      <c r="D2248" s="1">
        <v>0.291504484</v>
      </c>
      <c r="E2248" s="1">
        <v>28.24851501</v>
      </c>
      <c r="F2248" s="1">
        <v>0.769786137</v>
      </c>
      <c r="G2248" s="1">
        <v>0.455186193</v>
      </c>
      <c r="H2248" s="1">
        <v>0.663928438</v>
      </c>
      <c r="I2248" s="1">
        <v>-6.214164064</v>
      </c>
    </row>
    <row r="2249" ht="15" spans="1:9">
      <c r="A2249" s="11" t="s">
        <v>2195</v>
      </c>
      <c r="B2249" s="11" t="s">
        <v>2196</v>
      </c>
      <c r="C2249" s="11" t="s">
        <v>2197</v>
      </c>
      <c r="D2249" s="1">
        <v>0.337417805</v>
      </c>
      <c r="E2249" s="1">
        <v>27.0679315</v>
      </c>
      <c r="F2249" s="1">
        <v>0.768611668</v>
      </c>
      <c r="G2249" s="1">
        <v>0.455859377</v>
      </c>
      <c r="H2249" s="1">
        <v>0.664564446</v>
      </c>
      <c r="I2249" s="1">
        <v>-6.215073888</v>
      </c>
    </row>
    <row r="2250" ht="15" spans="1:9">
      <c r="A2250" s="11" t="s">
        <v>6627</v>
      </c>
      <c r="B2250" s="11" t="s">
        <v>6628</v>
      </c>
      <c r="C2250" s="11" t="s">
        <v>6629</v>
      </c>
      <c r="D2250" s="1">
        <v>0.721752866</v>
      </c>
      <c r="E2250" s="1">
        <v>26.83322361</v>
      </c>
      <c r="F2250" s="1">
        <v>0.768517031</v>
      </c>
      <c r="G2250" s="1">
        <v>0.455913649</v>
      </c>
      <c r="H2250" s="1">
        <v>0.664564446</v>
      </c>
      <c r="I2250" s="1">
        <v>-6.215147146</v>
      </c>
    </row>
    <row r="2251" ht="15" spans="1:9">
      <c r="A2251" s="11" t="s">
        <v>10782</v>
      </c>
      <c r="B2251" s="11" t="s">
        <v>10783</v>
      </c>
      <c r="C2251" s="11" t="s">
        <v>10784</v>
      </c>
      <c r="D2251" s="1">
        <v>0.475090986</v>
      </c>
      <c r="E2251" s="1">
        <v>30.38866391</v>
      </c>
      <c r="F2251" s="1">
        <v>0.767925393</v>
      </c>
      <c r="G2251" s="1">
        <v>0.456253027</v>
      </c>
      <c r="H2251" s="1">
        <v>0.664846664</v>
      </c>
      <c r="I2251" s="1">
        <v>-6.215604938</v>
      </c>
    </row>
    <row r="2252" ht="15" spans="1:9">
      <c r="A2252" s="11" t="s">
        <v>9614</v>
      </c>
      <c r="B2252" s="11" t="s">
        <v>9615</v>
      </c>
      <c r="C2252" s="11" t="s">
        <v>9616</v>
      </c>
      <c r="D2252" s="1">
        <v>0.747578777</v>
      </c>
      <c r="E2252" s="1">
        <v>23.64892253</v>
      </c>
      <c r="F2252" s="1">
        <v>0.76520143</v>
      </c>
      <c r="G2252" s="1">
        <v>0.457817612</v>
      </c>
      <c r="H2252" s="1">
        <v>0.666487753</v>
      </c>
      <c r="I2252" s="1">
        <v>-6.217708519</v>
      </c>
    </row>
    <row r="2253" ht="15" spans="1:9">
      <c r="A2253" s="11" t="s">
        <v>6807</v>
      </c>
      <c r="B2253" s="11" t="s">
        <v>6808</v>
      </c>
      <c r="C2253" s="11" t="s">
        <v>6809</v>
      </c>
      <c r="D2253" s="1">
        <v>-0.830688545</v>
      </c>
      <c r="E2253" s="1">
        <v>22.15401938</v>
      </c>
      <c r="F2253" s="1">
        <v>-0.764799086</v>
      </c>
      <c r="G2253" s="1">
        <v>0.458048995</v>
      </c>
      <c r="H2253" s="1">
        <v>0.666533608</v>
      </c>
      <c r="I2253" s="1">
        <v>-6.218018652</v>
      </c>
    </row>
    <row r="2254" ht="15" spans="1:9">
      <c r="A2254" s="11" t="s">
        <v>6557</v>
      </c>
      <c r="B2254" s="11" t="s">
        <v>6558</v>
      </c>
      <c r="C2254" s="11" t="s">
        <v>6559</v>
      </c>
      <c r="D2254" s="1">
        <v>0.385870084</v>
      </c>
      <c r="E2254" s="1">
        <v>21.79074486</v>
      </c>
      <c r="F2254" s="1">
        <v>0.76439161</v>
      </c>
      <c r="G2254" s="1">
        <v>0.458283404</v>
      </c>
      <c r="H2254" s="1">
        <v>0.666533608</v>
      </c>
      <c r="I2254" s="1">
        <v>-6.218332588</v>
      </c>
    </row>
    <row r="2255" ht="15" spans="1:9">
      <c r="A2255" s="11" t="s">
        <v>3695</v>
      </c>
      <c r="B2255" s="11" t="s">
        <v>3696</v>
      </c>
      <c r="C2255" s="11" t="s">
        <v>3697</v>
      </c>
      <c r="D2255" s="1">
        <v>0.290422917</v>
      </c>
      <c r="E2255" s="1">
        <v>32.70835725</v>
      </c>
      <c r="F2255" s="1">
        <v>0.763681917</v>
      </c>
      <c r="G2255" s="1">
        <v>0.458691849</v>
      </c>
      <c r="H2255" s="1">
        <v>0.666908997</v>
      </c>
      <c r="I2255" s="1">
        <v>-6.218879001</v>
      </c>
    </row>
    <row r="2256" ht="15" spans="1:9">
      <c r="A2256" s="11" t="s">
        <v>1770</v>
      </c>
      <c r="B2256" s="11" t="s">
        <v>1771</v>
      </c>
      <c r="C2256" s="11" t="s">
        <v>1772</v>
      </c>
      <c r="D2256" s="1">
        <v>0.729547088</v>
      </c>
      <c r="E2256" s="1">
        <v>22.95413965</v>
      </c>
      <c r="F2256" s="1">
        <v>0.763116248</v>
      </c>
      <c r="G2256" s="1">
        <v>0.459017568</v>
      </c>
      <c r="H2256" s="1">
        <v>0.666957352</v>
      </c>
      <c r="I2256" s="1">
        <v>-6.219314194</v>
      </c>
    </row>
    <row r="2257" ht="15" spans="1:9">
      <c r="A2257" s="11" t="s">
        <v>3233</v>
      </c>
      <c r="B2257" s="11" t="s">
        <v>3234</v>
      </c>
      <c r="C2257" s="11" t="s">
        <v>3236</v>
      </c>
      <c r="D2257" s="1">
        <v>-0.256281854</v>
      </c>
      <c r="E2257" s="1">
        <v>33.16572347</v>
      </c>
      <c r="F2257" s="1">
        <v>-0.762478254</v>
      </c>
      <c r="G2257" s="1">
        <v>0.459385107</v>
      </c>
      <c r="H2257" s="1">
        <v>0.667225134</v>
      </c>
      <c r="I2257" s="1">
        <v>-6.219804677</v>
      </c>
    </row>
    <row r="2258" ht="15" spans="1:9">
      <c r="A2258" s="11" t="s">
        <v>3233</v>
      </c>
      <c r="B2258" s="11" t="s">
        <v>3234</v>
      </c>
      <c r="C2258" s="11" t="s">
        <v>3235</v>
      </c>
      <c r="D2258" s="1">
        <v>-0.256281854</v>
      </c>
      <c r="E2258" s="1">
        <v>33.16572347</v>
      </c>
      <c r="F2258" s="1">
        <v>-0.762478254</v>
      </c>
      <c r="G2258" s="1">
        <v>0.459385107</v>
      </c>
      <c r="H2258" s="1">
        <v>0.667225134</v>
      </c>
      <c r="I2258" s="1">
        <v>-6.219804677</v>
      </c>
    </row>
    <row r="2259" ht="15" spans="1:9">
      <c r="A2259" s="11" t="s">
        <v>9530</v>
      </c>
      <c r="B2259" s="11" t="s">
        <v>9531</v>
      </c>
      <c r="C2259" s="11" t="s">
        <v>9532</v>
      </c>
      <c r="D2259" s="1">
        <v>-0.264302227</v>
      </c>
      <c r="E2259" s="1">
        <v>30.58487484</v>
      </c>
      <c r="F2259" s="1">
        <v>-0.762034719</v>
      </c>
      <c r="G2259" s="1">
        <v>0.45964073</v>
      </c>
      <c r="H2259" s="1">
        <v>0.667225134</v>
      </c>
      <c r="I2259" s="1">
        <v>-6.220145441</v>
      </c>
    </row>
    <row r="2260" ht="15" spans="1:9">
      <c r="A2260" s="11" t="s">
        <v>8538</v>
      </c>
      <c r="B2260" s="11" t="s">
        <v>8539</v>
      </c>
      <c r="C2260" s="11" t="s">
        <v>8540</v>
      </c>
      <c r="D2260" s="1">
        <v>0.1698319</v>
      </c>
      <c r="E2260" s="1">
        <v>31.97919625</v>
      </c>
      <c r="F2260" s="1">
        <v>0.761303378</v>
      </c>
      <c r="G2260" s="1">
        <v>0.460062419</v>
      </c>
      <c r="H2260" s="1">
        <v>0.667624782</v>
      </c>
      <c r="I2260" s="1">
        <v>-6.220706929</v>
      </c>
    </row>
    <row r="2261" ht="15" spans="1:9">
      <c r="A2261" s="11" t="s">
        <v>9404</v>
      </c>
      <c r="B2261" s="11" t="s">
        <v>9405</v>
      </c>
      <c r="C2261" s="11" t="s">
        <v>9406</v>
      </c>
      <c r="D2261" s="1">
        <v>-0.320764282</v>
      </c>
      <c r="E2261" s="1">
        <v>27.25066626</v>
      </c>
      <c r="F2261" s="1">
        <v>-0.761034963</v>
      </c>
      <c r="G2261" s="1">
        <v>0.460217247</v>
      </c>
      <c r="H2261" s="1">
        <v>0.667637043</v>
      </c>
      <c r="I2261" s="1">
        <v>-6.220912882</v>
      </c>
    </row>
    <row r="2262" ht="15" spans="1:9">
      <c r="A2262" s="11" t="s">
        <v>6615</v>
      </c>
      <c r="B2262" s="11" t="s">
        <v>6616</v>
      </c>
      <c r="C2262" s="11" t="s">
        <v>6617</v>
      </c>
      <c r="D2262" s="1">
        <v>0.318570324</v>
      </c>
      <c r="E2262" s="1">
        <v>29.3228637</v>
      </c>
      <c r="F2262" s="1">
        <v>0.758896863</v>
      </c>
      <c r="G2262" s="1">
        <v>0.461451715</v>
      </c>
      <c r="H2262" s="1">
        <v>0.668818995</v>
      </c>
      <c r="I2262" s="1">
        <v>-6.22255106</v>
      </c>
    </row>
    <row r="2263" ht="15" spans="1:9">
      <c r="A2263" s="11" t="s">
        <v>4044</v>
      </c>
      <c r="B2263" s="11" t="s">
        <v>4045</v>
      </c>
      <c r="C2263" s="11" t="s">
        <v>4046</v>
      </c>
      <c r="D2263" s="1">
        <v>0.205164983</v>
      </c>
      <c r="E2263" s="1">
        <v>26.96815672</v>
      </c>
      <c r="F2263" s="1">
        <v>0.758716102</v>
      </c>
      <c r="G2263" s="1">
        <v>0.461556175</v>
      </c>
      <c r="H2263" s="1">
        <v>0.668818995</v>
      </c>
      <c r="I2263" s="1">
        <v>-6.222689363</v>
      </c>
    </row>
    <row r="2264" ht="15" spans="1:9">
      <c r="A2264" s="11" t="s">
        <v>9953</v>
      </c>
      <c r="B2264" s="11" t="s">
        <v>9954</v>
      </c>
      <c r="C2264" s="11" t="s">
        <v>9955</v>
      </c>
      <c r="D2264" s="1">
        <v>-0.535915134</v>
      </c>
      <c r="E2264" s="1">
        <v>22.26891257</v>
      </c>
      <c r="F2264" s="1">
        <v>-0.758126182</v>
      </c>
      <c r="G2264" s="1">
        <v>0.461897188</v>
      </c>
      <c r="H2264" s="1">
        <v>0.669010186</v>
      </c>
      <c r="I2264" s="1">
        <v>-6.223140512</v>
      </c>
    </row>
    <row r="2265" ht="15" spans="1:9">
      <c r="A2265" s="11" t="s">
        <v>10866</v>
      </c>
      <c r="B2265" s="11" t="s">
        <v>10867</v>
      </c>
      <c r="C2265" s="11" t="s">
        <v>10868</v>
      </c>
      <c r="D2265" s="1">
        <v>0.278457039</v>
      </c>
      <c r="E2265" s="1">
        <v>25.42003483</v>
      </c>
      <c r="F2265" s="1">
        <v>0.756817639</v>
      </c>
      <c r="G2265" s="1">
        <v>0.462654174</v>
      </c>
      <c r="H2265" s="1">
        <v>0.669893869</v>
      </c>
      <c r="I2265" s="1">
        <v>-6.224140091</v>
      </c>
    </row>
    <row r="2266" ht="15" spans="1:9">
      <c r="A2266" s="11" t="s">
        <v>4744</v>
      </c>
      <c r="B2266" s="11" t="s">
        <v>4745</v>
      </c>
      <c r="C2266" s="11" t="s">
        <v>4746</v>
      </c>
      <c r="D2266" s="1">
        <v>0.399735412</v>
      </c>
      <c r="E2266" s="1">
        <v>21.96386154</v>
      </c>
      <c r="F2266" s="1">
        <v>0.755709602</v>
      </c>
      <c r="G2266" s="1">
        <v>0.463295772</v>
      </c>
      <c r="H2266" s="1">
        <v>0.670397214</v>
      </c>
      <c r="I2266" s="1">
        <v>-6.224985273</v>
      </c>
    </row>
    <row r="2267" ht="15" spans="1:9">
      <c r="A2267" s="11" t="s">
        <v>3221</v>
      </c>
      <c r="B2267" s="11" t="s">
        <v>3222</v>
      </c>
      <c r="C2267" s="11" t="s">
        <v>3223</v>
      </c>
      <c r="D2267" s="1">
        <v>-0.273704031</v>
      </c>
      <c r="E2267" s="1">
        <v>27.59761357</v>
      </c>
      <c r="F2267" s="1">
        <v>-0.755165143</v>
      </c>
      <c r="G2267" s="1">
        <v>0.463611239</v>
      </c>
      <c r="H2267" s="1">
        <v>0.670640933</v>
      </c>
      <c r="I2267" s="1">
        <v>-6.225400157</v>
      </c>
    </row>
    <row r="2268" ht="15" spans="1:9">
      <c r="A2268" s="11" t="s">
        <v>10839</v>
      </c>
      <c r="B2268" s="11" t="s">
        <v>10840</v>
      </c>
      <c r="C2268" s="11" t="s">
        <v>10841</v>
      </c>
      <c r="D2268" s="1">
        <v>-0.522824664</v>
      </c>
      <c r="E2268" s="1">
        <v>28.47351203</v>
      </c>
      <c r="F2268" s="1">
        <v>-0.752820204</v>
      </c>
      <c r="G2268" s="1">
        <v>0.464971459</v>
      </c>
      <c r="H2268" s="1">
        <v>0.671756358</v>
      </c>
      <c r="I2268" s="1">
        <v>-6.227183904</v>
      </c>
    </row>
    <row r="2269" ht="15" spans="1:9">
      <c r="A2269" s="11" t="s">
        <v>4120</v>
      </c>
      <c r="B2269" s="11" t="s">
        <v>4121</v>
      </c>
      <c r="C2269" s="11" t="s">
        <v>4122</v>
      </c>
      <c r="D2269" s="1">
        <v>-0.3599081</v>
      </c>
      <c r="E2269" s="1">
        <v>25.57399513</v>
      </c>
      <c r="F2269" s="1">
        <v>-0.751875428</v>
      </c>
      <c r="G2269" s="1">
        <v>0.465520193</v>
      </c>
      <c r="H2269" s="1">
        <v>0.672336162</v>
      </c>
      <c r="I2269" s="1">
        <v>-6.227901143</v>
      </c>
    </row>
    <row r="2270" ht="15" spans="1:9">
      <c r="A2270" s="11" t="s">
        <v>9629</v>
      </c>
      <c r="B2270" s="11" t="s">
        <v>9630</v>
      </c>
      <c r="C2270" s="11" t="s">
        <v>9631</v>
      </c>
      <c r="D2270" s="1">
        <v>0.5427421</v>
      </c>
      <c r="E2270" s="1">
        <v>22.613909</v>
      </c>
      <c r="F2270" s="1">
        <v>0.751514384</v>
      </c>
      <c r="G2270" s="1">
        <v>0.465729996</v>
      </c>
      <c r="H2270" s="1">
        <v>0.672426247</v>
      </c>
      <c r="I2270" s="1">
        <v>-6.228175016</v>
      </c>
    </row>
    <row r="2271" ht="15" spans="1:9">
      <c r="A2271" s="11" t="s">
        <v>9024</v>
      </c>
      <c r="B2271" s="11" t="s">
        <v>9025</v>
      </c>
      <c r="C2271" s="11" t="s">
        <v>9026</v>
      </c>
      <c r="D2271" s="1">
        <v>0.235642823</v>
      </c>
      <c r="E2271" s="1">
        <v>29.43737074</v>
      </c>
      <c r="F2271" s="1">
        <v>0.751048984</v>
      </c>
      <c r="G2271" s="1">
        <v>0.466000528</v>
      </c>
      <c r="H2271" s="1">
        <v>0.672603927</v>
      </c>
      <c r="I2271" s="1">
        <v>-6.228527872</v>
      </c>
    </row>
    <row r="2272" ht="15" spans="1:9">
      <c r="A2272" s="11" t="s">
        <v>5093</v>
      </c>
      <c r="B2272" s="11" t="s">
        <v>5094</v>
      </c>
      <c r="C2272" s="11" t="s">
        <v>5095</v>
      </c>
      <c r="D2272" s="1">
        <v>0.430070381</v>
      </c>
      <c r="E2272" s="1">
        <v>24.68174161</v>
      </c>
      <c r="F2272" s="1">
        <v>0.750463512</v>
      </c>
      <c r="G2272" s="1">
        <v>0.466340995</v>
      </c>
      <c r="H2272" s="1">
        <v>0.672882403</v>
      </c>
      <c r="I2272" s="1">
        <v>-6.22897148</v>
      </c>
    </row>
    <row r="2273" ht="15" spans="1:9">
      <c r="A2273" s="11" t="s">
        <v>4617</v>
      </c>
      <c r="B2273" s="11" t="s">
        <v>4618</v>
      </c>
      <c r="C2273" s="11" t="s">
        <v>4619</v>
      </c>
      <c r="D2273" s="1">
        <v>0.596526285</v>
      </c>
      <c r="E2273" s="1">
        <v>22.28502857</v>
      </c>
      <c r="F2273" s="1">
        <v>0.750133137</v>
      </c>
      <c r="G2273" s="1">
        <v>0.466533185</v>
      </c>
      <c r="H2273" s="1">
        <v>0.672946823</v>
      </c>
      <c r="I2273" s="1">
        <v>-6.229221663</v>
      </c>
    </row>
    <row r="2274" ht="15" spans="1:9">
      <c r="A2274" s="11" t="s">
        <v>9033</v>
      </c>
      <c r="B2274" s="11" t="s">
        <v>9034</v>
      </c>
      <c r="C2274" s="11" t="s">
        <v>9035</v>
      </c>
      <c r="D2274" s="1">
        <v>0.232870918</v>
      </c>
      <c r="E2274" s="1">
        <v>32.28313293</v>
      </c>
      <c r="F2274" s="1">
        <v>0.74937583</v>
      </c>
      <c r="G2274" s="1">
        <v>0.46697392</v>
      </c>
      <c r="H2274" s="1">
        <v>0.673369602</v>
      </c>
      <c r="I2274" s="1">
        <v>-6.229794768</v>
      </c>
    </row>
    <row r="2275" ht="15" spans="1:9">
      <c r="A2275" s="11" t="s">
        <v>2264</v>
      </c>
      <c r="B2275" s="11" t="s">
        <v>2265</v>
      </c>
      <c r="C2275" s="11" t="s">
        <v>2266</v>
      </c>
      <c r="D2275" s="1">
        <v>-0.744884983</v>
      </c>
      <c r="E2275" s="1">
        <v>22.75533351</v>
      </c>
      <c r="F2275" s="1">
        <v>-0.747393729</v>
      </c>
      <c r="G2275" s="1">
        <v>0.468128679</v>
      </c>
      <c r="H2275" s="1">
        <v>0.674608185</v>
      </c>
      <c r="I2275" s="1">
        <v>-6.231292249</v>
      </c>
    </row>
    <row r="2276" ht="15" spans="1:9">
      <c r="A2276" s="11" t="s">
        <v>5111</v>
      </c>
      <c r="B2276" s="11" t="s">
        <v>5112</v>
      </c>
      <c r="C2276" s="11" t="s">
        <v>5113</v>
      </c>
      <c r="D2276" s="1">
        <v>-0.193532025</v>
      </c>
      <c r="E2276" s="1">
        <v>31.36579769</v>
      </c>
      <c r="F2276" s="1">
        <v>-0.746792932</v>
      </c>
      <c r="G2276" s="1">
        <v>0.468479049</v>
      </c>
      <c r="H2276" s="1">
        <v>0.674686752</v>
      </c>
      <c r="I2276" s="1">
        <v>-6.231745435</v>
      </c>
    </row>
    <row r="2277" ht="15" spans="1:9">
      <c r="A2277" s="11" t="s">
        <v>2391</v>
      </c>
      <c r="B2277" s="11" t="s">
        <v>2392</v>
      </c>
      <c r="C2277" s="11" t="s">
        <v>2393</v>
      </c>
      <c r="D2277" s="1">
        <v>0.77940173</v>
      </c>
      <c r="E2277" s="1">
        <v>22.49534137</v>
      </c>
      <c r="F2277" s="1">
        <v>0.745632477</v>
      </c>
      <c r="G2277" s="1">
        <v>0.469156257</v>
      </c>
      <c r="H2277" s="1">
        <v>0.675448766</v>
      </c>
      <c r="I2277" s="1">
        <v>-6.23261983</v>
      </c>
    </row>
    <row r="2278" ht="15" spans="1:9">
      <c r="A2278" s="11" t="s">
        <v>3542</v>
      </c>
      <c r="B2278" s="11" t="s">
        <v>3543</v>
      </c>
      <c r="C2278" s="11" t="s">
        <v>3544</v>
      </c>
      <c r="D2278" s="1">
        <v>0.617383654</v>
      </c>
      <c r="E2278" s="1">
        <v>26.47829525</v>
      </c>
      <c r="F2278" s="1">
        <v>0.744850463</v>
      </c>
      <c r="G2278" s="1">
        <v>0.469612959</v>
      </c>
      <c r="H2278" s="1">
        <v>0.675679718</v>
      </c>
      <c r="I2278" s="1">
        <v>-6.23320837</v>
      </c>
    </row>
    <row r="2279" ht="15" spans="1:9">
      <c r="A2279" s="11" t="s">
        <v>4647</v>
      </c>
      <c r="B2279" s="11" t="s">
        <v>4648</v>
      </c>
      <c r="C2279" s="11" t="s">
        <v>4649</v>
      </c>
      <c r="D2279" s="1">
        <v>0.458273668</v>
      </c>
      <c r="E2279" s="1">
        <v>22.09569985</v>
      </c>
      <c r="F2279" s="1">
        <v>0.743054319</v>
      </c>
      <c r="G2279" s="1">
        <v>0.470662961</v>
      </c>
      <c r="H2279" s="1">
        <v>0.676755232</v>
      </c>
      <c r="I2279" s="1">
        <v>-6.234557995</v>
      </c>
    </row>
    <row r="2280" ht="15" spans="1:9">
      <c r="A2280" s="11" t="s">
        <v>5900</v>
      </c>
      <c r="B2280" s="11" t="s">
        <v>5901</v>
      </c>
      <c r="C2280" s="11" t="s">
        <v>5902</v>
      </c>
      <c r="D2280" s="1">
        <v>-0.64135348</v>
      </c>
      <c r="E2280" s="1">
        <v>23.50971713</v>
      </c>
      <c r="F2280" s="1">
        <v>-0.742974943</v>
      </c>
      <c r="G2280" s="1">
        <v>0.470709397</v>
      </c>
      <c r="H2280" s="1">
        <v>0.676755232</v>
      </c>
      <c r="I2280" s="1">
        <v>-6.23461757</v>
      </c>
    </row>
    <row r="2281" ht="15" spans="1:9">
      <c r="A2281" s="11" t="s">
        <v>6073</v>
      </c>
      <c r="B2281" s="11" t="s">
        <v>6074</v>
      </c>
      <c r="C2281" s="11" t="s">
        <v>6075</v>
      </c>
      <c r="D2281" s="1">
        <v>0.616732988</v>
      </c>
      <c r="E2281" s="1">
        <v>25.53675843</v>
      </c>
      <c r="F2281" s="1">
        <v>0.742810508</v>
      </c>
      <c r="G2281" s="1">
        <v>0.470805602</v>
      </c>
      <c r="H2281" s="1">
        <v>0.676755232</v>
      </c>
      <c r="I2281" s="1">
        <v>-6.234740965</v>
      </c>
    </row>
    <row r="2282" ht="15" spans="1:9">
      <c r="A2282" s="11" t="s">
        <v>3784</v>
      </c>
      <c r="B2282" s="11" t="s">
        <v>3785</v>
      </c>
      <c r="C2282" s="11" t="s">
        <v>3786</v>
      </c>
      <c r="D2282" s="1">
        <v>0.362128327</v>
      </c>
      <c r="E2282" s="1">
        <v>29.60730891</v>
      </c>
      <c r="F2282" s="1">
        <v>0.742272728</v>
      </c>
      <c r="G2282" s="1">
        <v>0.471120322</v>
      </c>
      <c r="H2282" s="1">
        <v>0.676994262</v>
      </c>
      <c r="I2282" s="1">
        <v>-6.235144351</v>
      </c>
    </row>
    <row r="2283" ht="15" spans="1:9">
      <c r="A2283" s="11" t="s">
        <v>11334</v>
      </c>
      <c r="B2283" s="11" t="s">
        <v>11335</v>
      </c>
      <c r="C2283" s="11" t="s">
        <v>11336</v>
      </c>
      <c r="D2283" s="1">
        <v>0.259363704</v>
      </c>
      <c r="E2283" s="1">
        <v>27.82203017</v>
      </c>
      <c r="F2283" s="1">
        <v>0.741658051</v>
      </c>
      <c r="G2283" s="1">
        <v>0.471480202</v>
      </c>
      <c r="H2283" s="1">
        <v>0.677298016</v>
      </c>
      <c r="I2283" s="1">
        <v>-6.23560509</v>
      </c>
    </row>
    <row r="2284" ht="15" spans="1:9">
      <c r="A2284" s="11" t="s">
        <v>6521</v>
      </c>
      <c r="B2284" s="11" t="s">
        <v>6522</v>
      </c>
      <c r="C2284" s="11" t="s">
        <v>6523</v>
      </c>
      <c r="D2284" s="1">
        <v>0.311852282</v>
      </c>
      <c r="E2284" s="1">
        <v>26.75084553</v>
      </c>
      <c r="F2284" s="1">
        <v>0.740900008</v>
      </c>
      <c r="G2284" s="1">
        <v>0.471924255</v>
      </c>
      <c r="H2284" s="1">
        <v>0.677657523</v>
      </c>
      <c r="I2284" s="1">
        <v>-6.236172808</v>
      </c>
    </row>
    <row r="2285" ht="15" spans="1:9">
      <c r="A2285" s="11" t="s">
        <v>10501</v>
      </c>
      <c r="B2285" s="11" t="s">
        <v>10502</v>
      </c>
      <c r="C2285" s="11" t="s">
        <v>10503</v>
      </c>
      <c r="D2285" s="1">
        <v>-0.638133386</v>
      </c>
      <c r="E2285" s="1">
        <v>22.34691349</v>
      </c>
      <c r="F2285" s="1">
        <v>-0.738600425</v>
      </c>
      <c r="G2285" s="1">
        <v>0.473272897</v>
      </c>
      <c r="H2285" s="1">
        <v>0.679231493</v>
      </c>
      <c r="I2285" s="1">
        <v>-6.237891767</v>
      </c>
    </row>
    <row r="2286" ht="15" spans="1:9">
      <c r="A2286" s="11" t="s">
        <v>5992</v>
      </c>
      <c r="B2286" s="11" t="s">
        <v>5993</v>
      </c>
      <c r="C2286" s="11" t="s">
        <v>5994</v>
      </c>
      <c r="D2286" s="1">
        <v>-0.775607347</v>
      </c>
      <c r="E2286" s="1">
        <v>24.03885232</v>
      </c>
      <c r="F2286" s="1">
        <v>-0.73553841</v>
      </c>
      <c r="G2286" s="1">
        <v>0.475072364</v>
      </c>
      <c r="H2286" s="1">
        <v>0.681385236</v>
      </c>
      <c r="I2286" s="1">
        <v>-6.240173037</v>
      </c>
    </row>
    <row r="2287" ht="15" spans="1:9">
      <c r="A2287" s="11" t="s">
        <v>4408</v>
      </c>
      <c r="B2287" s="11" t="s">
        <v>4409</v>
      </c>
      <c r="C2287" s="11" t="s">
        <v>4410</v>
      </c>
      <c r="D2287" s="1">
        <v>0.357278082</v>
      </c>
      <c r="E2287" s="1">
        <v>24.00383507</v>
      </c>
      <c r="F2287" s="1">
        <v>0.734396954</v>
      </c>
      <c r="G2287" s="1">
        <v>0.475744241</v>
      </c>
      <c r="H2287" s="1">
        <v>0.681920013</v>
      </c>
      <c r="I2287" s="1">
        <v>-6.24102122</v>
      </c>
    </row>
    <row r="2288" ht="15" spans="1:9">
      <c r="A2288" s="11" t="s">
        <v>2394</v>
      </c>
      <c r="B2288" s="11" t="s">
        <v>2395</v>
      </c>
      <c r="C2288" s="11" t="s">
        <v>2396</v>
      </c>
      <c r="D2288" s="1">
        <v>0.398027756</v>
      </c>
      <c r="E2288" s="1">
        <v>23.37322387</v>
      </c>
      <c r="F2288" s="1">
        <v>0.734000703</v>
      </c>
      <c r="G2288" s="1">
        <v>0.475977616</v>
      </c>
      <c r="H2288" s="1">
        <v>0.682040185</v>
      </c>
      <c r="I2288" s="1">
        <v>-6.24131538</v>
      </c>
    </row>
    <row r="2289" ht="15" spans="1:9">
      <c r="A2289" s="11" t="s">
        <v>3841</v>
      </c>
      <c r="B2289" s="11" t="s">
        <v>3842</v>
      </c>
      <c r="C2289" s="11" t="s">
        <v>3843</v>
      </c>
      <c r="D2289" s="1">
        <v>-0.175271582</v>
      </c>
      <c r="E2289" s="1">
        <v>29.47412209</v>
      </c>
      <c r="F2289" s="1">
        <v>-0.7328089</v>
      </c>
      <c r="G2289" s="1">
        <v>0.476679962</v>
      </c>
      <c r="H2289" s="1">
        <v>0.682565179</v>
      </c>
      <c r="I2289" s="1">
        <v>-6.242199246</v>
      </c>
    </row>
    <row r="2290" ht="15" spans="1:9">
      <c r="A2290" s="11" t="s">
        <v>6137</v>
      </c>
      <c r="B2290" s="11" t="s">
        <v>6138</v>
      </c>
      <c r="C2290" s="11" t="s">
        <v>6139</v>
      </c>
      <c r="D2290" s="1">
        <v>-0.436617955</v>
      </c>
      <c r="E2290" s="1">
        <v>22.11475964</v>
      </c>
      <c r="F2290" s="1">
        <v>-0.731864625</v>
      </c>
      <c r="G2290" s="1">
        <v>0.477236886</v>
      </c>
      <c r="H2290" s="1">
        <v>0.682565179</v>
      </c>
      <c r="I2290" s="1">
        <v>-6.242898601</v>
      </c>
    </row>
    <row r="2291" ht="15" spans="1:9">
      <c r="A2291" s="11" t="s">
        <v>2388</v>
      </c>
      <c r="B2291" s="11" t="s">
        <v>2389</v>
      </c>
      <c r="C2291" s="11" t="s">
        <v>2390</v>
      </c>
      <c r="D2291" s="1">
        <v>-0.541325507</v>
      </c>
      <c r="E2291" s="1">
        <v>22.01378563</v>
      </c>
      <c r="F2291" s="1">
        <v>-0.730785504</v>
      </c>
      <c r="G2291" s="1">
        <v>0.477873829</v>
      </c>
      <c r="H2291" s="1">
        <v>0.683254714</v>
      </c>
      <c r="I2291" s="1">
        <v>-6.243696814</v>
      </c>
    </row>
    <row r="2292" ht="15" spans="1:9">
      <c r="A2292" s="11" t="s">
        <v>4879</v>
      </c>
      <c r="B2292" s="11" t="s">
        <v>4880</v>
      </c>
      <c r="C2292" s="11" t="s">
        <v>4881</v>
      </c>
      <c r="D2292" s="1">
        <v>-0.479570385</v>
      </c>
      <c r="E2292" s="1">
        <v>21.91774391</v>
      </c>
      <c r="F2292" s="1">
        <v>-0.73024849</v>
      </c>
      <c r="G2292" s="1">
        <v>0.478190991</v>
      </c>
      <c r="H2292" s="1">
        <v>0.683493924</v>
      </c>
      <c r="I2292" s="1">
        <v>-6.244093632</v>
      </c>
    </row>
    <row r="2293" ht="15" spans="1:9">
      <c r="A2293" s="11" t="s">
        <v>4605</v>
      </c>
      <c r="B2293" s="11" t="s">
        <v>4606</v>
      </c>
      <c r="C2293" s="11" t="s">
        <v>4607</v>
      </c>
      <c r="D2293" s="1">
        <v>0.242923444</v>
      </c>
      <c r="E2293" s="1">
        <v>31.85997576</v>
      </c>
      <c r="F2293" s="1">
        <v>0.729877132</v>
      </c>
      <c r="G2293" s="1">
        <v>0.478410392</v>
      </c>
      <c r="H2293" s="1">
        <v>0.683593295</v>
      </c>
      <c r="I2293" s="1">
        <v>-6.244367885</v>
      </c>
    </row>
    <row r="2294" ht="15" spans="1:9">
      <c r="A2294" s="11" t="s">
        <v>9491</v>
      </c>
      <c r="B2294" s="11" t="s">
        <v>9492</v>
      </c>
      <c r="C2294" s="11" t="s">
        <v>9493</v>
      </c>
      <c r="D2294" s="1">
        <v>-0.267763627</v>
      </c>
      <c r="E2294" s="1">
        <v>21.65751518</v>
      </c>
      <c r="F2294" s="1">
        <v>-0.728520409</v>
      </c>
      <c r="G2294" s="1">
        <v>0.479212475</v>
      </c>
      <c r="H2294" s="1">
        <v>0.68419079</v>
      </c>
      <c r="I2294" s="1">
        <v>-6.245368753</v>
      </c>
    </row>
    <row r="2295" ht="15" spans="1:9">
      <c r="A2295" s="11" t="s">
        <v>4174</v>
      </c>
      <c r="B2295" s="11" t="s">
        <v>4175</v>
      </c>
      <c r="C2295" s="11" t="s">
        <v>4176</v>
      </c>
      <c r="D2295" s="1">
        <v>-0.128469484</v>
      </c>
      <c r="E2295" s="1">
        <v>32.18980599</v>
      </c>
      <c r="F2295" s="1">
        <v>-0.728408664</v>
      </c>
      <c r="G2295" s="1">
        <v>0.479278574</v>
      </c>
      <c r="H2295" s="1">
        <v>0.68419079</v>
      </c>
      <c r="I2295" s="1">
        <v>-6.245451111</v>
      </c>
    </row>
    <row r="2296" ht="15" spans="1:9">
      <c r="A2296" s="11" t="s">
        <v>6398</v>
      </c>
      <c r="B2296" s="11" t="s">
        <v>6399</v>
      </c>
      <c r="C2296" s="11" t="s">
        <v>6400</v>
      </c>
      <c r="D2296" s="1">
        <v>0.686056003</v>
      </c>
      <c r="E2296" s="1">
        <v>25.09127893</v>
      </c>
      <c r="F2296" s="1">
        <v>0.727327339</v>
      </c>
      <c r="G2296" s="1">
        <v>0.479918486</v>
      </c>
      <c r="H2296" s="1">
        <v>0.684889929</v>
      </c>
      <c r="I2296" s="1">
        <v>-6.246247476</v>
      </c>
    </row>
    <row r="2297" ht="15" spans="1:9">
      <c r="A2297" s="11" t="s">
        <v>2779</v>
      </c>
      <c r="B2297" s="11" t="s">
        <v>2780</v>
      </c>
      <c r="C2297" s="11" t="s">
        <v>2781</v>
      </c>
      <c r="D2297" s="1">
        <v>0.506598456</v>
      </c>
      <c r="E2297" s="1">
        <v>24.86257237</v>
      </c>
      <c r="F2297" s="1">
        <v>0.725710079</v>
      </c>
      <c r="G2297" s="1">
        <v>0.480876527</v>
      </c>
      <c r="H2297" s="1">
        <v>0.68604249</v>
      </c>
      <c r="I2297" s="1">
        <v>-6.24743651</v>
      </c>
    </row>
    <row r="2298" ht="15" spans="1:9">
      <c r="A2298" s="11" t="s">
        <v>3230</v>
      </c>
      <c r="B2298" s="11" t="s">
        <v>3231</v>
      </c>
      <c r="C2298" s="11" t="s">
        <v>3232</v>
      </c>
      <c r="D2298" s="1">
        <v>0.619789351</v>
      </c>
      <c r="E2298" s="1">
        <v>23.58530653</v>
      </c>
      <c r="F2298" s="1">
        <v>0.723838635</v>
      </c>
      <c r="G2298" s="1">
        <v>0.481986597</v>
      </c>
      <c r="H2298" s="1">
        <v>0.687411154</v>
      </c>
      <c r="I2298" s="1">
        <v>-6.248809382</v>
      </c>
    </row>
    <row r="2299" ht="15" spans="1:9">
      <c r="A2299" s="11" t="s">
        <v>5936</v>
      </c>
      <c r="B2299" s="11" t="s">
        <v>5937</v>
      </c>
      <c r="C2299" s="11" t="s">
        <v>5938</v>
      </c>
      <c r="D2299" s="1">
        <v>-0.488725345</v>
      </c>
      <c r="E2299" s="1">
        <v>25.00355152</v>
      </c>
      <c r="F2299" s="1">
        <v>-0.723503951</v>
      </c>
      <c r="G2299" s="1">
        <v>0.482185284</v>
      </c>
      <c r="H2299" s="1">
        <v>0.68747955</v>
      </c>
      <c r="I2299" s="1">
        <v>-6.249054559</v>
      </c>
    </row>
    <row r="2300" ht="15" spans="1:9">
      <c r="A2300" s="11" t="s">
        <v>7227</v>
      </c>
      <c r="B2300" s="11" t="s">
        <v>7228</v>
      </c>
      <c r="C2300" s="11" t="s">
        <v>7229</v>
      </c>
      <c r="D2300" s="1">
        <v>-0.127316288</v>
      </c>
      <c r="E2300" s="1">
        <v>31.64453866</v>
      </c>
      <c r="F2300" s="1">
        <v>-0.723114491</v>
      </c>
      <c r="G2300" s="1">
        <v>0.482416551</v>
      </c>
      <c r="H2300" s="1">
        <v>0.687568243</v>
      </c>
      <c r="I2300" s="1">
        <v>-6.249339731</v>
      </c>
    </row>
    <row r="2301" ht="15" spans="1:9">
      <c r="A2301" s="11" t="s">
        <v>3335</v>
      </c>
      <c r="B2301" s="11" t="s">
        <v>3336</v>
      </c>
      <c r="C2301" s="11" t="s">
        <v>3337</v>
      </c>
      <c r="D2301" s="1">
        <v>-0.975520018</v>
      </c>
      <c r="E2301" s="1">
        <v>28.49700265</v>
      </c>
      <c r="F2301" s="1">
        <v>-0.72289151</v>
      </c>
      <c r="G2301" s="1">
        <v>0.482548991</v>
      </c>
      <c r="H2301" s="1">
        <v>0.687568243</v>
      </c>
      <c r="I2301" s="1">
        <v>-6.24950294</v>
      </c>
    </row>
    <row r="2302" ht="15" spans="1:9">
      <c r="A2302" s="11" t="s">
        <v>3951</v>
      </c>
      <c r="B2302" s="11" t="s">
        <v>3952</v>
      </c>
      <c r="C2302" s="11" t="s">
        <v>3953</v>
      </c>
      <c r="D2302" s="1">
        <v>0.659364437</v>
      </c>
      <c r="E2302" s="1">
        <v>23.54254695</v>
      </c>
      <c r="F2302" s="1">
        <v>0.7210584</v>
      </c>
      <c r="G2302" s="1">
        <v>0.483638604</v>
      </c>
      <c r="H2302" s="1">
        <v>0.68877666</v>
      </c>
      <c r="I2302" s="1">
        <v>-6.250842906</v>
      </c>
    </row>
    <row r="2303" ht="15" spans="1:9">
      <c r="A2303" s="11" t="s">
        <v>7769</v>
      </c>
      <c r="B2303" s="11" t="s">
        <v>7770</v>
      </c>
      <c r="C2303" s="11" t="s">
        <v>7771</v>
      </c>
      <c r="D2303" s="1">
        <v>0.522397691</v>
      </c>
      <c r="E2303" s="1">
        <v>22.98559164</v>
      </c>
      <c r="F2303" s="1">
        <v>0.720956681</v>
      </c>
      <c r="G2303" s="1">
        <v>0.48369911</v>
      </c>
      <c r="H2303" s="1">
        <v>0.68877666</v>
      </c>
      <c r="I2303" s="1">
        <v>-6.250917169</v>
      </c>
    </row>
    <row r="2304" ht="15" spans="1:9">
      <c r="A2304" s="11" t="s">
        <v>8715</v>
      </c>
      <c r="B2304" s="11" t="s">
        <v>8716</v>
      </c>
      <c r="C2304" s="11" t="s">
        <v>8717</v>
      </c>
      <c r="D2304" s="1">
        <v>-0.177223487</v>
      </c>
      <c r="E2304" s="1">
        <v>30.42652421</v>
      </c>
      <c r="F2304" s="1">
        <v>-0.720585773</v>
      </c>
      <c r="G2304" s="1">
        <v>0.483919779</v>
      </c>
      <c r="H2304" s="1">
        <v>0.688875815</v>
      </c>
      <c r="I2304" s="1">
        <v>-6.251187879</v>
      </c>
    </row>
    <row r="2305" ht="15" spans="1:9">
      <c r="A2305" s="11" t="s">
        <v>7350</v>
      </c>
      <c r="B2305" s="11" t="s">
        <v>7351</v>
      </c>
      <c r="C2305" s="11" t="s">
        <v>7352</v>
      </c>
      <c r="D2305" s="1">
        <v>0.501286887</v>
      </c>
      <c r="E2305" s="1">
        <v>22.19790221</v>
      </c>
      <c r="F2305" s="1">
        <v>0.719927031</v>
      </c>
      <c r="G2305" s="1">
        <v>0.484311843</v>
      </c>
      <c r="H2305" s="1">
        <v>0.689218819</v>
      </c>
      <c r="I2305" s="1">
        <v>-6.25166835</v>
      </c>
    </row>
    <row r="2306" ht="15" spans="1:9">
      <c r="A2306" s="11" t="s">
        <v>10677</v>
      </c>
      <c r="B2306" s="11" t="s">
        <v>10678</v>
      </c>
      <c r="C2306" s="11" t="s">
        <v>10679</v>
      </c>
      <c r="D2306" s="1">
        <v>-0.662456429</v>
      </c>
      <c r="E2306" s="1">
        <v>23.4380725</v>
      </c>
      <c r="F2306" s="1">
        <v>-0.719204166</v>
      </c>
      <c r="G2306" s="1">
        <v>0.484742293</v>
      </c>
      <c r="H2306" s="1">
        <v>0.689220359</v>
      </c>
      <c r="I2306" s="1">
        <v>-6.252195125</v>
      </c>
    </row>
    <row r="2307" ht="15" spans="1:9">
      <c r="A2307" s="11" t="s">
        <v>5879</v>
      </c>
      <c r="B2307" s="11" t="s">
        <v>5880</v>
      </c>
      <c r="C2307" s="11" t="s">
        <v>5881</v>
      </c>
      <c r="D2307" s="1">
        <v>-0.359886613</v>
      </c>
      <c r="E2307" s="1">
        <v>26.1029262</v>
      </c>
      <c r="F2307" s="1">
        <v>-0.719145157</v>
      </c>
      <c r="G2307" s="1">
        <v>0.484777441</v>
      </c>
      <c r="H2307" s="1">
        <v>0.689220359</v>
      </c>
      <c r="I2307" s="1">
        <v>-6.252238105</v>
      </c>
    </row>
    <row r="2308" ht="15" spans="1:9">
      <c r="A2308" s="11" t="s">
        <v>7928</v>
      </c>
      <c r="B2308" s="11" t="s">
        <v>7929</v>
      </c>
      <c r="C2308" s="11" t="s">
        <v>7930</v>
      </c>
      <c r="D2308" s="1">
        <v>0.377881144</v>
      </c>
      <c r="E2308" s="1">
        <v>29.3954461</v>
      </c>
      <c r="F2308" s="1">
        <v>0.718741009</v>
      </c>
      <c r="G2308" s="1">
        <v>0.485018213</v>
      </c>
      <c r="H2308" s="1">
        <v>0.689220359</v>
      </c>
      <c r="I2308" s="1">
        <v>-6.252532386</v>
      </c>
    </row>
    <row r="2309" ht="15" spans="1:9">
      <c r="A2309" s="11" t="s">
        <v>6125</v>
      </c>
      <c r="B2309" s="11" t="s">
        <v>6126</v>
      </c>
      <c r="C2309" s="11" t="s">
        <v>6127</v>
      </c>
      <c r="D2309" s="1">
        <v>0.326640146</v>
      </c>
      <c r="E2309" s="1">
        <v>26.52091877</v>
      </c>
      <c r="F2309" s="1">
        <v>0.718656644</v>
      </c>
      <c r="G2309" s="1">
        <v>0.485068483</v>
      </c>
      <c r="H2309" s="1">
        <v>0.689220359</v>
      </c>
      <c r="I2309" s="1">
        <v>-6.252593797</v>
      </c>
    </row>
    <row r="2310" ht="15" spans="1:9">
      <c r="A2310" s="11" t="s">
        <v>8160</v>
      </c>
      <c r="B2310" s="11" t="s">
        <v>8161</v>
      </c>
      <c r="C2310" s="11" t="s">
        <v>8162</v>
      </c>
      <c r="D2310" s="1">
        <v>-0.414289604</v>
      </c>
      <c r="E2310" s="1">
        <v>23.2788872</v>
      </c>
      <c r="F2310" s="1">
        <v>-0.716715197</v>
      </c>
      <c r="G2310" s="1">
        <v>0.486226189</v>
      </c>
      <c r="H2310" s="1">
        <v>0.690650155</v>
      </c>
      <c r="I2310" s="1">
        <v>-6.254005184</v>
      </c>
    </row>
    <row r="2311" ht="15" spans="1:9">
      <c r="A2311" s="11" t="s">
        <v>7026</v>
      </c>
      <c r="B2311" s="11" t="s">
        <v>7027</v>
      </c>
      <c r="C2311" s="11" t="s">
        <v>7028</v>
      </c>
      <c r="D2311" s="1">
        <v>-0.415529703</v>
      </c>
      <c r="E2311" s="1">
        <v>21.83755704</v>
      </c>
      <c r="F2311" s="1">
        <v>-0.71633586</v>
      </c>
      <c r="G2311" s="1">
        <v>0.486452587</v>
      </c>
      <c r="H2311" s="1">
        <v>0.690756616</v>
      </c>
      <c r="I2311" s="1">
        <v>-6.254280542</v>
      </c>
    </row>
    <row r="2312" ht="15" spans="1:9">
      <c r="A2312" s="11" t="s">
        <v>4387</v>
      </c>
      <c r="B2312" s="11" t="s">
        <v>4388</v>
      </c>
      <c r="C2312" s="11" t="s">
        <v>4389</v>
      </c>
      <c r="D2312" s="1">
        <v>0.60479323</v>
      </c>
      <c r="E2312" s="1">
        <v>26.02445179</v>
      </c>
      <c r="F2312" s="1">
        <v>0.715700801</v>
      </c>
      <c r="G2312" s="1">
        <v>0.486831749</v>
      </c>
      <c r="H2312" s="1">
        <v>0.690928006</v>
      </c>
      <c r="I2312" s="1">
        <v>-6.254741226</v>
      </c>
    </row>
    <row r="2313" ht="15" spans="1:9">
      <c r="A2313" s="11" t="s">
        <v>8592</v>
      </c>
      <c r="B2313" s="11" t="s">
        <v>8593</v>
      </c>
      <c r="C2313" s="11" t="s">
        <v>8594</v>
      </c>
      <c r="D2313" s="1">
        <v>0.286799225</v>
      </c>
      <c r="E2313" s="1">
        <v>21.68976736</v>
      </c>
      <c r="F2313" s="1">
        <v>0.715626273</v>
      </c>
      <c r="G2313" s="1">
        <v>0.486876258</v>
      </c>
      <c r="H2313" s="1">
        <v>0.690928006</v>
      </c>
      <c r="I2313" s="1">
        <v>-6.254795265</v>
      </c>
    </row>
    <row r="2314" ht="15" spans="1:9">
      <c r="A2314" s="11" t="s">
        <v>6885</v>
      </c>
      <c r="B2314" s="11" t="s">
        <v>6886</v>
      </c>
      <c r="C2314" s="11" t="s">
        <v>6887</v>
      </c>
      <c r="D2314" s="1">
        <v>0.205414006</v>
      </c>
      <c r="E2314" s="1">
        <v>27.80034185</v>
      </c>
      <c r="F2314" s="1">
        <v>0.71480811</v>
      </c>
      <c r="G2314" s="1">
        <v>0.487365032</v>
      </c>
      <c r="H2314" s="1">
        <v>0.691406504</v>
      </c>
      <c r="I2314" s="1">
        <v>-6.255388163</v>
      </c>
    </row>
    <row r="2315" ht="15" spans="1:9">
      <c r="A2315" s="11" t="s">
        <v>6413</v>
      </c>
      <c r="B2315" s="11" t="s">
        <v>6414</v>
      </c>
      <c r="C2315" s="11" t="s">
        <v>6415</v>
      </c>
      <c r="D2315" s="1">
        <v>-0.366892621</v>
      </c>
      <c r="E2315" s="1">
        <v>22.23024156</v>
      </c>
      <c r="F2315" s="1">
        <v>-0.713078076</v>
      </c>
      <c r="G2315" s="1">
        <v>0.488399537</v>
      </c>
      <c r="H2315" s="1">
        <v>0.692658672</v>
      </c>
      <c r="I2315" s="1">
        <v>-6.256639806</v>
      </c>
    </row>
    <row r="2316" ht="15" spans="1:9">
      <c r="A2316" s="11" t="s">
        <v>6726</v>
      </c>
      <c r="B2316" s="11" t="s">
        <v>6727</v>
      </c>
      <c r="C2316" s="11" t="s">
        <v>6728</v>
      </c>
      <c r="D2316" s="1">
        <v>0.274730478</v>
      </c>
      <c r="E2316" s="1">
        <v>28.85190988</v>
      </c>
      <c r="F2316" s="1">
        <v>0.711852283</v>
      </c>
      <c r="G2316" s="1">
        <v>0.489133324</v>
      </c>
      <c r="H2316" s="1">
        <v>0.693436301</v>
      </c>
      <c r="I2316" s="1">
        <v>-6.257524947</v>
      </c>
    </row>
    <row r="2317" ht="15" spans="1:9">
      <c r="A2317" s="11" t="s">
        <v>2695</v>
      </c>
      <c r="B2317" s="11" t="s">
        <v>2696</v>
      </c>
      <c r="C2317" s="11" t="s">
        <v>2697</v>
      </c>
      <c r="D2317" s="1">
        <v>0.399379951</v>
      </c>
      <c r="E2317" s="1">
        <v>21.99872711</v>
      </c>
      <c r="F2317" s="1">
        <v>0.710211993</v>
      </c>
      <c r="G2317" s="1">
        <v>0.490116276</v>
      </c>
      <c r="H2317" s="1">
        <v>0.694396433</v>
      </c>
      <c r="I2317" s="1">
        <v>-6.258707194</v>
      </c>
    </row>
    <row r="2318" ht="15" spans="1:9">
      <c r="A2318" s="11" t="s">
        <v>5171</v>
      </c>
      <c r="B2318" s="11" t="s">
        <v>5172</v>
      </c>
      <c r="C2318" s="11" t="s">
        <v>5173</v>
      </c>
      <c r="D2318" s="1">
        <v>0.943793531</v>
      </c>
      <c r="E2318" s="1">
        <v>23.73012917</v>
      </c>
      <c r="F2318" s="1">
        <v>0.709918781</v>
      </c>
      <c r="G2318" s="1">
        <v>0.49029211</v>
      </c>
      <c r="H2318" s="1">
        <v>0.694396433</v>
      </c>
      <c r="I2318" s="1">
        <v>-6.258918263</v>
      </c>
    </row>
    <row r="2319" ht="15" spans="1:9">
      <c r="A2319" s="11" t="s">
        <v>9075</v>
      </c>
      <c r="B2319" s="11" t="s">
        <v>9076</v>
      </c>
      <c r="C2319" s="11" t="s">
        <v>9077</v>
      </c>
      <c r="D2319" s="1">
        <v>0.381783379</v>
      </c>
      <c r="E2319" s="1">
        <v>29.32055191</v>
      </c>
      <c r="F2319" s="1">
        <v>0.709677134</v>
      </c>
      <c r="G2319" s="1">
        <v>0.49043705</v>
      </c>
      <c r="H2319" s="1">
        <v>0.694396433</v>
      </c>
      <c r="I2319" s="1">
        <v>-6.259092152</v>
      </c>
    </row>
    <row r="2320" ht="15" spans="1:9">
      <c r="A2320" s="11" t="s">
        <v>4936</v>
      </c>
      <c r="B2320" s="11" t="s">
        <v>4937</v>
      </c>
      <c r="C2320" s="11" t="s">
        <v>4938</v>
      </c>
      <c r="D2320" s="1">
        <v>-0.775328954</v>
      </c>
      <c r="E2320" s="1">
        <v>26.69456905</v>
      </c>
      <c r="F2320" s="1">
        <v>-0.70950831</v>
      </c>
      <c r="G2320" s="1">
        <v>0.490538326</v>
      </c>
      <c r="H2320" s="1">
        <v>0.694396433</v>
      </c>
      <c r="I2320" s="1">
        <v>-6.259213606</v>
      </c>
    </row>
    <row r="2321" ht="15" spans="1:9">
      <c r="A2321" s="11" t="s">
        <v>6365</v>
      </c>
      <c r="B2321" s="11" t="s">
        <v>6366</v>
      </c>
      <c r="C2321" s="11" t="s">
        <v>6367</v>
      </c>
      <c r="D2321" s="1">
        <v>-0.245289987</v>
      </c>
      <c r="E2321" s="1">
        <v>30.41035748</v>
      </c>
      <c r="F2321" s="1">
        <v>-0.709248647</v>
      </c>
      <c r="G2321" s="1">
        <v>0.49069412</v>
      </c>
      <c r="H2321" s="1">
        <v>0.694401453</v>
      </c>
      <c r="I2321" s="1">
        <v>-6.259400357</v>
      </c>
    </row>
    <row r="2322" ht="15" spans="1:9">
      <c r="A2322" s="11" t="s">
        <v>10962</v>
      </c>
      <c r="B2322" s="11" t="s">
        <v>10963</v>
      </c>
      <c r="C2322" s="11" t="s">
        <v>10964</v>
      </c>
      <c r="D2322" s="1">
        <v>-0.600618314</v>
      </c>
      <c r="E2322" s="1">
        <v>23.30320732</v>
      </c>
      <c r="F2322" s="1">
        <v>-0.708571554</v>
      </c>
      <c r="G2322" s="1">
        <v>0.491100506</v>
      </c>
      <c r="H2322" s="1">
        <v>0.694760982</v>
      </c>
      <c r="I2322" s="1">
        <v>-6.25988703</v>
      </c>
    </row>
    <row r="2323" ht="15" spans="1:9">
      <c r="A2323" s="11" t="s">
        <v>2282</v>
      </c>
      <c r="B2323" s="11" t="s">
        <v>2283</v>
      </c>
      <c r="C2323" s="11" t="s">
        <v>2284</v>
      </c>
      <c r="D2323" s="1">
        <v>-0.741415273</v>
      </c>
      <c r="E2323" s="1">
        <v>22.43783314</v>
      </c>
      <c r="F2323" s="1">
        <v>-0.70761312</v>
      </c>
      <c r="G2323" s="1">
        <v>0.491676095</v>
      </c>
      <c r="H2323" s="1">
        <v>0.69514404</v>
      </c>
      <c r="I2323" s="1">
        <v>-6.260575187</v>
      </c>
    </row>
    <row r="2324" ht="15" spans="1:9">
      <c r="A2324" s="11" t="s">
        <v>4957</v>
      </c>
      <c r="B2324" s="11" t="s">
        <v>4958</v>
      </c>
      <c r="C2324" s="11" t="s">
        <v>4959</v>
      </c>
      <c r="D2324" s="1">
        <v>-0.819135292</v>
      </c>
      <c r="E2324" s="1">
        <v>24.57221934</v>
      </c>
      <c r="F2324" s="1">
        <v>-0.705977775</v>
      </c>
      <c r="G2324" s="1">
        <v>0.492659141</v>
      </c>
      <c r="H2324" s="1">
        <v>0.695886758</v>
      </c>
      <c r="I2324" s="1">
        <v>-6.26174738</v>
      </c>
    </row>
    <row r="2325" ht="15" spans="1:9">
      <c r="A2325" s="11" t="s">
        <v>6636</v>
      </c>
      <c r="B2325" s="11" t="s">
        <v>6637</v>
      </c>
      <c r="C2325" s="11" t="s">
        <v>6638</v>
      </c>
      <c r="D2325" s="1">
        <v>0.413305167</v>
      </c>
      <c r="E2325" s="1">
        <v>27.14606809</v>
      </c>
      <c r="F2325" s="1">
        <v>0.704572138</v>
      </c>
      <c r="G2325" s="1">
        <v>0.493505045</v>
      </c>
      <c r="H2325" s="1">
        <v>0.696805469</v>
      </c>
      <c r="I2325" s="1">
        <v>-6.262752917</v>
      </c>
    </row>
    <row r="2326" ht="15" spans="1:9">
      <c r="A2326" s="11" t="s">
        <v>6452</v>
      </c>
      <c r="B2326" s="11" t="s">
        <v>6453</v>
      </c>
      <c r="C2326" s="11" t="s">
        <v>6454</v>
      </c>
      <c r="D2326" s="1">
        <v>-0.230516778</v>
      </c>
      <c r="E2326" s="1">
        <v>21.61698968</v>
      </c>
      <c r="F2326" s="1">
        <v>-0.704389366</v>
      </c>
      <c r="G2326" s="1">
        <v>0.4936151</v>
      </c>
      <c r="H2326" s="1">
        <v>0.696805469</v>
      </c>
      <c r="I2326" s="1">
        <v>-6.262883529</v>
      </c>
    </row>
    <row r="2327" ht="15" spans="1:9">
      <c r="A2327" s="11" t="s">
        <v>3948</v>
      </c>
      <c r="B2327" s="11" t="s">
        <v>3949</v>
      </c>
      <c r="C2327" s="11" t="s">
        <v>3950</v>
      </c>
      <c r="D2327" s="1">
        <v>0.80660916</v>
      </c>
      <c r="E2327" s="1">
        <v>28.06294505</v>
      </c>
      <c r="F2327" s="1">
        <v>0.702245129</v>
      </c>
      <c r="G2327" s="1">
        <v>0.494907335</v>
      </c>
      <c r="H2327" s="1">
        <v>0.698413477</v>
      </c>
      <c r="I2327" s="1">
        <v>-6.264413493</v>
      </c>
    </row>
    <row r="2328" ht="15" spans="1:9">
      <c r="A2328" s="11" t="s">
        <v>10483</v>
      </c>
      <c r="B2328" s="11" t="s">
        <v>10484</v>
      </c>
      <c r="C2328" s="11" t="s">
        <v>10485</v>
      </c>
      <c r="D2328" s="1">
        <v>0.683220706</v>
      </c>
      <c r="E2328" s="1">
        <v>23.31761439</v>
      </c>
      <c r="F2328" s="1">
        <v>0.701264435</v>
      </c>
      <c r="G2328" s="1">
        <v>0.495499029</v>
      </c>
      <c r="H2328" s="1">
        <v>0.698751452</v>
      </c>
      <c r="I2328" s="1">
        <v>-6.265111803</v>
      </c>
    </row>
    <row r="2329" ht="15" spans="1:9">
      <c r="A2329" s="11" t="s">
        <v>4177</v>
      </c>
      <c r="B2329" s="11" t="s">
        <v>4178</v>
      </c>
      <c r="C2329" s="11" t="s">
        <v>4179</v>
      </c>
      <c r="D2329" s="1">
        <v>0.224071756</v>
      </c>
      <c r="E2329" s="1">
        <v>30.31546472</v>
      </c>
      <c r="F2329" s="1">
        <v>0.701200798</v>
      </c>
      <c r="G2329" s="1">
        <v>0.495537439</v>
      </c>
      <c r="H2329" s="1">
        <v>0.698751452</v>
      </c>
      <c r="I2329" s="1">
        <v>-6.265157086</v>
      </c>
    </row>
    <row r="2330" ht="15" spans="1:9">
      <c r="A2330" s="11" t="s">
        <v>9377</v>
      </c>
      <c r="B2330" s="11" t="s">
        <v>9378</v>
      </c>
      <c r="C2330" s="11" t="s">
        <v>9379</v>
      </c>
      <c r="D2330" s="1">
        <v>-0.605804907</v>
      </c>
      <c r="E2330" s="1">
        <v>25.42331671</v>
      </c>
      <c r="F2330" s="1">
        <v>-0.69987603</v>
      </c>
      <c r="G2330" s="1">
        <v>0.496337434</v>
      </c>
      <c r="H2330" s="1">
        <v>0.699465278</v>
      </c>
      <c r="I2330" s="1">
        <v>-6.266098882</v>
      </c>
    </row>
    <row r="2331" ht="15" spans="1:9">
      <c r="A2331" s="11" t="s">
        <v>9245</v>
      </c>
      <c r="B2331" s="11" t="s">
        <v>9246</v>
      </c>
      <c r="C2331" s="11" t="s">
        <v>9247</v>
      </c>
      <c r="D2331" s="1">
        <v>0.4883882</v>
      </c>
      <c r="E2331" s="1">
        <v>25.71941932</v>
      </c>
      <c r="F2331" s="1">
        <v>0.699486504</v>
      </c>
      <c r="G2331" s="1">
        <v>0.496572807</v>
      </c>
      <c r="H2331" s="1">
        <v>0.699465278</v>
      </c>
      <c r="I2331" s="1">
        <v>-6.266375489</v>
      </c>
    </row>
    <row r="2332" ht="15" spans="1:9">
      <c r="A2332" s="11" t="s">
        <v>9503</v>
      </c>
      <c r="B2332" s="11" t="s">
        <v>9504</v>
      </c>
      <c r="C2332" s="11" t="s">
        <v>9505</v>
      </c>
      <c r="D2332" s="1">
        <v>0.698685738</v>
      </c>
      <c r="E2332" s="1">
        <v>23.04235582</v>
      </c>
      <c r="F2332" s="1">
        <v>0.69913731</v>
      </c>
      <c r="G2332" s="1">
        <v>0.496783865</v>
      </c>
      <c r="H2332" s="1">
        <v>0.699469597</v>
      </c>
      <c r="I2332" s="1">
        <v>-6.266623334</v>
      </c>
    </row>
    <row r="2333" ht="15" spans="1:9">
      <c r="A2333" s="11" t="s">
        <v>6984</v>
      </c>
      <c r="B2333" s="11" t="s">
        <v>6985</v>
      </c>
      <c r="C2333" s="11" t="s">
        <v>6986</v>
      </c>
      <c r="D2333" s="1">
        <v>0.436992268</v>
      </c>
      <c r="E2333" s="1">
        <v>22.30035362</v>
      </c>
      <c r="F2333" s="1">
        <v>0.698973999</v>
      </c>
      <c r="G2333" s="1">
        <v>0.49688259</v>
      </c>
      <c r="H2333" s="1">
        <v>0.699469597</v>
      </c>
      <c r="I2333" s="1">
        <v>-6.266739206</v>
      </c>
    </row>
    <row r="2334" ht="15" spans="1:9">
      <c r="A2334" s="11" t="s">
        <v>9623</v>
      </c>
      <c r="B2334" s="11" t="s">
        <v>9624</v>
      </c>
      <c r="C2334" s="11" t="s">
        <v>9625</v>
      </c>
      <c r="D2334" s="1">
        <v>0.396179785</v>
      </c>
      <c r="E2334" s="1">
        <v>22.08012179</v>
      </c>
      <c r="F2334" s="1">
        <v>0.696977184</v>
      </c>
      <c r="G2334" s="1">
        <v>0.498090664</v>
      </c>
      <c r="H2334" s="1">
        <v>0.700521591</v>
      </c>
      <c r="I2334" s="1">
        <v>-6.268153962</v>
      </c>
    </row>
    <row r="2335" ht="15" spans="1:9">
      <c r="A2335" s="11" t="s">
        <v>4234</v>
      </c>
      <c r="B2335" s="11" t="s">
        <v>4235</v>
      </c>
      <c r="C2335" s="11" t="s">
        <v>4236</v>
      </c>
      <c r="D2335" s="1">
        <v>-0.204093797</v>
      </c>
      <c r="E2335" s="1">
        <v>34.07105471</v>
      </c>
      <c r="F2335" s="1">
        <v>-0.695253291</v>
      </c>
      <c r="G2335" s="1">
        <v>0.499135025</v>
      </c>
      <c r="H2335" s="1">
        <v>0.701557734</v>
      </c>
      <c r="I2335" s="1">
        <v>-6.269372335</v>
      </c>
    </row>
    <row r="2336" ht="15" spans="1:9">
      <c r="A2336" s="11" t="s">
        <v>4234</v>
      </c>
      <c r="B2336" s="11" t="s">
        <v>4237</v>
      </c>
      <c r="C2336" s="11" t="s">
        <v>4238</v>
      </c>
      <c r="D2336" s="1">
        <v>-0.204093797</v>
      </c>
      <c r="E2336" s="1">
        <v>34.07105471</v>
      </c>
      <c r="F2336" s="1">
        <v>-0.695253291</v>
      </c>
      <c r="G2336" s="1">
        <v>0.499135025</v>
      </c>
      <c r="H2336" s="1">
        <v>0.701557734</v>
      </c>
      <c r="I2336" s="1">
        <v>-6.269372335</v>
      </c>
    </row>
    <row r="2337" ht="15" spans="1:9">
      <c r="A2337" s="11" t="s">
        <v>4234</v>
      </c>
      <c r="B2337" s="11" t="s">
        <v>4237</v>
      </c>
      <c r="C2337" s="11" t="s">
        <v>4239</v>
      </c>
      <c r="D2337" s="1">
        <v>-0.204093797</v>
      </c>
      <c r="E2337" s="1">
        <v>34.07105471</v>
      </c>
      <c r="F2337" s="1">
        <v>-0.695253291</v>
      </c>
      <c r="G2337" s="1">
        <v>0.499135025</v>
      </c>
      <c r="H2337" s="1">
        <v>0.701557734</v>
      </c>
      <c r="I2337" s="1">
        <v>-6.269372335</v>
      </c>
    </row>
    <row r="2338" ht="15" spans="1:9">
      <c r="A2338" s="11" t="s">
        <v>4234</v>
      </c>
      <c r="B2338" s="11" t="s">
        <v>4240</v>
      </c>
      <c r="C2338" s="11" t="s">
        <v>4241</v>
      </c>
      <c r="D2338" s="1">
        <v>-0.204093797</v>
      </c>
      <c r="E2338" s="1">
        <v>34.07105471</v>
      </c>
      <c r="F2338" s="1">
        <v>-0.695253291</v>
      </c>
      <c r="G2338" s="1">
        <v>0.499135025</v>
      </c>
      <c r="H2338" s="1">
        <v>0.701557734</v>
      </c>
      <c r="I2338" s="1">
        <v>-6.269372335</v>
      </c>
    </row>
    <row r="2339" ht="15" spans="1:9">
      <c r="A2339" s="11" t="s">
        <v>7970</v>
      </c>
      <c r="B2339" s="11" t="s">
        <v>7971</v>
      </c>
      <c r="C2339" s="11" t="s">
        <v>7972</v>
      </c>
      <c r="D2339" s="1">
        <v>-0.53294237</v>
      </c>
      <c r="E2339" s="1">
        <v>23.62697277</v>
      </c>
      <c r="F2339" s="1">
        <v>-0.694948504</v>
      </c>
      <c r="G2339" s="1">
        <v>0.499319805</v>
      </c>
      <c r="H2339" s="1">
        <v>0.701601241</v>
      </c>
      <c r="I2339" s="1">
        <v>-6.269587455</v>
      </c>
    </row>
    <row r="2340" ht="15" spans="1:9">
      <c r="A2340" s="11" t="s">
        <v>11055</v>
      </c>
      <c r="B2340" s="11" t="s">
        <v>11056</v>
      </c>
      <c r="C2340" s="11" t="s">
        <v>11057</v>
      </c>
      <c r="D2340" s="1">
        <v>0.109726042</v>
      </c>
      <c r="E2340" s="1">
        <v>31.75441271</v>
      </c>
      <c r="F2340" s="1">
        <v>0.691617239</v>
      </c>
      <c r="G2340" s="1">
        <v>0.501342064</v>
      </c>
      <c r="H2340" s="1">
        <v>0.70420043</v>
      </c>
      <c r="I2340" s="1">
        <v>-6.271932969</v>
      </c>
    </row>
    <row r="2341" ht="15" spans="1:9">
      <c r="A2341" s="11" t="s">
        <v>2168</v>
      </c>
      <c r="B2341" s="11" t="s">
        <v>2169</v>
      </c>
      <c r="C2341" s="11" t="s">
        <v>2170</v>
      </c>
      <c r="D2341" s="1">
        <v>0.379442552</v>
      </c>
      <c r="E2341" s="1">
        <v>22.047551</v>
      </c>
      <c r="F2341" s="1">
        <v>0.690159241</v>
      </c>
      <c r="G2341" s="1">
        <v>0.502228672</v>
      </c>
      <c r="H2341" s="1">
        <v>0.704459133</v>
      </c>
      <c r="I2341" s="1">
        <v>-6.272956243</v>
      </c>
    </row>
    <row r="2342" ht="15" spans="1:9">
      <c r="A2342" s="11" t="s">
        <v>5954</v>
      </c>
      <c r="B2342" s="11" t="s">
        <v>5955</v>
      </c>
      <c r="C2342" s="11" t="s">
        <v>5958</v>
      </c>
      <c r="D2342" s="1">
        <v>0.236552507</v>
      </c>
      <c r="E2342" s="1">
        <v>29.37229895</v>
      </c>
      <c r="F2342" s="1">
        <v>0.690125916</v>
      </c>
      <c r="G2342" s="1">
        <v>0.502248948</v>
      </c>
      <c r="H2342" s="1">
        <v>0.704459133</v>
      </c>
      <c r="I2342" s="1">
        <v>-6.272979609</v>
      </c>
    </row>
    <row r="2343" ht="15" spans="1:9">
      <c r="A2343" s="11" t="s">
        <v>5954</v>
      </c>
      <c r="B2343" s="11" t="s">
        <v>5955</v>
      </c>
      <c r="C2343" s="11" t="s">
        <v>5957</v>
      </c>
      <c r="D2343" s="1">
        <v>0.236552507</v>
      </c>
      <c r="E2343" s="1">
        <v>29.37229895</v>
      </c>
      <c r="F2343" s="1">
        <v>0.690125916</v>
      </c>
      <c r="G2343" s="1">
        <v>0.502248948</v>
      </c>
      <c r="H2343" s="1">
        <v>0.704459133</v>
      </c>
      <c r="I2343" s="1">
        <v>-6.272979609</v>
      </c>
    </row>
    <row r="2344" ht="15" spans="1:9">
      <c r="A2344" s="11" t="s">
        <v>5954</v>
      </c>
      <c r="B2344" s="11" t="s">
        <v>5955</v>
      </c>
      <c r="C2344" s="11" t="s">
        <v>5956</v>
      </c>
      <c r="D2344" s="1">
        <v>0.236552507</v>
      </c>
      <c r="E2344" s="1">
        <v>29.37229895</v>
      </c>
      <c r="F2344" s="1">
        <v>0.690125916</v>
      </c>
      <c r="G2344" s="1">
        <v>0.502248948</v>
      </c>
      <c r="H2344" s="1">
        <v>0.704459133</v>
      </c>
      <c r="I2344" s="1">
        <v>-6.272979609</v>
      </c>
    </row>
    <row r="2345" ht="15" spans="1:9">
      <c r="A2345" s="11" t="s">
        <v>4114</v>
      </c>
      <c r="B2345" s="11" t="s">
        <v>4115</v>
      </c>
      <c r="C2345" s="11" t="s">
        <v>4116</v>
      </c>
      <c r="D2345" s="1">
        <v>0.74241192</v>
      </c>
      <c r="E2345" s="1">
        <v>23.25864603</v>
      </c>
      <c r="F2345" s="1">
        <v>0.690074153</v>
      </c>
      <c r="G2345" s="1">
        <v>0.502280443</v>
      </c>
      <c r="H2345" s="1">
        <v>0.704459133</v>
      </c>
      <c r="I2345" s="1">
        <v>-6.273015899</v>
      </c>
    </row>
    <row r="2346" ht="15" spans="1:9">
      <c r="A2346" s="11" t="s">
        <v>7200</v>
      </c>
      <c r="B2346" s="11" t="s">
        <v>7201</v>
      </c>
      <c r="C2346" s="11" t="s">
        <v>7202</v>
      </c>
      <c r="D2346" s="1">
        <v>-0.598888431</v>
      </c>
      <c r="E2346" s="1">
        <v>22.72838461</v>
      </c>
      <c r="F2346" s="1">
        <v>-0.689248491</v>
      </c>
      <c r="G2346" s="1">
        <v>0.50278297</v>
      </c>
      <c r="H2346" s="1">
        <v>0.704947165</v>
      </c>
      <c r="I2346" s="1">
        <v>-6.273594424</v>
      </c>
    </row>
    <row r="2347" ht="15" spans="1:9">
      <c r="A2347" s="11" t="s">
        <v>10692</v>
      </c>
      <c r="B2347" s="11" t="s">
        <v>10693</v>
      </c>
      <c r="C2347" s="11" t="s">
        <v>10694</v>
      </c>
      <c r="D2347" s="1">
        <v>-0.384896629</v>
      </c>
      <c r="E2347" s="1">
        <v>27.53998979</v>
      </c>
      <c r="F2347" s="1">
        <v>-0.688758389</v>
      </c>
      <c r="G2347" s="1">
        <v>0.503081404</v>
      </c>
      <c r="H2347" s="1">
        <v>0.705148828</v>
      </c>
      <c r="I2347" s="1">
        <v>-6.273937524</v>
      </c>
    </row>
    <row r="2348" ht="15" spans="1:9">
      <c r="A2348" s="11" t="s">
        <v>3739</v>
      </c>
      <c r="B2348" s="11" t="s">
        <v>3740</v>
      </c>
      <c r="C2348" s="11" t="s">
        <v>3741</v>
      </c>
      <c r="D2348" s="1">
        <v>0.548466649</v>
      </c>
      <c r="E2348" s="1">
        <v>25.03569474</v>
      </c>
      <c r="F2348" s="1">
        <v>0.688101378</v>
      </c>
      <c r="G2348" s="1">
        <v>0.503481637</v>
      </c>
      <c r="H2348" s="1">
        <v>0.705387339</v>
      </c>
      <c r="I2348" s="1">
        <v>-6.274397115</v>
      </c>
    </row>
    <row r="2349" ht="15" spans="1:9">
      <c r="A2349" s="11" t="s">
        <v>6389</v>
      </c>
      <c r="B2349" s="11" t="s">
        <v>6390</v>
      </c>
      <c r="C2349" s="11" t="s">
        <v>6391</v>
      </c>
      <c r="D2349" s="1">
        <v>0.380050451</v>
      </c>
      <c r="E2349" s="1">
        <v>28.19614079</v>
      </c>
      <c r="F2349" s="1">
        <v>0.687681939</v>
      </c>
      <c r="G2349" s="1">
        <v>0.503737246</v>
      </c>
      <c r="H2349" s="1">
        <v>0.70541774</v>
      </c>
      <c r="I2349" s="1">
        <v>-6.274690307</v>
      </c>
    </row>
    <row r="2350" ht="15" spans="1:9">
      <c r="A2350" s="11" t="s">
        <v>10528</v>
      </c>
      <c r="B2350" s="11" t="s">
        <v>10529</v>
      </c>
      <c r="C2350" s="11" t="s">
        <v>10530</v>
      </c>
      <c r="D2350" s="1">
        <v>0.262672029</v>
      </c>
      <c r="E2350" s="1">
        <v>27.19592797</v>
      </c>
      <c r="F2350" s="1">
        <v>0.686919516</v>
      </c>
      <c r="G2350" s="1">
        <v>0.504202068</v>
      </c>
      <c r="H2350" s="1">
        <v>0.705491376</v>
      </c>
      <c r="I2350" s="1">
        <v>-6.275222824</v>
      </c>
    </row>
    <row r="2351" ht="15" spans="1:9">
      <c r="A2351" s="11" t="s">
        <v>10237</v>
      </c>
      <c r="B2351" s="11" t="s">
        <v>10238</v>
      </c>
      <c r="C2351" s="11" t="s">
        <v>10239</v>
      </c>
      <c r="D2351" s="1">
        <v>0.412775802</v>
      </c>
      <c r="E2351" s="1">
        <v>28.66171766</v>
      </c>
      <c r="F2351" s="1">
        <v>0.6863686</v>
      </c>
      <c r="G2351" s="1">
        <v>0.5045381</v>
      </c>
      <c r="H2351" s="1">
        <v>0.705491376</v>
      </c>
      <c r="I2351" s="1">
        <v>-6.275607272</v>
      </c>
    </row>
    <row r="2352" ht="15" spans="1:9">
      <c r="A2352" s="11" t="s">
        <v>2782</v>
      </c>
      <c r="B2352" s="11" t="s">
        <v>2783</v>
      </c>
      <c r="C2352" s="11" t="s">
        <v>2784</v>
      </c>
      <c r="D2352" s="1">
        <v>-0.866897027</v>
      </c>
      <c r="E2352" s="1">
        <v>22.52138975</v>
      </c>
      <c r="F2352" s="1">
        <v>-0.68631707</v>
      </c>
      <c r="G2352" s="1">
        <v>0.504569537</v>
      </c>
      <c r="H2352" s="1">
        <v>0.705491376</v>
      </c>
      <c r="I2352" s="1">
        <v>-6.275643216</v>
      </c>
    </row>
    <row r="2353" ht="15" spans="1:9">
      <c r="A2353" s="11" t="s">
        <v>3844</v>
      </c>
      <c r="B2353" s="11" t="s">
        <v>3845</v>
      </c>
      <c r="C2353" s="11" t="s">
        <v>3846</v>
      </c>
      <c r="D2353" s="1">
        <v>-0.656734478</v>
      </c>
      <c r="E2353" s="1">
        <v>24.28947667</v>
      </c>
      <c r="F2353" s="1">
        <v>-0.686095013</v>
      </c>
      <c r="G2353" s="1">
        <v>0.504705023</v>
      </c>
      <c r="H2353" s="1">
        <v>0.705491376</v>
      </c>
      <c r="I2353" s="1">
        <v>-6.275798083</v>
      </c>
    </row>
    <row r="2354" ht="15" spans="1:9">
      <c r="A2354" s="11" t="s">
        <v>8652</v>
      </c>
      <c r="B2354" s="11" t="s">
        <v>8653</v>
      </c>
      <c r="C2354" s="11" t="s">
        <v>8654</v>
      </c>
      <c r="D2354" s="1">
        <v>-0.208613721</v>
      </c>
      <c r="E2354" s="1">
        <v>29.50847123</v>
      </c>
      <c r="F2354" s="1">
        <v>-0.685979225</v>
      </c>
      <c r="G2354" s="1">
        <v>0.504775679</v>
      </c>
      <c r="H2354" s="1">
        <v>0.705491376</v>
      </c>
      <c r="I2354" s="1">
        <v>-6.275878818</v>
      </c>
    </row>
    <row r="2355" ht="15" spans="1:9">
      <c r="A2355" s="11" t="s">
        <v>5434</v>
      </c>
      <c r="B2355" s="11" t="s">
        <v>5435</v>
      </c>
      <c r="C2355" s="11" t="s">
        <v>5436</v>
      </c>
      <c r="D2355" s="1">
        <v>1.04291887</v>
      </c>
      <c r="E2355" s="1">
        <v>27.88250443</v>
      </c>
      <c r="F2355" s="1">
        <v>0.685664953</v>
      </c>
      <c r="G2355" s="1">
        <v>0.504967481</v>
      </c>
      <c r="H2355" s="1">
        <v>0.705491376</v>
      </c>
      <c r="I2355" s="1">
        <v>-6.276097883</v>
      </c>
    </row>
    <row r="2356" ht="15" spans="1:9">
      <c r="A2356" s="11" t="s">
        <v>11007</v>
      </c>
      <c r="B2356" s="11" t="s">
        <v>11008</v>
      </c>
      <c r="C2356" s="11" t="s">
        <v>11009</v>
      </c>
      <c r="D2356" s="1">
        <v>0.662295754</v>
      </c>
      <c r="E2356" s="1">
        <v>29.6090503</v>
      </c>
      <c r="F2356" s="1">
        <v>0.68485784</v>
      </c>
      <c r="G2356" s="1">
        <v>0.505460265</v>
      </c>
      <c r="H2356" s="1">
        <v>0.705880058</v>
      </c>
      <c r="I2356" s="1">
        <v>-6.276660061</v>
      </c>
    </row>
    <row r="2357" ht="15" spans="1:9">
      <c r="A2357" s="11" t="s">
        <v>9878</v>
      </c>
      <c r="B2357" s="11" t="s">
        <v>9879</v>
      </c>
      <c r="C2357" s="11" t="s">
        <v>9880</v>
      </c>
      <c r="D2357" s="1">
        <v>-0.111244515</v>
      </c>
      <c r="E2357" s="1">
        <v>29.19791639</v>
      </c>
      <c r="F2357" s="1">
        <v>-0.683172435</v>
      </c>
      <c r="G2357" s="1">
        <v>0.506490205</v>
      </c>
      <c r="H2357" s="1">
        <v>0.707101875</v>
      </c>
      <c r="I2357" s="1">
        <v>-6.27783201</v>
      </c>
    </row>
    <row r="2358" ht="15" spans="1:9">
      <c r="A2358" s="11" t="s">
        <v>3512</v>
      </c>
      <c r="B2358" s="11" t="s">
        <v>3513</v>
      </c>
      <c r="C2358" s="11" t="s">
        <v>3514</v>
      </c>
      <c r="D2358" s="1">
        <v>-0.210847639</v>
      </c>
      <c r="E2358" s="1">
        <v>31.89292906</v>
      </c>
      <c r="F2358" s="1">
        <v>-0.682620435</v>
      </c>
      <c r="G2358" s="1">
        <v>0.506827797</v>
      </c>
      <c r="H2358" s="1">
        <v>0.707163798</v>
      </c>
      <c r="I2358" s="1">
        <v>-6.278215261</v>
      </c>
    </row>
    <row r="2359" ht="15" spans="1:9">
      <c r="A2359" s="11" t="s">
        <v>6395</v>
      </c>
      <c r="B2359" s="11" t="s">
        <v>6396</v>
      </c>
      <c r="C2359" s="11" t="s">
        <v>6397</v>
      </c>
      <c r="D2359" s="1">
        <v>-0.291618747</v>
      </c>
      <c r="E2359" s="1">
        <v>27.24308332</v>
      </c>
      <c r="F2359" s="1">
        <v>-0.681589891</v>
      </c>
      <c r="G2359" s="1">
        <v>0.50745841</v>
      </c>
      <c r="H2359" s="1">
        <v>0.707163798</v>
      </c>
      <c r="I2359" s="1">
        <v>-6.278929992</v>
      </c>
    </row>
    <row r="2360" ht="15" spans="1:9">
      <c r="A2360" s="11" t="s">
        <v>3662</v>
      </c>
      <c r="B2360" s="11" t="s">
        <v>3663</v>
      </c>
      <c r="C2360" s="11" t="s">
        <v>3664</v>
      </c>
      <c r="D2360" s="1">
        <v>-0.528712372</v>
      </c>
      <c r="E2360" s="1">
        <v>25.74463516</v>
      </c>
      <c r="F2360" s="1">
        <v>-0.680980256</v>
      </c>
      <c r="G2360" s="1">
        <v>0.507831676</v>
      </c>
      <c r="H2360" s="1">
        <v>0.707163798</v>
      </c>
      <c r="I2360" s="1">
        <v>-6.27935233</v>
      </c>
    </row>
    <row r="2361" ht="15" spans="1:9">
      <c r="A2361" s="11" t="s">
        <v>1881</v>
      </c>
      <c r="B2361" s="11" t="s">
        <v>1882</v>
      </c>
      <c r="C2361" s="11" t="s">
        <v>1883</v>
      </c>
      <c r="D2361" s="1">
        <v>-0.711938592</v>
      </c>
      <c r="E2361" s="1">
        <v>23.68100873</v>
      </c>
      <c r="F2361" s="1">
        <v>-0.680260555</v>
      </c>
      <c r="G2361" s="1">
        <v>0.508272541</v>
      </c>
      <c r="H2361" s="1">
        <v>0.707163798</v>
      </c>
      <c r="I2361" s="1">
        <v>-6.279850468</v>
      </c>
    </row>
    <row r="2362" ht="15" spans="1:9">
      <c r="A2362" s="11" t="s">
        <v>3293</v>
      </c>
      <c r="B2362" s="11" t="s">
        <v>3294</v>
      </c>
      <c r="C2362" s="11" t="s">
        <v>3295</v>
      </c>
      <c r="D2362" s="1">
        <v>0.982486217</v>
      </c>
      <c r="E2362" s="1">
        <v>24.95926583</v>
      </c>
      <c r="F2362" s="1">
        <v>0.679805155</v>
      </c>
      <c r="G2362" s="1">
        <v>0.50855162</v>
      </c>
      <c r="H2362" s="1">
        <v>0.707163798</v>
      </c>
      <c r="I2362" s="1">
        <v>-6.280165417</v>
      </c>
    </row>
    <row r="2363" ht="15" spans="1:9">
      <c r="A2363" s="11" t="s">
        <v>8220</v>
      </c>
      <c r="B2363" s="11" t="s">
        <v>8221</v>
      </c>
      <c r="C2363" s="11" t="s">
        <v>8222</v>
      </c>
      <c r="D2363" s="1">
        <v>-0.21847066</v>
      </c>
      <c r="E2363" s="1">
        <v>30.36690001</v>
      </c>
      <c r="F2363" s="1">
        <v>-0.679674551</v>
      </c>
      <c r="G2363" s="1">
        <v>0.508631673</v>
      </c>
      <c r="H2363" s="1">
        <v>0.707163798</v>
      </c>
      <c r="I2363" s="1">
        <v>-6.280255705</v>
      </c>
    </row>
    <row r="2364" ht="15" spans="1:9">
      <c r="A2364" s="11" t="s">
        <v>6981</v>
      </c>
      <c r="B2364" s="11" t="s">
        <v>6982</v>
      </c>
      <c r="C2364" s="11" t="s">
        <v>6983</v>
      </c>
      <c r="D2364" s="1">
        <v>0.555863641</v>
      </c>
      <c r="E2364" s="1">
        <v>26.29481137</v>
      </c>
      <c r="F2364" s="1">
        <v>0.679545888</v>
      </c>
      <c r="G2364" s="1">
        <v>0.508710544</v>
      </c>
      <c r="H2364" s="1">
        <v>0.707163798</v>
      </c>
      <c r="I2364" s="1">
        <v>-6.280344635</v>
      </c>
    </row>
    <row r="2365" ht="15" spans="1:9">
      <c r="A2365" s="11" t="s">
        <v>5325</v>
      </c>
      <c r="B2365" s="11" t="s">
        <v>5326</v>
      </c>
      <c r="C2365" s="11" t="s">
        <v>5327</v>
      </c>
      <c r="D2365" s="1">
        <v>0.330526558</v>
      </c>
      <c r="E2365" s="1">
        <v>24.34029246</v>
      </c>
      <c r="F2365" s="1">
        <v>0.679398694</v>
      </c>
      <c r="G2365" s="1">
        <v>0.508800784</v>
      </c>
      <c r="H2365" s="1">
        <v>0.707163798</v>
      </c>
      <c r="I2365" s="1">
        <v>-6.280446355</v>
      </c>
    </row>
    <row r="2366" ht="15" spans="1:9">
      <c r="A2366" s="11" t="s">
        <v>3500</v>
      </c>
      <c r="B2366" s="11" t="s">
        <v>3501</v>
      </c>
      <c r="C2366" s="11" t="s">
        <v>3502</v>
      </c>
      <c r="D2366" s="1">
        <v>0.277718515</v>
      </c>
      <c r="E2366" s="1">
        <v>21.89167401</v>
      </c>
      <c r="F2366" s="1">
        <v>0.679314873</v>
      </c>
      <c r="G2366" s="1">
        <v>0.508852176</v>
      </c>
      <c r="H2366" s="1">
        <v>0.707163798</v>
      </c>
      <c r="I2366" s="1">
        <v>-6.280504271</v>
      </c>
    </row>
    <row r="2367" ht="15" spans="1:9">
      <c r="A2367" s="11" t="s">
        <v>3509</v>
      </c>
      <c r="B2367" s="11" t="s">
        <v>3510</v>
      </c>
      <c r="C2367" s="11" t="s">
        <v>3511</v>
      </c>
      <c r="D2367" s="1">
        <v>-0.250466077</v>
      </c>
      <c r="E2367" s="1">
        <v>32.16703262</v>
      </c>
      <c r="F2367" s="1">
        <v>-0.679214848</v>
      </c>
      <c r="G2367" s="1">
        <v>0.508913506</v>
      </c>
      <c r="H2367" s="1">
        <v>0.707163798</v>
      </c>
      <c r="I2367" s="1">
        <v>-6.280573374</v>
      </c>
    </row>
    <row r="2368" ht="15" spans="1:9">
      <c r="A2368" s="11" t="s">
        <v>10827</v>
      </c>
      <c r="B2368" s="11" t="s">
        <v>10828</v>
      </c>
      <c r="C2368" s="11" t="s">
        <v>10829</v>
      </c>
      <c r="D2368" s="1">
        <v>-0.396877327</v>
      </c>
      <c r="E2368" s="1">
        <v>21.8982352</v>
      </c>
      <c r="F2368" s="1">
        <v>-0.67904886</v>
      </c>
      <c r="G2368" s="1">
        <v>0.509015292</v>
      </c>
      <c r="H2368" s="1">
        <v>0.707163798</v>
      </c>
      <c r="I2368" s="1">
        <v>-6.280688029</v>
      </c>
    </row>
    <row r="2369" ht="15" spans="1:9">
      <c r="A2369" s="11" t="s">
        <v>10107</v>
      </c>
      <c r="B2369" s="11" t="s">
        <v>10108</v>
      </c>
      <c r="C2369" s="11" t="s">
        <v>10109</v>
      </c>
      <c r="D2369" s="1">
        <v>0.625044795</v>
      </c>
      <c r="E2369" s="1">
        <v>25.81580242</v>
      </c>
      <c r="F2369" s="1">
        <v>0.676920947</v>
      </c>
      <c r="G2369" s="1">
        <v>0.51032121</v>
      </c>
      <c r="H2369" s="1">
        <v>0.708762192</v>
      </c>
      <c r="I2369" s="1">
        <v>-6.282155547</v>
      </c>
    </row>
    <row r="2370" ht="15" spans="1:9">
      <c r="A2370" s="11" t="s">
        <v>11310</v>
      </c>
      <c r="B2370" s="11" t="s">
        <v>11311</v>
      </c>
      <c r="C2370" s="11" t="s">
        <v>11312</v>
      </c>
      <c r="D2370" s="1">
        <v>0.549782763</v>
      </c>
      <c r="E2370" s="1">
        <v>23.20351554</v>
      </c>
      <c r="F2370" s="1">
        <v>0.67654641</v>
      </c>
      <c r="G2370" s="1">
        <v>0.510551269</v>
      </c>
      <c r="H2370" s="1">
        <v>0.708865857</v>
      </c>
      <c r="I2370" s="1">
        <v>-6.282413403</v>
      </c>
    </row>
    <row r="2371" ht="15" spans="1:9">
      <c r="A2371" s="11" t="s">
        <v>5818</v>
      </c>
      <c r="B2371" s="11" t="s">
        <v>5819</v>
      </c>
      <c r="C2371" s="11" t="s">
        <v>5820</v>
      </c>
      <c r="D2371" s="1">
        <v>-0.510605513</v>
      </c>
      <c r="E2371" s="1">
        <v>22.12754316</v>
      </c>
      <c r="F2371" s="1">
        <v>-0.674746324</v>
      </c>
      <c r="G2371" s="1">
        <v>0.511657817</v>
      </c>
      <c r="H2371" s="1">
        <v>0.710186033</v>
      </c>
      <c r="I2371" s="1">
        <v>-6.28365085</v>
      </c>
    </row>
    <row r="2372" ht="15" spans="1:9">
      <c r="A2372" s="11" t="s">
        <v>1953</v>
      </c>
      <c r="B2372" s="11" t="s">
        <v>1954</v>
      </c>
      <c r="C2372" s="11" t="s">
        <v>1955</v>
      </c>
      <c r="D2372" s="1">
        <v>-0.31780637</v>
      </c>
      <c r="E2372" s="1">
        <v>21.75780871</v>
      </c>
      <c r="F2372" s="1">
        <v>-0.67371503</v>
      </c>
      <c r="G2372" s="1">
        <v>0.512292404</v>
      </c>
      <c r="H2372" s="1">
        <v>0.710487897</v>
      </c>
      <c r="I2372" s="1">
        <v>-6.284358418</v>
      </c>
    </row>
    <row r="2373" ht="15" spans="1:9">
      <c r="A2373" s="11" t="s">
        <v>5701</v>
      </c>
      <c r="B2373" s="11" t="s">
        <v>5702</v>
      </c>
      <c r="C2373" s="11" t="s">
        <v>5703</v>
      </c>
      <c r="D2373" s="1">
        <v>-0.237800884</v>
      </c>
      <c r="E2373" s="1">
        <v>30.46341758</v>
      </c>
      <c r="F2373" s="1">
        <v>-0.673633453</v>
      </c>
      <c r="G2373" s="1">
        <v>0.512342621</v>
      </c>
      <c r="H2373" s="1">
        <v>0.710487897</v>
      </c>
      <c r="I2373" s="1">
        <v>-6.284414345</v>
      </c>
    </row>
    <row r="2374" ht="15" spans="1:9">
      <c r="A2374" s="11" t="s">
        <v>6567</v>
      </c>
      <c r="B2374" s="11" t="s">
        <v>6568</v>
      </c>
      <c r="C2374" s="11" t="s">
        <v>6569</v>
      </c>
      <c r="D2374" s="1">
        <v>0.248548358</v>
      </c>
      <c r="E2374" s="1">
        <v>26.26120289</v>
      </c>
      <c r="F2374" s="1">
        <v>0.671122067</v>
      </c>
      <c r="G2374" s="1">
        <v>0.513889962</v>
      </c>
      <c r="H2374" s="1">
        <v>0.711885349</v>
      </c>
      <c r="I2374" s="1">
        <v>-6.28613299</v>
      </c>
    </row>
    <row r="2375" ht="15" spans="1:9">
      <c r="A2375" s="11" t="s">
        <v>7194</v>
      </c>
      <c r="B2375" s="11" t="s">
        <v>7195</v>
      </c>
      <c r="C2375" s="11" t="s">
        <v>7196</v>
      </c>
      <c r="D2375" s="1">
        <v>0.844792652</v>
      </c>
      <c r="E2375" s="1">
        <v>23.56818988</v>
      </c>
      <c r="F2375" s="1">
        <v>0.670670082</v>
      </c>
      <c r="G2375" s="1">
        <v>0.514168732</v>
      </c>
      <c r="H2375" s="1">
        <v>0.711885349</v>
      </c>
      <c r="I2375" s="1">
        <v>-6.286441666</v>
      </c>
    </row>
    <row r="2376" ht="15" spans="1:9">
      <c r="A2376" s="11" t="s">
        <v>10878</v>
      </c>
      <c r="B2376" s="11" t="s">
        <v>10879</v>
      </c>
      <c r="C2376" s="11" t="s">
        <v>10880</v>
      </c>
      <c r="D2376" s="1">
        <v>-0.646808557</v>
      </c>
      <c r="E2376" s="1">
        <v>25.40143809</v>
      </c>
      <c r="F2376" s="1">
        <v>-0.670461398</v>
      </c>
      <c r="G2376" s="1">
        <v>0.514297472</v>
      </c>
      <c r="H2376" s="1">
        <v>0.711885349</v>
      </c>
      <c r="I2376" s="1">
        <v>-6.28658412</v>
      </c>
    </row>
    <row r="2377" ht="15" spans="1:9">
      <c r="A2377" s="11" t="s">
        <v>11128</v>
      </c>
      <c r="B2377" s="11" t="s">
        <v>11129</v>
      </c>
      <c r="C2377" s="11" t="s">
        <v>11130</v>
      </c>
      <c r="D2377" s="1">
        <v>-0.66299979</v>
      </c>
      <c r="E2377" s="1">
        <v>23.65806215</v>
      </c>
      <c r="F2377" s="1">
        <v>-0.670424781</v>
      </c>
      <c r="G2377" s="1">
        <v>0.514320063</v>
      </c>
      <c r="H2377" s="1">
        <v>0.711885349</v>
      </c>
      <c r="I2377" s="1">
        <v>-6.286609111</v>
      </c>
    </row>
    <row r="2378" ht="15" spans="1:9">
      <c r="A2378" s="11" t="s">
        <v>11128</v>
      </c>
      <c r="B2378" s="11" t="s">
        <v>11129</v>
      </c>
      <c r="C2378" s="11" t="s">
        <v>11131</v>
      </c>
      <c r="D2378" s="1">
        <v>-0.66299979</v>
      </c>
      <c r="E2378" s="1">
        <v>23.65806215</v>
      </c>
      <c r="F2378" s="1">
        <v>-0.670424781</v>
      </c>
      <c r="G2378" s="1">
        <v>0.514320063</v>
      </c>
      <c r="H2378" s="1">
        <v>0.711885349</v>
      </c>
      <c r="I2378" s="1">
        <v>-6.286609111</v>
      </c>
    </row>
    <row r="2379" ht="15" spans="1:9">
      <c r="A2379" s="11" t="s">
        <v>9743</v>
      </c>
      <c r="B2379" s="11" t="s">
        <v>9744</v>
      </c>
      <c r="C2379" s="11" t="s">
        <v>9745</v>
      </c>
      <c r="D2379" s="1">
        <v>-0.147674983</v>
      </c>
      <c r="E2379" s="1">
        <v>33.20789034</v>
      </c>
      <c r="F2379" s="1">
        <v>-0.670225684</v>
      </c>
      <c r="G2379" s="1">
        <v>0.514442909</v>
      </c>
      <c r="H2379" s="1">
        <v>0.711885349</v>
      </c>
      <c r="I2379" s="1">
        <v>-6.286744974</v>
      </c>
    </row>
    <row r="2380" ht="15" spans="1:9">
      <c r="A2380" s="11" t="s">
        <v>10608</v>
      </c>
      <c r="B2380" s="11" t="s">
        <v>10609</v>
      </c>
      <c r="C2380" s="11" t="s">
        <v>10610</v>
      </c>
      <c r="D2380" s="1">
        <v>0.751356932</v>
      </c>
      <c r="E2380" s="1">
        <v>24.25228422</v>
      </c>
      <c r="F2380" s="1">
        <v>0.669383056</v>
      </c>
      <c r="G2380" s="1">
        <v>0.514963012</v>
      </c>
      <c r="H2380" s="1">
        <v>0.712367759</v>
      </c>
      <c r="I2380" s="1">
        <v>-6.287319563</v>
      </c>
    </row>
    <row r="2381" ht="15" spans="1:9">
      <c r="A2381" s="11" t="s">
        <v>3362</v>
      </c>
      <c r="B2381" s="11" t="s">
        <v>3363</v>
      </c>
      <c r="C2381" s="11" t="s">
        <v>3364</v>
      </c>
      <c r="D2381" s="1">
        <v>-0.235636933</v>
      </c>
      <c r="E2381" s="1">
        <v>21.63341612</v>
      </c>
      <c r="F2381" s="1">
        <v>-0.667635515</v>
      </c>
      <c r="G2381" s="1">
        <v>0.516042636</v>
      </c>
      <c r="H2381" s="1">
        <v>0.71344967</v>
      </c>
      <c r="I2381" s="1">
        <v>-6.288509065</v>
      </c>
    </row>
    <row r="2382" ht="15" spans="1:9">
      <c r="A2382" s="11" t="s">
        <v>11135</v>
      </c>
      <c r="B2382" s="11" t="s">
        <v>11136</v>
      </c>
      <c r="C2382" s="11" t="s">
        <v>11137</v>
      </c>
      <c r="D2382" s="1">
        <v>-0.777150063</v>
      </c>
      <c r="E2382" s="1">
        <v>22.42792124</v>
      </c>
      <c r="F2382" s="1">
        <v>-0.665059808</v>
      </c>
      <c r="G2382" s="1">
        <v>0.517636289</v>
      </c>
      <c r="H2382" s="1">
        <v>0.715436096</v>
      </c>
      <c r="I2382" s="1">
        <v>-6.290256991</v>
      </c>
    </row>
    <row r="2383" ht="15" spans="1:9">
      <c r="A2383" s="11" t="s">
        <v>6509</v>
      </c>
      <c r="B2383" s="11" t="s">
        <v>6510</v>
      </c>
      <c r="C2383" s="11" t="s">
        <v>6511</v>
      </c>
      <c r="D2383" s="1">
        <v>0.173360681</v>
      </c>
      <c r="E2383" s="1">
        <v>27.32418477</v>
      </c>
      <c r="F2383" s="1">
        <v>0.661377872</v>
      </c>
      <c r="G2383" s="1">
        <v>0.519919334</v>
      </c>
      <c r="H2383" s="1">
        <v>0.718110201</v>
      </c>
      <c r="I2383" s="1">
        <v>-6.29274468</v>
      </c>
    </row>
    <row r="2384" ht="15" spans="1:9">
      <c r="A2384" s="11" t="s">
        <v>7724</v>
      </c>
      <c r="B2384" s="11" t="s">
        <v>7725</v>
      </c>
      <c r="C2384" s="11" t="s">
        <v>7726</v>
      </c>
      <c r="D2384" s="1">
        <v>0.705087756</v>
      </c>
      <c r="E2384" s="1">
        <v>25.62678598</v>
      </c>
      <c r="F2384" s="1">
        <v>0.661089126</v>
      </c>
      <c r="G2384" s="1">
        <v>0.520098622</v>
      </c>
      <c r="H2384" s="1">
        <v>0.718110201</v>
      </c>
      <c r="I2384" s="1">
        <v>-6.292939225</v>
      </c>
    </row>
    <row r="2385" ht="15" spans="1:9">
      <c r="A2385" s="11" t="s">
        <v>8250</v>
      </c>
      <c r="B2385" s="11" t="s">
        <v>8251</v>
      </c>
      <c r="C2385" s="11" t="s">
        <v>8252</v>
      </c>
      <c r="D2385" s="1">
        <v>-0.568675557</v>
      </c>
      <c r="E2385" s="1">
        <v>23.04956028</v>
      </c>
      <c r="F2385" s="1">
        <v>-0.6609245</v>
      </c>
      <c r="G2385" s="1">
        <v>0.520200856</v>
      </c>
      <c r="H2385" s="1">
        <v>0.718110201</v>
      </c>
      <c r="I2385" s="1">
        <v>-6.293050108</v>
      </c>
    </row>
    <row r="2386" ht="15" spans="1:9">
      <c r="A2386" s="11" t="s">
        <v>4477</v>
      </c>
      <c r="B2386" s="11" t="s">
        <v>4478</v>
      </c>
      <c r="C2386" s="11" t="s">
        <v>4480</v>
      </c>
      <c r="D2386" s="1">
        <v>0.536702696</v>
      </c>
      <c r="E2386" s="1">
        <v>24.04185514</v>
      </c>
      <c r="F2386" s="1">
        <v>0.660028356</v>
      </c>
      <c r="G2386" s="1">
        <v>0.520757577</v>
      </c>
      <c r="H2386" s="1">
        <v>0.718661213</v>
      </c>
      <c r="I2386" s="1">
        <v>-6.293653248</v>
      </c>
    </row>
    <row r="2387" ht="15" spans="1:9">
      <c r="A2387" s="11" t="s">
        <v>4477</v>
      </c>
      <c r="B2387" s="11" t="s">
        <v>4478</v>
      </c>
      <c r="C2387" s="11" t="s">
        <v>4481</v>
      </c>
      <c r="D2387" s="1">
        <v>0.536702696</v>
      </c>
      <c r="E2387" s="1">
        <v>24.04185514</v>
      </c>
      <c r="F2387" s="1">
        <v>0.660028356</v>
      </c>
      <c r="G2387" s="1">
        <v>0.520757577</v>
      </c>
      <c r="H2387" s="1">
        <v>0.718661213</v>
      </c>
      <c r="I2387" s="1">
        <v>-6.293653248</v>
      </c>
    </row>
    <row r="2388" ht="15" spans="1:9">
      <c r="A2388" s="11" t="s">
        <v>4477</v>
      </c>
      <c r="B2388" s="11" t="s">
        <v>4478</v>
      </c>
      <c r="C2388" s="11" t="s">
        <v>4479</v>
      </c>
      <c r="D2388" s="1">
        <v>0.536702696</v>
      </c>
      <c r="E2388" s="1">
        <v>24.04185514</v>
      </c>
      <c r="F2388" s="1">
        <v>0.660028356</v>
      </c>
      <c r="G2388" s="1">
        <v>0.520757577</v>
      </c>
      <c r="H2388" s="1">
        <v>0.718661213</v>
      </c>
      <c r="I2388" s="1">
        <v>-6.293653248</v>
      </c>
    </row>
    <row r="2389" ht="15" spans="1:9">
      <c r="A2389" s="11" t="s">
        <v>10324</v>
      </c>
      <c r="B2389" s="11" t="s">
        <v>10325</v>
      </c>
      <c r="C2389" s="11" t="s">
        <v>10326</v>
      </c>
      <c r="D2389" s="1">
        <v>0.516120783</v>
      </c>
      <c r="E2389" s="1">
        <v>24.98042009</v>
      </c>
      <c r="F2389" s="1">
        <v>0.657860091</v>
      </c>
      <c r="G2389" s="1">
        <v>0.52210601</v>
      </c>
      <c r="H2389" s="1">
        <v>0.720304148</v>
      </c>
      <c r="I2389" s="1">
        <v>-6.295109414</v>
      </c>
    </row>
    <row r="2390" ht="15" spans="1:9">
      <c r="A2390" s="11" t="s">
        <v>5725</v>
      </c>
      <c r="B2390" s="11" t="s">
        <v>5726</v>
      </c>
      <c r="C2390" s="11" t="s">
        <v>5727</v>
      </c>
      <c r="D2390" s="1">
        <v>-0.219134535</v>
      </c>
      <c r="E2390" s="1">
        <v>28.76645313</v>
      </c>
      <c r="F2390" s="1">
        <v>-0.656130996</v>
      </c>
      <c r="G2390" s="1">
        <v>0.523182764</v>
      </c>
      <c r="H2390" s="1">
        <v>0.72135326</v>
      </c>
      <c r="I2390" s="1">
        <v>-6.296267433</v>
      </c>
    </row>
    <row r="2391" ht="15" spans="1:9">
      <c r="A2391" s="11" t="s">
        <v>6858</v>
      </c>
      <c r="B2391" s="11" t="s">
        <v>6859</v>
      </c>
      <c r="C2391" s="11" t="s">
        <v>6860</v>
      </c>
      <c r="D2391" s="1">
        <v>-0.53721652</v>
      </c>
      <c r="E2391" s="1">
        <v>22.44672002</v>
      </c>
      <c r="F2391" s="1">
        <v>-0.655823254</v>
      </c>
      <c r="G2391" s="1">
        <v>0.523374536</v>
      </c>
      <c r="H2391" s="1">
        <v>0.721399595</v>
      </c>
      <c r="I2391" s="1">
        <v>-6.296473237</v>
      </c>
    </row>
    <row r="2392" ht="15" spans="1:9">
      <c r="A2392" s="11" t="s">
        <v>4381</v>
      </c>
      <c r="B2392" s="11" t="s">
        <v>4382</v>
      </c>
      <c r="C2392" s="11" t="s">
        <v>4383</v>
      </c>
      <c r="D2392" s="1">
        <v>0.138864302</v>
      </c>
      <c r="E2392" s="1">
        <v>30.07767924</v>
      </c>
      <c r="F2392" s="1">
        <v>0.653346118</v>
      </c>
      <c r="G2392" s="1">
        <v>0.524919659</v>
      </c>
      <c r="H2392" s="1">
        <v>0.723092288</v>
      </c>
      <c r="I2392" s="1">
        <v>-6.298126549</v>
      </c>
    </row>
    <row r="2393" ht="15" spans="1:9">
      <c r="A2393" s="11" t="s">
        <v>6657</v>
      </c>
      <c r="B2393" s="11" t="s">
        <v>6658</v>
      </c>
      <c r="C2393" s="11" t="s">
        <v>6659</v>
      </c>
      <c r="D2393" s="1">
        <v>0.78900629</v>
      </c>
      <c r="E2393" s="1">
        <v>23.3783069</v>
      </c>
      <c r="F2393" s="1">
        <v>0.652992707</v>
      </c>
      <c r="G2393" s="1">
        <v>0.525140313</v>
      </c>
      <c r="H2393" s="1">
        <v>0.723177829</v>
      </c>
      <c r="I2393" s="1">
        <v>-6.298361948</v>
      </c>
    </row>
    <row r="2394" ht="15" spans="1:9">
      <c r="A2394" s="11" t="s">
        <v>4087</v>
      </c>
      <c r="B2394" s="11" t="s">
        <v>4088</v>
      </c>
      <c r="C2394" s="11" t="s">
        <v>4089</v>
      </c>
      <c r="D2394" s="1">
        <v>0.129259008</v>
      </c>
      <c r="E2394" s="1">
        <v>32.10203991</v>
      </c>
      <c r="F2394" s="1">
        <v>0.652498059</v>
      </c>
      <c r="G2394" s="1">
        <v>0.525449239</v>
      </c>
      <c r="H2394" s="1">
        <v>0.723384841</v>
      </c>
      <c r="I2394" s="1">
        <v>-6.298691223</v>
      </c>
    </row>
    <row r="2395" ht="15" spans="1:9">
      <c r="A2395" s="11" t="s">
        <v>11237</v>
      </c>
      <c r="B2395" s="11" t="s">
        <v>11238</v>
      </c>
      <c r="C2395" s="11" t="s">
        <v>11239</v>
      </c>
      <c r="D2395" s="1">
        <v>-0.45961666</v>
      </c>
      <c r="E2395" s="1">
        <v>21.96577472</v>
      </c>
      <c r="F2395" s="1">
        <v>-0.65192731</v>
      </c>
      <c r="G2395" s="1">
        <v>0.525805821</v>
      </c>
      <c r="H2395" s="1">
        <v>0.723657318</v>
      </c>
      <c r="I2395" s="1">
        <v>-6.299070867</v>
      </c>
    </row>
    <row r="2396" ht="15" spans="1:9">
      <c r="A2396" s="11" t="s">
        <v>6609</v>
      </c>
      <c r="B2396" s="11" t="s">
        <v>6610</v>
      </c>
      <c r="C2396" s="11" t="s">
        <v>6611</v>
      </c>
      <c r="D2396" s="1">
        <v>0.491726791</v>
      </c>
      <c r="E2396" s="1">
        <v>26.85044355</v>
      </c>
      <c r="F2396" s="1">
        <v>0.65052292</v>
      </c>
      <c r="G2396" s="1">
        <v>0.52668382</v>
      </c>
      <c r="H2396" s="1">
        <v>0.724330031</v>
      </c>
      <c r="I2396" s="1">
        <v>-6.300003697</v>
      </c>
    </row>
    <row r="2397" ht="15" spans="1:9">
      <c r="A2397" s="11" t="s">
        <v>5571</v>
      </c>
      <c r="B2397" s="11" t="s">
        <v>5572</v>
      </c>
      <c r="C2397" s="11" t="s">
        <v>5573</v>
      </c>
      <c r="D2397" s="1">
        <v>0.518390938</v>
      </c>
      <c r="E2397" s="1">
        <v>22.29479154</v>
      </c>
      <c r="F2397" s="1">
        <v>0.650177039</v>
      </c>
      <c r="G2397" s="1">
        <v>0.526900187</v>
      </c>
      <c r="H2397" s="1">
        <v>0.724330031</v>
      </c>
      <c r="I2397" s="1">
        <v>-6.300233151</v>
      </c>
    </row>
    <row r="2398" ht="15" spans="1:9">
      <c r="A2398" s="11" t="s">
        <v>6242</v>
      </c>
      <c r="B2398" s="11" t="s">
        <v>6243</v>
      </c>
      <c r="C2398" s="11" t="s">
        <v>6244</v>
      </c>
      <c r="D2398" s="1">
        <v>0.246451718</v>
      </c>
      <c r="E2398" s="1">
        <v>28.71871084</v>
      </c>
      <c r="F2398" s="1">
        <v>0.64993129</v>
      </c>
      <c r="G2398" s="1">
        <v>0.527053947</v>
      </c>
      <c r="H2398" s="1">
        <v>0.724330031</v>
      </c>
      <c r="I2398" s="1">
        <v>-6.300396109</v>
      </c>
    </row>
    <row r="2399" ht="15" spans="1:9">
      <c r="A2399" s="11" t="s">
        <v>10200</v>
      </c>
      <c r="B2399" s="11" t="s">
        <v>10201</v>
      </c>
      <c r="C2399" s="11" t="s">
        <v>10202</v>
      </c>
      <c r="D2399" s="1">
        <v>0.447226053</v>
      </c>
      <c r="E2399" s="1">
        <v>25.07751649</v>
      </c>
      <c r="F2399" s="1">
        <v>0.649622051</v>
      </c>
      <c r="G2399" s="1">
        <v>0.527247468</v>
      </c>
      <c r="H2399" s="1">
        <v>0.724330031</v>
      </c>
      <c r="I2399" s="1">
        <v>-6.300601086</v>
      </c>
    </row>
    <row r="2400" ht="15" spans="1:9">
      <c r="A2400" s="11" t="s">
        <v>8658</v>
      </c>
      <c r="B2400" s="11" t="s">
        <v>8659</v>
      </c>
      <c r="C2400" s="11" t="s">
        <v>8660</v>
      </c>
      <c r="D2400" s="1">
        <v>0.225501329</v>
      </c>
      <c r="E2400" s="1">
        <v>28.19400652</v>
      </c>
      <c r="F2400" s="1">
        <v>0.648496891</v>
      </c>
      <c r="G2400" s="1">
        <v>0.527951932</v>
      </c>
      <c r="H2400" s="1">
        <v>0.724770884</v>
      </c>
      <c r="I2400" s="1">
        <v>-6.30134612</v>
      </c>
    </row>
    <row r="2401" ht="15" spans="1:9">
      <c r="A2401" s="11" t="s">
        <v>9803</v>
      </c>
      <c r="B2401" s="11" t="s">
        <v>9804</v>
      </c>
      <c r="C2401" s="11" t="s">
        <v>9805</v>
      </c>
      <c r="D2401" s="1">
        <v>0.271487304</v>
      </c>
      <c r="E2401" s="1">
        <v>30.56174759</v>
      </c>
      <c r="F2401" s="1">
        <v>0.648461752</v>
      </c>
      <c r="G2401" s="1">
        <v>0.527973941</v>
      </c>
      <c r="H2401" s="1">
        <v>0.724770884</v>
      </c>
      <c r="I2401" s="1">
        <v>-6.301369368</v>
      </c>
    </row>
    <row r="2402" ht="15" spans="1:9">
      <c r="A2402" s="11" t="s">
        <v>5066</v>
      </c>
      <c r="B2402" s="11" t="s">
        <v>5067</v>
      </c>
      <c r="C2402" s="11" t="s">
        <v>5068</v>
      </c>
      <c r="D2402" s="1">
        <v>0.48161428</v>
      </c>
      <c r="E2402" s="1">
        <v>25.72323191</v>
      </c>
      <c r="F2402" s="1">
        <v>0.648348168</v>
      </c>
      <c r="G2402" s="1">
        <v>0.528045088</v>
      </c>
      <c r="H2402" s="1">
        <v>0.724770884</v>
      </c>
      <c r="I2402" s="1">
        <v>-6.301444508</v>
      </c>
    </row>
    <row r="2403" ht="15" spans="1:9">
      <c r="A2403" s="11" t="s">
        <v>9003</v>
      </c>
      <c r="B2403" s="11" t="s">
        <v>9004</v>
      </c>
      <c r="C2403" s="11" t="s">
        <v>9005</v>
      </c>
      <c r="D2403" s="1">
        <v>-0.424636568</v>
      </c>
      <c r="E2403" s="1">
        <v>22.47616556</v>
      </c>
      <c r="F2403" s="1">
        <v>-0.646535413</v>
      </c>
      <c r="G2403" s="1">
        <v>0.529181297</v>
      </c>
      <c r="H2403" s="1">
        <v>0.725952356</v>
      </c>
      <c r="I2403" s="1">
        <v>-6.302642037</v>
      </c>
    </row>
    <row r="2404" ht="15" spans="1:9">
      <c r="A2404" s="11" t="s">
        <v>3972</v>
      </c>
      <c r="B2404" s="11" t="s">
        <v>3973</v>
      </c>
      <c r="C2404" s="11" t="s">
        <v>3974</v>
      </c>
      <c r="D2404" s="1">
        <v>0.303086664</v>
      </c>
      <c r="E2404" s="1">
        <v>21.7552698</v>
      </c>
      <c r="F2404" s="1">
        <v>0.646435264</v>
      </c>
      <c r="G2404" s="1">
        <v>0.52924411</v>
      </c>
      <c r="H2404" s="1">
        <v>0.725952356</v>
      </c>
      <c r="I2404" s="1">
        <v>-6.302708106</v>
      </c>
    </row>
    <row r="2405" ht="15" spans="1:9">
      <c r="A2405" s="11" t="s">
        <v>9156</v>
      </c>
      <c r="B2405" s="11" t="s">
        <v>9157</v>
      </c>
      <c r="C2405" s="11" t="s">
        <v>9158</v>
      </c>
      <c r="D2405" s="1">
        <v>-0.38252154</v>
      </c>
      <c r="E2405" s="1">
        <v>21.86909466</v>
      </c>
      <c r="F2405" s="1">
        <v>-0.644750554</v>
      </c>
      <c r="G2405" s="1">
        <v>0.53030138</v>
      </c>
      <c r="H2405" s="1">
        <v>0.72664178</v>
      </c>
      <c r="I2405" s="1">
        <v>-6.303818071</v>
      </c>
    </row>
    <row r="2406" ht="15" spans="1:9">
      <c r="A2406" s="11" t="s">
        <v>9326</v>
      </c>
      <c r="B2406" s="11" t="s">
        <v>9327</v>
      </c>
      <c r="C2406" s="11" t="s">
        <v>9328</v>
      </c>
      <c r="D2406" s="1">
        <v>0.592547022</v>
      </c>
      <c r="E2406" s="1">
        <v>24.19944026</v>
      </c>
      <c r="F2406" s="1">
        <v>0.644650734</v>
      </c>
      <c r="G2406" s="1">
        <v>0.530364062</v>
      </c>
      <c r="H2406" s="1">
        <v>0.72664178</v>
      </c>
      <c r="I2406" s="1">
        <v>-6.303883752</v>
      </c>
    </row>
    <row r="2407" ht="15" spans="1:9">
      <c r="A2407" s="11" t="s">
        <v>2258</v>
      </c>
      <c r="B2407" s="11" t="s">
        <v>2259</v>
      </c>
      <c r="C2407" s="11" t="s">
        <v>2260</v>
      </c>
      <c r="D2407" s="1">
        <v>-0.289894332</v>
      </c>
      <c r="E2407" s="1">
        <v>28.42631176</v>
      </c>
      <c r="F2407" s="1">
        <v>-0.643717655</v>
      </c>
      <c r="G2407" s="1">
        <v>0.530950188</v>
      </c>
      <c r="H2407" s="1">
        <v>0.727016213</v>
      </c>
      <c r="I2407" s="1">
        <v>-6.304497251</v>
      </c>
    </row>
    <row r="2408" ht="15" spans="1:9">
      <c r="A2408" s="11" t="s">
        <v>8484</v>
      </c>
      <c r="B2408" s="11" t="s">
        <v>8485</v>
      </c>
      <c r="C2408" s="11" t="s">
        <v>8486</v>
      </c>
      <c r="D2408" s="1">
        <v>-0.13973733</v>
      </c>
      <c r="E2408" s="1">
        <v>31.89635746</v>
      </c>
      <c r="F2408" s="1">
        <v>-0.643708165</v>
      </c>
      <c r="G2408" s="1">
        <v>0.530956151</v>
      </c>
      <c r="H2408" s="1">
        <v>0.727016213</v>
      </c>
      <c r="I2408" s="1">
        <v>-6.304503486</v>
      </c>
    </row>
    <row r="2409" ht="15" spans="1:9">
      <c r="A2409" s="11" t="s">
        <v>8277</v>
      </c>
      <c r="B2409" s="11" t="s">
        <v>8278</v>
      </c>
      <c r="C2409" s="11" t="s">
        <v>8279</v>
      </c>
      <c r="D2409" s="1">
        <v>-0.845729086</v>
      </c>
      <c r="E2409" s="1">
        <v>23.60278334</v>
      </c>
      <c r="F2409" s="1">
        <v>-0.642813031</v>
      </c>
      <c r="G2409" s="1">
        <v>0.53151879</v>
      </c>
      <c r="H2409" s="1">
        <v>0.727568188</v>
      </c>
      <c r="I2409" s="1">
        <v>-6.305091246</v>
      </c>
    </row>
    <row r="2410" ht="15" spans="1:9">
      <c r="A2410" s="11" t="s">
        <v>6179</v>
      </c>
      <c r="B2410" s="11" t="s">
        <v>6180</v>
      </c>
      <c r="C2410" s="11" t="s">
        <v>6181</v>
      </c>
      <c r="D2410" s="1">
        <v>0.137217775</v>
      </c>
      <c r="E2410" s="1">
        <v>30.33990356</v>
      </c>
      <c r="F2410" s="1">
        <v>0.642365226</v>
      </c>
      <c r="G2410" s="1">
        <v>0.531800387</v>
      </c>
      <c r="H2410" s="1">
        <v>0.727587796</v>
      </c>
      <c r="I2410" s="1">
        <v>-6.305384995</v>
      </c>
    </row>
    <row r="2411" ht="15" spans="1:9">
      <c r="A2411" s="11" t="s">
        <v>2261</v>
      </c>
      <c r="B2411" s="11" t="s">
        <v>2262</v>
      </c>
      <c r="C2411" s="11" t="s">
        <v>2263</v>
      </c>
      <c r="D2411" s="1">
        <v>-0.321133152</v>
      </c>
      <c r="E2411" s="1">
        <v>26.35082298</v>
      </c>
      <c r="F2411" s="1">
        <v>-0.642282906</v>
      </c>
      <c r="G2411" s="1">
        <v>0.531852162</v>
      </c>
      <c r="H2411" s="1">
        <v>0.727587796</v>
      </c>
      <c r="I2411" s="1">
        <v>-6.305438974</v>
      </c>
    </row>
    <row r="2412" ht="15" spans="1:9">
      <c r="A2412" s="11" t="s">
        <v>10590</v>
      </c>
      <c r="B2412" s="11" t="s">
        <v>10591</v>
      </c>
      <c r="C2412" s="11" t="s">
        <v>10592</v>
      </c>
      <c r="D2412" s="1">
        <v>0.657076334</v>
      </c>
      <c r="E2412" s="1">
        <v>22.42567634</v>
      </c>
      <c r="F2412" s="1">
        <v>0.64183176</v>
      </c>
      <c r="G2412" s="1">
        <v>0.53213596</v>
      </c>
      <c r="H2412" s="1">
        <v>0.727757756</v>
      </c>
      <c r="I2412" s="1">
        <v>-6.305734685</v>
      </c>
    </row>
    <row r="2413" ht="15" spans="1:9">
      <c r="A2413" s="11" t="s">
        <v>2340</v>
      </c>
      <c r="B2413" s="11" t="s">
        <v>2341</v>
      </c>
      <c r="C2413" s="11" t="s">
        <v>2342</v>
      </c>
      <c r="D2413" s="1">
        <v>0.129584009</v>
      </c>
      <c r="E2413" s="1">
        <v>31.49470685</v>
      </c>
      <c r="F2413" s="1">
        <v>0.640921102</v>
      </c>
      <c r="G2413" s="1">
        <v>0.532709081</v>
      </c>
      <c r="H2413" s="1">
        <v>0.728323177</v>
      </c>
      <c r="I2413" s="1">
        <v>-6.306330996</v>
      </c>
    </row>
    <row r="2414" ht="15" spans="1:9">
      <c r="A2414" s="11" t="s">
        <v>8751</v>
      </c>
      <c r="B2414" s="11" t="s">
        <v>8752</v>
      </c>
      <c r="C2414" s="11" t="s">
        <v>8753</v>
      </c>
      <c r="D2414" s="1">
        <v>0.415379369</v>
      </c>
      <c r="E2414" s="1">
        <v>24.53304366</v>
      </c>
      <c r="F2414" s="1">
        <v>0.640350259</v>
      </c>
      <c r="G2414" s="1">
        <v>0.533068518</v>
      </c>
      <c r="H2414" s="1">
        <v>0.728596197</v>
      </c>
      <c r="I2414" s="1">
        <v>-6.306704388</v>
      </c>
    </row>
    <row r="2415" ht="15" spans="1:9">
      <c r="A2415" s="11" t="s">
        <v>6747</v>
      </c>
      <c r="B2415" s="11" t="s">
        <v>6748</v>
      </c>
      <c r="C2415" s="11" t="s">
        <v>6749</v>
      </c>
      <c r="D2415" s="1">
        <v>-0.349730384</v>
      </c>
      <c r="E2415" s="1">
        <v>21.82419147</v>
      </c>
      <c r="F2415" s="1">
        <v>-0.63961337</v>
      </c>
      <c r="G2415" s="1">
        <v>0.53353271</v>
      </c>
      <c r="H2415" s="1">
        <v>0.728793858</v>
      </c>
      <c r="I2415" s="1">
        <v>-6.307185929</v>
      </c>
    </row>
    <row r="2416" ht="15" spans="1:9">
      <c r="A2416" s="11" t="s">
        <v>2189</v>
      </c>
      <c r="B2416" s="11" t="s">
        <v>2190</v>
      </c>
      <c r="C2416" s="11" t="s">
        <v>2191</v>
      </c>
      <c r="D2416" s="1">
        <v>-0.217860823</v>
      </c>
      <c r="E2416" s="1">
        <v>29.00762427</v>
      </c>
      <c r="F2416" s="1">
        <v>-0.638634861</v>
      </c>
      <c r="G2416" s="1">
        <v>0.534149461</v>
      </c>
      <c r="H2416" s="1">
        <v>0.729417871</v>
      </c>
      <c r="I2416" s="1">
        <v>-6.307824561</v>
      </c>
    </row>
    <row r="2417" ht="15" spans="1:9">
      <c r="A2417" s="11" t="s">
        <v>5147</v>
      </c>
      <c r="B2417" s="11" t="s">
        <v>5148</v>
      </c>
      <c r="C2417" s="11" t="s">
        <v>5149</v>
      </c>
      <c r="D2417" s="1">
        <v>-0.17130599</v>
      </c>
      <c r="E2417" s="1">
        <v>28.05523195</v>
      </c>
      <c r="F2417" s="1">
        <v>-0.638061343</v>
      </c>
      <c r="G2417" s="1">
        <v>0.534511134</v>
      </c>
      <c r="H2417" s="1">
        <v>0.72947495</v>
      </c>
      <c r="I2417" s="1">
        <v>-6.308198446</v>
      </c>
    </row>
    <row r="2418" ht="15" spans="1:9">
      <c r="A2418" s="11" t="s">
        <v>3407</v>
      </c>
      <c r="B2418" s="11" t="s">
        <v>3408</v>
      </c>
      <c r="C2418" s="11" t="s">
        <v>3409</v>
      </c>
      <c r="D2418" s="1">
        <v>-0.170831399</v>
      </c>
      <c r="E2418" s="1">
        <v>31.63366873</v>
      </c>
      <c r="F2418" s="1">
        <v>-0.63732798</v>
      </c>
      <c r="G2418" s="1">
        <v>0.53497381</v>
      </c>
      <c r="H2418" s="1">
        <v>0.72988799</v>
      </c>
      <c r="I2418" s="1">
        <v>-6.308676078</v>
      </c>
    </row>
    <row r="2419" ht="15" spans="1:9">
      <c r="A2419" s="11" t="s">
        <v>4050</v>
      </c>
      <c r="B2419" s="11" t="s">
        <v>4051</v>
      </c>
      <c r="C2419" s="11" t="s">
        <v>4052</v>
      </c>
      <c r="D2419" s="1">
        <v>0.255489385</v>
      </c>
      <c r="E2419" s="1">
        <v>29.2800239</v>
      </c>
      <c r="F2419" s="1">
        <v>0.635977796</v>
      </c>
      <c r="G2419" s="1">
        <v>0.535826228</v>
      </c>
      <c r="H2419" s="1">
        <v>0.730832365</v>
      </c>
      <c r="I2419" s="1">
        <v>-6.30955409</v>
      </c>
    </row>
    <row r="2420" ht="15" spans="1:9">
      <c r="A2420" s="11" t="s">
        <v>4272</v>
      </c>
      <c r="B2420" s="11" t="s">
        <v>4273</v>
      </c>
      <c r="C2420" s="11" t="s">
        <v>4274</v>
      </c>
      <c r="D2420" s="1">
        <v>0.531311241</v>
      </c>
      <c r="E2420" s="1">
        <v>22.44363424</v>
      </c>
      <c r="F2420" s="1">
        <v>0.635401883</v>
      </c>
      <c r="G2420" s="1">
        <v>0.536190054</v>
      </c>
      <c r="H2420" s="1">
        <v>0.730891464</v>
      </c>
      <c r="I2420" s="1">
        <v>-6.309928069</v>
      </c>
    </row>
    <row r="2421" ht="15" spans="1:9">
      <c r="A2421" s="11" t="s">
        <v>9656</v>
      </c>
      <c r="B2421" s="11" t="s">
        <v>9657</v>
      </c>
      <c r="C2421" s="11" t="s">
        <v>9658</v>
      </c>
      <c r="D2421" s="1">
        <v>0.213212445</v>
      </c>
      <c r="E2421" s="1">
        <v>25.37928939</v>
      </c>
      <c r="F2421" s="1">
        <v>0.635081157</v>
      </c>
      <c r="G2421" s="1">
        <v>0.53639273</v>
      </c>
      <c r="H2421" s="1">
        <v>0.730949281</v>
      </c>
      <c r="I2421" s="1">
        <v>-6.310136201</v>
      </c>
    </row>
    <row r="2422" ht="15" spans="1:9">
      <c r="A2422" s="11" t="s">
        <v>7823</v>
      </c>
      <c r="B2422" s="11" t="s">
        <v>7824</v>
      </c>
      <c r="C2422" s="11" t="s">
        <v>7825</v>
      </c>
      <c r="D2422" s="1">
        <v>0.324040943</v>
      </c>
      <c r="E2422" s="1">
        <v>21.79401327</v>
      </c>
      <c r="F2422" s="1">
        <v>0.634412029</v>
      </c>
      <c r="G2422" s="1">
        <v>0.536815709</v>
      </c>
      <c r="H2422" s="1">
        <v>0.731265252</v>
      </c>
      <c r="I2422" s="1">
        <v>-6.310570106</v>
      </c>
    </row>
    <row r="2423" ht="15" spans="1:9">
      <c r="A2423" s="11" t="s">
        <v>2510</v>
      </c>
      <c r="B2423" s="11" t="s">
        <v>2511</v>
      </c>
      <c r="C2423" s="11" t="s">
        <v>2512</v>
      </c>
      <c r="D2423" s="1">
        <v>0.64710423</v>
      </c>
      <c r="E2423" s="1">
        <v>27.81748352</v>
      </c>
      <c r="F2423" s="1">
        <v>0.634207146</v>
      </c>
      <c r="G2423" s="1">
        <v>0.53694526</v>
      </c>
      <c r="H2423" s="1">
        <v>0.731265252</v>
      </c>
      <c r="I2423" s="1">
        <v>-6.310702879</v>
      </c>
    </row>
    <row r="2424" ht="15" spans="1:9">
      <c r="A2424" s="11" t="s">
        <v>10746</v>
      </c>
      <c r="B2424" s="11" t="s">
        <v>10747</v>
      </c>
      <c r="C2424" s="11" t="s">
        <v>10748</v>
      </c>
      <c r="D2424" s="1">
        <v>0.521740483</v>
      </c>
      <c r="E2424" s="1">
        <v>24.49532825</v>
      </c>
      <c r="F2424" s="1">
        <v>0.633394488</v>
      </c>
      <c r="G2424" s="1">
        <v>0.53745929</v>
      </c>
      <c r="H2424" s="1">
        <v>0.731458359</v>
      </c>
      <c r="I2424" s="1">
        <v>-6.311229121</v>
      </c>
    </row>
    <row r="2425" ht="15" spans="1:9">
      <c r="A2425" s="11" t="s">
        <v>5135</v>
      </c>
      <c r="B2425" s="11" t="s">
        <v>5136</v>
      </c>
      <c r="C2425" s="11" t="s">
        <v>5137</v>
      </c>
      <c r="D2425" s="1">
        <v>0.192243442</v>
      </c>
      <c r="E2425" s="1">
        <v>26.94988627</v>
      </c>
      <c r="F2425" s="1">
        <v>0.633383436</v>
      </c>
      <c r="G2425" s="1">
        <v>0.537466283</v>
      </c>
      <c r="H2425" s="1">
        <v>0.731458359</v>
      </c>
      <c r="I2425" s="1">
        <v>-6.311236273</v>
      </c>
    </row>
    <row r="2426" ht="15" spans="1:9">
      <c r="A2426" s="11" t="s">
        <v>3437</v>
      </c>
      <c r="B2426" s="11" t="s">
        <v>3438</v>
      </c>
      <c r="C2426" s="11" t="s">
        <v>3439</v>
      </c>
      <c r="D2426" s="1">
        <v>-0.553872793</v>
      </c>
      <c r="E2426" s="1">
        <v>29.15868081</v>
      </c>
      <c r="F2426" s="1">
        <v>-0.632689608</v>
      </c>
      <c r="G2426" s="1">
        <v>0.537905372</v>
      </c>
      <c r="H2426" s="1">
        <v>0.731458359</v>
      </c>
      <c r="I2426" s="1">
        <v>-6.311685057</v>
      </c>
    </row>
    <row r="2427" ht="15" spans="1:9">
      <c r="A2427" s="11" t="s">
        <v>3389</v>
      </c>
      <c r="B2427" s="11" t="s">
        <v>3390</v>
      </c>
      <c r="C2427" s="11" t="s">
        <v>3391</v>
      </c>
      <c r="D2427" s="1">
        <v>-0.423049423</v>
      </c>
      <c r="E2427" s="1">
        <v>26.352914</v>
      </c>
      <c r="F2427" s="1">
        <v>-0.632583661</v>
      </c>
      <c r="G2427" s="1">
        <v>0.537972439</v>
      </c>
      <c r="H2427" s="1">
        <v>0.731458359</v>
      </c>
      <c r="I2427" s="1">
        <v>-6.311753546</v>
      </c>
    </row>
    <row r="2428" ht="15" spans="1:9">
      <c r="A2428" s="11" t="s">
        <v>6431</v>
      </c>
      <c r="B2428" s="11" t="s">
        <v>6432</v>
      </c>
      <c r="C2428" s="11" t="s">
        <v>6433</v>
      </c>
      <c r="D2428" s="1">
        <v>-0.139665374</v>
      </c>
      <c r="E2428" s="1">
        <v>32.74402999</v>
      </c>
      <c r="F2428" s="1">
        <v>-0.632419068</v>
      </c>
      <c r="G2428" s="1">
        <v>0.538076638</v>
      </c>
      <c r="H2428" s="1">
        <v>0.731458359</v>
      </c>
      <c r="I2428" s="1">
        <v>-6.311859923</v>
      </c>
    </row>
    <row r="2429" ht="15" spans="1:9">
      <c r="A2429" s="11" t="s">
        <v>9881</v>
      </c>
      <c r="B2429" s="11" t="s">
        <v>9882</v>
      </c>
      <c r="C2429" s="11" t="s">
        <v>9883</v>
      </c>
      <c r="D2429" s="1">
        <v>-0.235422713</v>
      </c>
      <c r="E2429" s="1">
        <v>28.05443535</v>
      </c>
      <c r="F2429" s="1">
        <v>-0.632219701</v>
      </c>
      <c r="G2429" s="1">
        <v>0.538202867</v>
      </c>
      <c r="H2429" s="1">
        <v>0.731458359</v>
      </c>
      <c r="I2429" s="1">
        <v>-6.311988742</v>
      </c>
    </row>
    <row r="2430" ht="15" spans="1:9">
      <c r="A2430" s="11" t="s">
        <v>10812</v>
      </c>
      <c r="B2430" s="11" t="s">
        <v>10813</v>
      </c>
      <c r="C2430" s="11" t="s">
        <v>10814</v>
      </c>
      <c r="D2430" s="1">
        <v>1.097633763</v>
      </c>
      <c r="E2430" s="1">
        <v>28.7691865</v>
      </c>
      <c r="F2430" s="1">
        <v>0.632208976</v>
      </c>
      <c r="G2430" s="1">
        <v>0.538209659</v>
      </c>
      <c r="H2430" s="1">
        <v>0.731458359</v>
      </c>
      <c r="I2430" s="1">
        <v>-6.311995671</v>
      </c>
    </row>
    <row r="2431" ht="15" spans="1:9">
      <c r="A2431" s="11" t="s">
        <v>3215</v>
      </c>
      <c r="B2431" s="11" t="s">
        <v>3216</v>
      </c>
      <c r="C2431" s="11" t="s">
        <v>3217</v>
      </c>
      <c r="D2431" s="1">
        <v>0.397010301</v>
      </c>
      <c r="E2431" s="1">
        <v>30.54115347</v>
      </c>
      <c r="F2431" s="1">
        <v>0.630988472</v>
      </c>
      <c r="G2431" s="1">
        <v>0.538982789</v>
      </c>
      <c r="H2431" s="1">
        <v>0.731989022</v>
      </c>
      <c r="I2431" s="1">
        <v>-6.312783437</v>
      </c>
    </row>
    <row r="2432" ht="15" spans="1:9">
      <c r="A2432" s="11" t="s">
        <v>10064</v>
      </c>
      <c r="B2432" s="11" t="s">
        <v>10065</v>
      </c>
      <c r="C2432" s="11" t="s">
        <v>10066</v>
      </c>
      <c r="D2432" s="1">
        <v>-0.233197909</v>
      </c>
      <c r="E2432" s="1">
        <v>32.09911433</v>
      </c>
      <c r="F2432" s="1">
        <v>-0.63054024</v>
      </c>
      <c r="G2432" s="1">
        <v>0.539266878</v>
      </c>
      <c r="H2432" s="1">
        <v>0.731989022</v>
      </c>
      <c r="I2432" s="1">
        <v>-6.313072386</v>
      </c>
    </row>
    <row r="2433" ht="15" spans="1:9">
      <c r="A2433" s="11" t="s">
        <v>9323</v>
      </c>
      <c r="B2433" s="11" t="s">
        <v>9324</v>
      </c>
      <c r="C2433" s="11" t="s">
        <v>9325</v>
      </c>
      <c r="D2433" s="1">
        <v>-0.150848749</v>
      </c>
      <c r="E2433" s="1">
        <v>29.12825026</v>
      </c>
      <c r="F2433" s="1">
        <v>-0.630521587</v>
      </c>
      <c r="G2433" s="1">
        <v>0.539278703</v>
      </c>
      <c r="H2433" s="1">
        <v>0.731989022</v>
      </c>
      <c r="I2433" s="1">
        <v>-6.313084407</v>
      </c>
    </row>
    <row r="2434" ht="15" spans="1:9">
      <c r="A2434" s="11" t="s">
        <v>6741</v>
      </c>
      <c r="B2434" s="11" t="s">
        <v>6742</v>
      </c>
      <c r="C2434" s="11" t="s">
        <v>6743</v>
      </c>
      <c r="D2434" s="1">
        <v>-0.468182233</v>
      </c>
      <c r="E2434" s="1">
        <v>24.07435601</v>
      </c>
      <c r="F2434" s="1">
        <v>-0.630326202</v>
      </c>
      <c r="G2434" s="1">
        <v>0.539402566</v>
      </c>
      <c r="H2434" s="1">
        <v>0.731989022</v>
      </c>
      <c r="I2434" s="1">
        <v>-6.313210297</v>
      </c>
    </row>
    <row r="2435" ht="15" spans="1:9">
      <c r="A2435" s="11" t="s">
        <v>9767</v>
      </c>
      <c r="B2435" s="11" t="s">
        <v>9768</v>
      </c>
      <c r="C2435" s="11" t="s">
        <v>9769</v>
      </c>
      <c r="D2435" s="1">
        <v>0.591908736</v>
      </c>
      <c r="E2435" s="1">
        <v>27.30055892</v>
      </c>
      <c r="F2435" s="1">
        <v>0.629482112</v>
      </c>
      <c r="G2435" s="1">
        <v>0.539937853</v>
      </c>
      <c r="H2435" s="1">
        <v>0.732296887</v>
      </c>
      <c r="I2435" s="1">
        <v>-6.313753736</v>
      </c>
    </row>
    <row r="2436" ht="15" spans="1:9">
      <c r="A2436" s="11" t="s">
        <v>11046</v>
      </c>
      <c r="B2436" s="11" t="s">
        <v>11047</v>
      </c>
      <c r="C2436" s="11" t="s">
        <v>11048</v>
      </c>
      <c r="D2436" s="1">
        <v>0.541147371</v>
      </c>
      <c r="E2436" s="1">
        <v>25.85918862</v>
      </c>
      <c r="F2436" s="1">
        <v>0.629462106</v>
      </c>
      <c r="G2436" s="1">
        <v>0.539950544</v>
      </c>
      <c r="H2436" s="1">
        <v>0.732296887</v>
      </c>
      <c r="I2436" s="1">
        <v>-6.313766608</v>
      </c>
    </row>
    <row r="2437" ht="15" spans="1:9">
      <c r="A2437" s="11" t="s">
        <v>6392</v>
      </c>
      <c r="B2437" s="11" t="s">
        <v>6393</v>
      </c>
      <c r="C2437" s="11" t="s">
        <v>6394</v>
      </c>
      <c r="D2437" s="1">
        <v>-0.253142109</v>
      </c>
      <c r="E2437" s="1">
        <v>21.69206503</v>
      </c>
      <c r="F2437" s="1">
        <v>-0.628586544</v>
      </c>
      <c r="G2437" s="1">
        <v>0.540506111</v>
      </c>
      <c r="H2437" s="1">
        <v>0.732468424</v>
      </c>
      <c r="I2437" s="1">
        <v>-6.31432957</v>
      </c>
    </row>
    <row r="2438" ht="15" spans="1:9">
      <c r="A2438" s="11" t="s">
        <v>6320</v>
      </c>
      <c r="B2438" s="11" t="s">
        <v>6321</v>
      </c>
      <c r="C2438" s="11" t="s">
        <v>6322</v>
      </c>
      <c r="D2438" s="1">
        <v>-0.38355589</v>
      </c>
      <c r="E2438" s="1">
        <v>25.98442865</v>
      </c>
      <c r="F2438" s="1">
        <v>-0.62856161</v>
      </c>
      <c r="G2438" s="1">
        <v>0.540521938</v>
      </c>
      <c r="H2438" s="1">
        <v>0.732468424</v>
      </c>
      <c r="I2438" s="1">
        <v>-6.314345591</v>
      </c>
    </row>
    <row r="2439" ht="15" spans="1:9">
      <c r="A2439" s="11" t="s">
        <v>7687</v>
      </c>
      <c r="B2439" s="11" t="s">
        <v>7688</v>
      </c>
      <c r="C2439" s="11" t="s">
        <v>7689</v>
      </c>
      <c r="D2439" s="1">
        <v>0.656721031</v>
      </c>
      <c r="E2439" s="1">
        <v>22.72830522</v>
      </c>
      <c r="F2439" s="1">
        <v>0.628325554</v>
      </c>
      <c r="G2439" s="1">
        <v>0.540671778</v>
      </c>
      <c r="H2439" s="1">
        <v>0.732468424</v>
      </c>
      <c r="I2439" s="1">
        <v>-6.314497237</v>
      </c>
    </row>
    <row r="2440" ht="15" spans="1:9">
      <c r="A2440" s="11" t="s">
        <v>6380</v>
      </c>
      <c r="B2440" s="11" t="s">
        <v>6381</v>
      </c>
      <c r="C2440" s="11" t="s">
        <v>6382</v>
      </c>
      <c r="D2440" s="1">
        <v>0.303827252</v>
      </c>
      <c r="E2440" s="1">
        <v>26.51105761</v>
      </c>
      <c r="F2440" s="1">
        <v>0.62816178</v>
      </c>
      <c r="G2440" s="1">
        <v>0.540775751</v>
      </c>
      <c r="H2440" s="1">
        <v>0.732468424</v>
      </c>
      <c r="I2440" s="1">
        <v>-6.314602416</v>
      </c>
    </row>
    <row r="2441" ht="15" spans="1:9">
      <c r="A2441" s="11" t="s">
        <v>10222</v>
      </c>
      <c r="B2441" s="11" t="s">
        <v>10223</v>
      </c>
      <c r="C2441" s="11" t="s">
        <v>10224</v>
      </c>
      <c r="D2441" s="1">
        <v>0.228513565</v>
      </c>
      <c r="E2441" s="1">
        <v>28.38659749</v>
      </c>
      <c r="F2441" s="1">
        <v>0.627744696</v>
      </c>
      <c r="G2441" s="1">
        <v>0.541040588</v>
      </c>
      <c r="H2441" s="1">
        <v>0.732468424</v>
      </c>
      <c r="I2441" s="1">
        <v>-6.31487016</v>
      </c>
    </row>
    <row r="2442" ht="15" spans="1:9">
      <c r="A2442" s="11" t="s">
        <v>9962</v>
      </c>
      <c r="B2442" s="11" t="s">
        <v>9963</v>
      </c>
      <c r="C2442" s="11" t="s">
        <v>9964</v>
      </c>
      <c r="D2442" s="1">
        <v>0.246024688</v>
      </c>
      <c r="E2442" s="1">
        <v>29.57672285</v>
      </c>
      <c r="F2442" s="1">
        <v>0.625411526</v>
      </c>
      <c r="G2442" s="1">
        <v>0.542523425</v>
      </c>
      <c r="H2442" s="1">
        <v>0.734040148</v>
      </c>
      <c r="I2442" s="1">
        <v>-6.316364839</v>
      </c>
    </row>
    <row r="2443" ht="15" spans="1:9">
      <c r="A2443" s="11" t="s">
        <v>5334</v>
      </c>
      <c r="B2443" s="11" t="s">
        <v>5335</v>
      </c>
      <c r="C2443" s="11" t="s">
        <v>5336</v>
      </c>
      <c r="D2443" s="1">
        <v>0.396625991</v>
      </c>
      <c r="E2443" s="1">
        <v>22.01182696</v>
      </c>
      <c r="F2443" s="1">
        <v>0.624059678</v>
      </c>
      <c r="G2443" s="1">
        <v>0.543383623</v>
      </c>
      <c r="H2443" s="1">
        <v>0.734676251</v>
      </c>
      <c r="I2443" s="1">
        <v>-6.317228468</v>
      </c>
    </row>
    <row r="2444" ht="15" spans="1:9">
      <c r="A2444" s="11" t="s">
        <v>6573</v>
      </c>
      <c r="B2444" s="11" t="s">
        <v>6574</v>
      </c>
      <c r="C2444" s="11" t="s">
        <v>6575</v>
      </c>
      <c r="D2444" s="1">
        <v>0.421595936</v>
      </c>
      <c r="E2444" s="1">
        <v>22.92174949</v>
      </c>
      <c r="F2444" s="1">
        <v>0.623913321</v>
      </c>
      <c r="G2444" s="1">
        <v>0.543476797</v>
      </c>
      <c r="H2444" s="1">
        <v>0.734676251</v>
      </c>
      <c r="I2444" s="1">
        <v>-6.317321862</v>
      </c>
    </row>
    <row r="2445" ht="15" spans="1:9">
      <c r="A2445" s="11" t="s">
        <v>5812</v>
      </c>
      <c r="B2445" s="11" t="s">
        <v>5813</v>
      </c>
      <c r="C2445" s="11" t="s">
        <v>5814</v>
      </c>
      <c r="D2445" s="1">
        <v>0.592333474</v>
      </c>
      <c r="E2445" s="1">
        <v>23.7215478</v>
      </c>
      <c r="F2445" s="1">
        <v>0.62357902</v>
      </c>
      <c r="G2445" s="1">
        <v>0.543689654</v>
      </c>
      <c r="H2445" s="1">
        <v>0.734746226</v>
      </c>
      <c r="I2445" s="1">
        <v>-6.317535113</v>
      </c>
    </row>
    <row r="2446" ht="15" spans="1:9">
      <c r="A2446" s="11" t="s">
        <v>5316</v>
      </c>
      <c r="B2446" s="11" t="s">
        <v>5317</v>
      </c>
      <c r="C2446" s="11" t="s">
        <v>5318</v>
      </c>
      <c r="D2446" s="1">
        <v>0.626168669</v>
      </c>
      <c r="E2446" s="1">
        <v>24.01743022</v>
      </c>
      <c r="F2446" s="1">
        <v>0.622268888</v>
      </c>
      <c r="G2446" s="1">
        <v>0.544524293</v>
      </c>
      <c r="H2446" s="1">
        <v>0.735438348</v>
      </c>
      <c r="I2446" s="1">
        <v>-6.318369807</v>
      </c>
    </row>
    <row r="2447" ht="15" spans="1:9">
      <c r="A2447" s="11" t="s">
        <v>7706</v>
      </c>
      <c r="B2447" s="11" t="s">
        <v>7707</v>
      </c>
      <c r="C2447" s="11" t="s">
        <v>7708</v>
      </c>
      <c r="D2447" s="1">
        <v>0.412282179</v>
      </c>
      <c r="E2447" s="1">
        <v>24.82692535</v>
      </c>
      <c r="F2447" s="1">
        <v>0.621717942</v>
      </c>
      <c r="G2447" s="1">
        <v>0.544875494</v>
      </c>
      <c r="H2447" s="1">
        <v>0.735694828</v>
      </c>
      <c r="I2447" s="1">
        <v>-6.318720326</v>
      </c>
    </row>
    <row r="2448" ht="15" spans="1:9">
      <c r="A2448" s="11" t="s">
        <v>10258</v>
      </c>
      <c r="B2448" s="11" t="s">
        <v>10259</v>
      </c>
      <c r="C2448" s="11" t="s">
        <v>10260</v>
      </c>
      <c r="D2448" s="1">
        <v>-0.29750154</v>
      </c>
      <c r="E2448" s="1">
        <v>26.21989101</v>
      </c>
      <c r="F2448" s="1">
        <v>-0.621132799</v>
      </c>
      <c r="G2448" s="1">
        <v>0.545248632</v>
      </c>
      <c r="H2448" s="1">
        <v>0.735980766</v>
      </c>
      <c r="I2448" s="1">
        <v>-6.319092281</v>
      </c>
    </row>
    <row r="2449" ht="15" spans="1:9">
      <c r="A2449" s="11" t="s">
        <v>6407</v>
      </c>
      <c r="B2449" s="11" t="s">
        <v>6408</v>
      </c>
      <c r="C2449" s="11" t="s">
        <v>6409</v>
      </c>
      <c r="D2449" s="1">
        <v>0.446049856</v>
      </c>
      <c r="E2449" s="1">
        <v>29.88190439</v>
      </c>
      <c r="F2449" s="1">
        <v>0.619961235</v>
      </c>
      <c r="G2449" s="1">
        <v>0.545996149</v>
      </c>
      <c r="H2449" s="1">
        <v>0.736567605</v>
      </c>
      <c r="I2449" s="1">
        <v>-6.319836013</v>
      </c>
    </row>
    <row r="2450" ht="15" spans="1:9">
      <c r="A2450" s="11" t="s">
        <v>8016</v>
      </c>
      <c r="B2450" s="11" t="s">
        <v>8017</v>
      </c>
      <c r="C2450" s="11" t="s">
        <v>8018</v>
      </c>
      <c r="D2450" s="1">
        <v>-0.641420634</v>
      </c>
      <c r="E2450" s="1">
        <v>24.75732576</v>
      </c>
      <c r="F2450" s="1">
        <v>-0.619881806</v>
      </c>
      <c r="G2450" s="1">
        <v>0.546046849</v>
      </c>
      <c r="H2450" s="1">
        <v>0.736567605</v>
      </c>
      <c r="I2450" s="1">
        <v>-6.319886388</v>
      </c>
    </row>
    <row r="2451" ht="15" spans="1:9">
      <c r="A2451" s="11" t="s">
        <v>2725</v>
      </c>
      <c r="B2451" s="11" t="s">
        <v>2726</v>
      </c>
      <c r="C2451" s="11" t="s">
        <v>2727</v>
      </c>
      <c r="D2451" s="1">
        <v>-0.404358481</v>
      </c>
      <c r="E2451" s="1">
        <v>27.9440108</v>
      </c>
      <c r="F2451" s="1">
        <v>-0.619692231</v>
      </c>
      <c r="G2451" s="1">
        <v>0.546167867</v>
      </c>
      <c r="H2451" s="1">
        <v>0.736567605</v>
      </c>
      <c r="I2451" s="1">
        <v>-6.320006595</v>
      </c>
    </row>
    <row r="2452" ht="15" spans="1:9">
      <c r="A2452" s="11" t="s">
        <v>10522</v>
      </c>
      <c r="B2452" s="11" t="s">
        <v>10523</v>
      </c>
      <c r="C2452" s="11" t="s">
        <v>10524</v>
      </c>
      <c r="D2452" s="1">
        <v>-0.187466962</v>
      </c>
      <c r="E2452" s="1">
        <v>30.29904489</v>
      </c>
      <c r="F2452" s="1">
        <v>-0.61884373</v>
      </c>
      <c r="G2452" s="1">
        <v>0.546709702</v>
      </c>
      <c r="H2452" s="1">
        <v>0.737080387</v>
      </c>
      <c r="I2452" s="1">
        <v>-6.320544195</v>
      </c>
    </row>
    <row r="2453" ht="15" spans="1:9">
      <c r="A2453" s="11" t="s">
        <v>6738</v>
      </c>
      <c r="B2453" s="11" t="s">
        <v>6739</v>
      </c>
      <c r="C2453" s="11" t="s">
        <v>6740</v>
      </c>
      <c r="D2453" s="1">
        <v>0.633312754</v>
      </c>
      <c r="E2453" s="1">
        <v>27.87237951</v>
      </c>
      <c r="F2453" s="1">
        <v>0.618458199</v>
      </c>
      <c r="G2453" s="1">
        <v>0.546955992</v>
      </c>
      <c r="H2453" s="1">
        <v>0.73713176</v>
      </c>
      <c r="I2453" s="1">
        <v>-6.320788234</v>
      </c>
    </row>
    <row r="2454" ht="15" spans="1:9">
      <c r="A2454" s="11" t="s">
        <v>8799</v>
      </c>
      <c r="B2454" s="11" t="s">
        <v>8800</v>
      </c>
      <c r="C2454" s="11" t="s">
        <v>8801</v>
      </c>
      <c r="D2454" s="1">
        <v>-0.230637364</v>
      </c>
      <c r="E2454" s="1">
        <v>27.2089519</v>
      </c>
      <c r="F2454" s="1">
        <v>-0.618157349</v>
      </c>
      <c r="G2454" s="1">
        <v>0.547148229</v>
      </c>
      <c r="H2454" s="1">
        <v>0.73713176</v>
      </c>
      <c r="I2454" s="1">
        <v>-6.320978571</v>
      </c>
    </row>
    <row r="2455" ht="15" spans="1:9">
      <c r="A2455" s="11" t="s">
        <v>5352</v>
      </c>
      <c r="B2455" s="11" t="s">
        <v>5353</v>
      </c>
      <c r="C2455" s="11" t="s">
        <v>5354</v>
      </c>
      <c r="D2455" s="1">
        <v>0.548785838</v>
      </c>
      <c r="E2455" s="1">
        <v>26.25531678</v>
      </c>
      <c r="F2455" s="1">
        <v>0.618025241</v>
      </c>
      <c r="G2455" s="1">
        <v>0.547232655</v>
      </c>
      <c r="H2455" s="1">
        <v>0.73713176</v>
      </c>
      <c r="I2455" s="1">
        <v>-6.321062123</v>
      </c>
    </row>
    <row r="2456" ht="15" spans="1:9">
      <c r="A2456" s="11" t="s">
        <v>5120</v>
      </c>
      <c r="B2456" s="11" t="s">
        <v>5121</v>
      </c>
      <c r="C2456" s="11" t="s">
        <v>5122</v>
      </c>
      <c r="D2456" s="1">
        <v>0.371070967</v>
      </c>
      <c r="E2456" s="1">
        <v>23.7002223</v>
      </c>
      <c r="F2456" s="1">
        <v>0.617568958</v>
      </c>
      <c r="G2456" s="1">
        <v>0.547524305</v>
      </c>
      <c r="H2456" s="1">
        <v>0.737306867</v>
      </c>
      <c r="I2456" s="1">
        <v>-6.321350572</v>
      </c>
    </row>
    <row r="2457" ht="15" spans="1:9">
      <c r="A2457" s="11" t="s">
        <v>6852</v>
      </c>
      <c r="B2457" s="11" t="s">
        <v>6853</v>
      </c>
      <c r="C2457" s="11" t="s">
        <v>6854</v>
      </c>
      <c r="D2457" s="1">
        <v>0.500193241</v>
      </c>
      <c r="E2457" s="1">
        <v>22.20649637</v>
      </c>
      <c r="F2457" s="1">
        <v>0.617028906</v>
      </c>
      <c r="G2457" s="1">
        <v>0.547869611</v>
      </c>
      <c r="H2457" s="1">
        <v>0.737554101</v>
      </c>
      <c r="I2457" s="1">
        <v>-6.321691718</v>
      </c>
    </row>
    <row r="2458" ht="15" spans="1:9">
      <c r="A2458" s="11" t="s">
        <v>9368</v>
      </c>
      <c r="B2458" s="11" t="s">
        <v>9369</v>
      </c>
      <c r="C2458" s="11" t="s">
        <v>9370</v>
      </c>
      <c r="D2458" s="1">
        <v>0.441008091</v>
      </c>
      <c r="E2458" s="1">
        <v>22.76601467</v>
      </c>
      <c r="F2458" s="1">
        <v>0.615892837</v>
      </c>
      <c r="G2458" s="1">
        <v>0.548596399</v>
      </c>
      <c r="H2458" s="1">
        <v>0.738027429</v>
      </c>
      <c r="I2458" s="1">
        <v>-6.322408444</v>
      </c>
    </row>
    <row r="2459" ht="15" spans="1:9">
      <c r="A2459" s="11" t="s">
        <v>9515</v>
      </c>
      <c r="B2459" s="11" t="s">
        <v>9516</v>
      </c>
      <c r="C2459" s="11" t="s">
        <v>9517</v>
      </c>
      <c r="D2459" s="1">
        <v>-1.052114243</v>
      </c>
      <c r="E2459" s="1">
        <v>27.6802328</v>
      </c>
      <c r="F2459" s="1">
        <v>-0.615745826</v>
      </c>
      <c r="G2459" s="1">
        <v>0.548690486</v>
      </c>
      <c r="H2459" s="1">
        <v>0.738027429</v>
      </c>
      <c r="I2459" s="1">
        <v>-6.3225011</v>
      </c>
    </row>
    <row r="2460" ht="15" spans="1:9">
      <c r="A2460" s="11" t="s">
        <v>9536</v>
      </c>
      <c r="B2460" s="11" t="s">
        <v>9537</v>
      </c>
      <c r="C2460" s="11" t="s">
        <v>9538</v>
      </c>
      <c r="D2460" s="1">
        <v>-0.169086809</v>
      </c>
      <c r="E2460" s="1">
        <v>26.60418031</v>
      </c>
      <c r="F2460" s="1">
        <v>-0.615562399</v>
      </c>
      <c r="G2460" s="1">
        <v>0.548807893</v>
      </c>
      <c r="H2460" s="1">
        <v>0.738027429</v>
      </c>
      <c r="I2460" s="1">
        <v>-6.322616679</v>
      </c>
    </row>
    <row r="2461" ht="15" spans="1:9">
      <c r="A2461" s="11" t="s">
        <v>8145</v>
      </c>
      <c r="B2461" s="11" t="s">
        <v>8146</v>
      </c>
      <c r="C2461" s="11" t="s">
        <v>8147</v>
      </c>
      <c r="D2461" s="1">
        <v>-0.373340457</v>
      </c>
      <c r="E2461" s="1">
        <v>21.97386088</v>
      </c>
      <c r="F2461" s="1">
        <v>-0.615467785</v>
      </c>
      <c r="G2461" s="1">
        <v>0.548868458</v>
      </c>
      <c r="H2461" s="1">
        <v>0.738027429</v>
      </c>
      <c r="I2461" s="1">
        <v>-6.322676283</v>
      </c>
    </row>
    <row r="2462" ht="15" spans="1:9">
      <c r="A2462" s="11" t="s">
        <v>6031</v>
      </c>
      <c r="B2462" s="11" t="s">
        <v>6032</v>
      </c>
      <c r="C2462" s="11" t="s">
        <v>6033</v>
      </c>
      <c r="D2462" s="1">
        <v>-0.781589393</v>
      </c>
      <c r="E2462" s="1">
        <v>25.60427763</v>
      </c>
      <c r="F2462" s="1">
        <v>-0.614527001</v>
      </c>
      <c r="G2462" s="1">
        <v>0.549470883</v>
      </c>
      <c r="H2462" s="1">
        <v>0.738600238</v>
      </c>
      <c r="I2462" s="1">
        <v>-6.32326848</v>
      </c>
    </row>
    <row r="2463" ht="15" spans="1:9">
      <c r="A2463" s="11" t="s">
        <v>9057</v>
      </c>
      <c r="B2463" s="11" t="s">
        <v>9058</v>
      </c>
      <c r="C2463" s="11" t="s">
        <v>9059</v>
      </c>
      <c r="D2463" s="1">
        <v>-0.562971062</v>
      </c>
      <c r="E2463" s="1">
        <v>23.67850892</v>
      </c>
      <c r="F2463" s="1">
        <v>-0.614205264</v>
      </c>
      <c r="G2463" s="1">
        <v>0.549676988</v>
      </c>
      <c r="H2463" s="1">
        <v>0.738600238</v>
      </c>
      <c r="I2463" s="1">
        <v>-6.323470808</v>
      </c>
    </row>
    <row r="2464" ht="15" spans="1:9">
      <c r="A2464" s="11" t="s">
        <v>5962</v>
      </c>
      <c r="B2464" s="11" t="s">
        <v>5963</v>
      </c>
      <c r="C2464" s="11" t="s">
        <v>5964</v>
      </c>
      <c r="D2464" s="1">
        <v>-0.252183906</v>
      </c>
      <c r="E2464" s="1">
        <v>29.32545079</v>
      </c>
      <c r="F2464" s="1">
        <v>-0.614044065</v>
      </c>
      <c r="G2464" s="1">
        <v>0.549780269</v>
      </c>
      <c r="H2464" s="1">
        <v>0.738600238</v>
      </c>
      <c r="I2464" s="1">
        <v>-6.323572143</v>
      </c>
    </row>
    <row r="2465" ht="15" spans="1:9">
      <c r="A2465" s="11" t="s">
        <v>9296</v>
      </c>
      <c r="B2465" s="11" t="s">
        <v>9297</v>
      </c>
      <c r="C2465" s="11" t="s">
        <v>9298</v>
      </c>
      <c r="D2465" s="1">
        <v>0.389429828</v>
      </c>
      <c r="E2465" s="1">
        <v>29.7719412</v>
      </c>
      <c r="F2465" s="1">
        <v>0.61150731</v>
      </c>
      <c r="G2465" s="1">
        <v>0.551406982</v>
      </c>
      <c r="H2465" s="1">
        <v>0.740567505</v>
      </c>
      <c r="I2465" s="1">
        <v>-6.325163522</v>
      </c>
    </row>
    <row r="2466" ht="15" spans="1:9">
      <c r="A2466" s="11" t="s">
        <v>5839</v>
      </c>
      <c r="B2466" s="11" t="s">
        <v>5840</v>
      </c>
      <c r="C2466" s="11" t="s">
        <v>5841</v>
      </c>
      <c r="D2466" s="1">
        <v>0.255581867</v>
      </c>
      <c r="E2466" s="1">
        <v>29.88885322</v>
      </c>
      <c r="F2466" s="1">
        <v>0.6090072</v>
      </c>
      <c r="G2466" s="1">
        <v>0.553012783</v>
      </c>
      <c r="H2466" s="1">
        <v>0.742287023</v>
      </c>
      <c r="I2466" s="1">
        <v>-6.326725834</v>
      </c>
    </row>
    <row r="2467" ht="15" spans="1:9">
      <c r="A2467" s="11" t="s">
        <v>10067</v>
      </c>
      <c r="B2467" s="11" t="s">
        <v>10068</v>
      </c>
      <c r="C2467" s="11" t="s">
        <v>10069</v>
      </c>
      <c r="D2467" s="1">
        <v>0.356579389</v>
      </c>
      <c r="E2467" s="1">
        <v>27.77149924</v>
      </c>
      <c r="F2467" s="1">
        <v>0.608565164</v>
      </c>
      <c r="G2467" s="1">
        <v>0.553296966</v>
      </c>
      <c r="H2467" s="1">
        <v>0.742449974</v>
      </c>
      <c r="I2467" s="1">
        <v>-6.327001433</v>
      </c>
    </row>
    <row r="2468" ht="15" spans="1:9">
      <c r="A2468" s="11" t="s">
        <v>1974</v>
      </c>
      <c r="B2468" s="11" t="s">
        <v>1975</v>
      </c>
      <c r="C2468" s="11" t="s">
        <v>1976</v>
      </c>
      <c r="D2468" s="1">
        <v>-0.579447752</v>
      </c>
      <c r="E2468" s="1">
        <v>25.90068425</v>
      </c>
      <c r="F2468" s="1">
        <v>-0.605659027</v>
      </c>
      <c r="G2468" s="1">
        <v>0.5551673</v>
      </c>
      <c r="H2468" s="1">
        <v>0.744016566</v>
      </c>
      <c r="I2468" s="1">
        <v>-6.328808639</v>
      </c>
    </row>
    <row r="2469" ht="15" spans="1:9">
      <c r="A2469" s="11" t="s">
        <v>10893</v>
      </c>
      <c r="B2469" s="11" t="s">
        <v>10894</v>
      </c>
      <c r="C2469" s="11" t="s">
        <v>10895</v>
      </c>
      <c r="D2469" s="1">
        <v>-0.512766957</v>
      </c>
      <c r="E2469" s="1">
        <v>22.1909303</v>
      </c>
      <c r="F2469" s="1">
        <v>-0.604902392</v>
      </c>
      <c r="G2469" s="1">
        <v>0.555654823</v>
      </c>
      <c r="H2469" s="1">
        <v>0.744300043</v>
      </c>
      <c r="I2469" s="1">
        <v>-6.32927782</v>
      </c>
    </row>
    <row r="2470" ht="15" spans="1:9">
      <c r="A2470" s="11" t="s">
        <v>9677</v>
      </c>
      <c r="B2470" s="11" t="s">
        <v>9678</v>
      </c>
      <c r="C2470" s="11" t="s">
        <v>9679</v>
      </c>
      <c r="D2470" s="1">
        <v>0.324013692</v>
      </c>
      <c r="E2470" s="1">
        <v>28.36363456</v>
      </c>
      <c r="F2470" s="1">
        <v>0.604302801</v>
      </c>
      <c r="G2470" s="1">
        <v>0.556041323</v>
      </c>
      <c r="H2470" s="1">
        <v>0.744599082</v>
      </c>
      <c r="I2470" s="1">
        <v>-6.329649226</v>
      </c>
    </row>
    <row r="2471" ht="15" spans="1:9">
      <c r="A2471" s="11" t="s">
        <v>7660</v>
      </c>
      <c r="B2471" s="11" t="s">
        <v>7661</v>
      </c>
      <c r="C2471" s="11" t="s">
        <v>7662</v>
      </c>
      <c r="D2471" s="1">
        <v>-0.41695838</v>
      </c>
      <c r="E2471" s="1">
        <v>22.13084543</v>
      </c>
      <c r="F2471" s="1">
        <v>-0.602837516</v>
      </c>
      <c r="G2471" s="1">
        <v>0.556986473</v>
      </c>
      <c r="H2471" s="1">
        <v>0.745645818</v>
      </c>
      <c r="I2471" s="1">
        <v>-6.330555407</v>
      </c>
    </row>
    <row r="2472" ht="15" spans="1:9">
      <c r="A2472" s="11" t="s">
        <v>7787</v>
      </c>
      <c r="B2472" s="11" t="s">
        <v>7788</v>
      </c>
      <c r="C2472" s="11" t="s">
        <v>7789</v>
      </c>
      <c r="D2472" s="1">
        <v>-0.547519965</v>
      </c>
      <c r="E2472" s="1">
        <v>24.85290189</v>
      </c>
      <c r="F2472" s="1">
        <v>-0.600272498</v>
      </c>
      <c r="G2472" s="1">
        <v>0.558643087</v>
      </c>
      <c r="H2472" s="1">
        <v>0.747644108</v>
      </c>
      <c r="I2472" s="1">
        <v>-6.332136697</v>
      </c>
    </row>
    <row r="2473" ht="15" spans="1:9">
      <c r="A2473" s="11" t="s">
        <v>2988</v>
      </c>
      <c r="B2473" s="11" t="s">
        <v>2989</v>
      </c>
      <c r="C2473" s="11" t="s">
        <v>2990</v>
      </c>
      <c r="D2473" s="1">
        <v>-0.524745602</v>
      </c>
      <c r="E2473" s="1">
        <v>22.4937584</v>
      </c>
      <c r="F2473" s="1">
        <v>-0.598871054</v>
      </c>
      <c r="G2473" s="1">
        <v>0.559549338</v>
      </c>
      <c r="H2473" s="1">
        <v>0.748637293</v>
      </c>
      <c r="I2473" s="1">
        <v>-6.332997972</v>
      </c>
    </row>
    <row r="2474" ht="15" spans="1:9">
      <c r="A2474" s="11" t="s">
        <v>7847</v>
      </c>
      <c r="B2474" s="11" t="s">
        <v>7848</v>
      </c>
      <c r="C2474" s="11" t="s">
        <v>7849</v>
      </c>
      <c r="D2474" s="1">
        <v>0.569606</v>
      </c>
      <c r="E2474" s="1">
        <v>25.78470419</v>
      </c>
      <c r="F2474" s="1">
        <v>0.59741549</v>
      </c>
      <c r="G2474" s="1">
        <v>0.560491431</v>
      </c>
      <c r="H2474" s="1">
        <v>0.74949089</v>
      </c>
      <c r="I2474" s="1">
        <v>-6.333890493</v>
      </c>
    </row>
    <row r="2475" ht="15" spans="1:9">
      <c r="A2475" s="11" t="s">
        <v>7536</v>
      </c>
      <c r="B2475" s="11" t="s">
        <v>7537</v>
      </c>
      <c r="C2475" s="11" t="s">
        <v>7538</v>
      </c>
      <c r="D2475" s="1">
        <v>-0.313413411</v>
      </c>
      <c r="E2475" s="1">
        <v>22.60042069</v>
      </c>
      <c r="F2475" s="1">
        <v>-0.597377565</v>
      </c>
      <c r="G2475" s="1">
        <v>0.560515989</v>
      </c>
      <c r="H2475" s="1">
        <v>0.74949089</v>
      </c>
      <c r="I2475" s="1">
        <v>-6.333913721</v>
      </c>
    </row>
    <row r="2476" ht="15" spans="1:9">
      <c r="A2476" s="11" t="s">
        <v>3554</v>
      </c>
      <c r="B2476" s="11" t="s">
        <v>3555</v>
      </c>
      <c r="C2476" s="11" t="s">
        <v>3556</v>
      </c>
      <c r="D2476" s="1">
        <v>-0.505304808</v>
      </c>
      <c r="E2476" s="1">
        <v>25.76087108</v>
      </c>
      <c r="F2476" s="1">
        <v>-0.596035633</v>
      </c>
      <c r="G2476" s="1">
        <v>0.561385317</v>
      </c>
      <c r="H2476" s="1">
        <v>0.750061492</v>
      </c>
      <c r="I2476" s="1">
        <v>-6.334734696</v>
      </c>
    </row>
    <row r="2477" ht="15" spans="1:9">
      <c r="A2477" s="11" t="s">
        <v>6233</v>
      </c>
      <c r="B2477" s="11" t="s">
        <v>6234</v>
      </c>
      <c r="C2477" s="11" t="s">
        <v>6235</v>
      </c>
      <c r="D2477" s="1">
        <v>0.174050779</v>
      </c>
      <c r="E2477" s="1">
        <v>28.549403</v>
      </c>
      <c r="F2477" s="1">
        <v>0.595757367</v>
      </c>
      <c r="G2477" s="1">
        <v>0.561565674</v>
      </c>
      <c r="H2477" s="1">
        <v>0.750061492</v>
      </c>
      <c r="I2477" s="1">
        <v>-6.334904717</v>
      </c>
    </row>
    <row r="2478" ht="15" spans="1:9">
      <c r="A2478" s="11" t="s">
        <v>4111</v>
      </c>
      <c r="B2478" s="11" t="s">
        <v>4112</v>
      </c>
      <c r="C2478" s="11" t="s">
        <v>4113</v>
      </c>
      <c r="D2478" s="1">
        <v>0.153010458</v>
      </c>
      <c r="E2478" s="1">
        <v>27.82639913</v>
      </c>
      <c r="F2478" s="1">
        <v>0.595615606</v>
      </c>
      <c r="G2478" s="1">
        <v>0.561657568</v>
      </c>
      <c r="H2478" s="1">
        <v>0.750061492</v>
      </c>
      <c r="I2478" s="1">
        <v>-6.334991304</v>
      </c>
    </row>
    <row r="2479" ht="15" spans="1:9">
      <c r="A2479" s="11" t="s">
        <v>2472</v>
      </c>
      <c r="B2479" s="11" t="s">
        <v>2473</v>
      </c>
      <c r="C2479" s="11" t="s">
        <v>2474</v>
      </c>
      <c r="D2479" s="1">
        <v>0.345122733</v>
      </c>
      <c r="E2479" s="1">
        <v>27.25870752</v>
      </c>
      <c r="F2479" s="1">
        <v>0.595449928</v>
      </c>
      <c r="G2479" s="1">
        <v>0.561764976</v>
      </c>
      <c r="H2479" s="1">
        <v>0.750061492</v>
      </c>
      <c r="I2479" s="1">
        <v>-6.335092475</v>
      </c>
    </row>
    <row r="2480" ht="15" spans="1:9">
      <c r="A2480" s="11" t="s">
        <v>4429</v>
      </c>
      <c r="B2480" s="11" t="s">
        <v>4430</v>
      </c>
      <c r="C2480" s="11" t="s">
        <v>4431</v>
      </c>
      <c r="D2480" s="1">
        <v>0.42191091</v>
      </c>
      <c r="E2480" s="1">
        <v>21.98653858</v>
      </c>
      <c r="F2480" s="1">
        <v>0.594820483</v>
      </c>
      <c r="G2480" s="1">
        <v>0.562173142</v>
      </c>
      <c r="H2480" s="1">
        <v>0.750195133</v>
      </c>
      <c r="I2480" s="1">
        <v>-6.335476602</v>
      </c>
    </row>
    <row r="2481" ht="15" spans="1:9">
      <c r="A2481" s="11" t="s">
        <v>9557</v>
      </c>
      <c r="B2481" s="11" t="s">
        <v>9558</v>
      </c>
      <c r="C2481" s="11" t="s">
        <v>9559</v>
      </c>
      <c r="D2481" s="1">
        <v>-0.237700454</v>
      </c>
      <c r="E2481" s="1">
        <v>21.68577273</v>
      </c>
      <c r="F2481" s="1">
        <v>-0.59478828</v>
      </c>
      <c r="G2481" s="1">
        <v>0.562194028</v>
      </c>
      <c r="H2481" s="1">
        <v>0.750195133</v>
      </c>
      <c r="I2481" s="1">
        <v>-6.335496243</v>
      </c>
    </row>
    <row r="2482" ht="15" spans="1:9">
      <c r="A2482" s="11" t="s">
        <v>3748</v>
      </c>
      <c r="B2482" s="11" t="s">
        <v>3749</v>
      </c>
      <c r="C2482" s="11" t="s">
        <v>3750</v>
      </c>
      <c r="D2482" s="1">
        <v>-0.264411244</v>
      </c>
      <c r="E2482" s="1">
        <v>30.51480745</v>
      </c>
      <c r="F2482" s="1">
        <v>-0.593554988</v>
      </c>
      <c r="G2482" s="1">
        <v>0.562994243</v>
      </c>
      <c r="H2482" s="1">
        <v>0.751043212</v>
      </c>
      <c r="I2482" s="1">
        <v>-6.336247723</v>
      </c>
    </row>
    <row r="2483" ht="15" spans="1:9">
      <c r="A2483" s="11" t="s">
        <v>3823</v>
      </c>
      <c r="B2483" s="11" t="s">
        <v>3824</v>
      </c>
      <c r="C2483" s="11" t="s">
        <v>3825</v>
      </c>
      <c r="D2483" s="1">
        <v>-0.296841807</v>
      </c>
      <c r="E2483" s="1">
        <v>21.98382047</v>
      </c>
      <c r="F2483" s="1">
        <v>-0.592035442</v>
      </c>
      <c r="G2483" s="1">
        <v>0.563981036</v>
      </c>
      <c r="H2483" s="1">
        <v>0.751919762</v>
      </c>
      <c r="I2483" s="1">
        <v>-6.337171595</v>
      </c>
    </row>
    <row r="2484" ht="15" spans="1:9">
      <c r="A2484" s="11" t="s">
        <v>10568</v>
      </c>
      <c r="B2484" s="11" t="s">
        <v>10569</v>
      </c>
      <c r="C2484" s="11" t="s">
        <v>10570</v>
      </c>
      <c r="D2484" s="1">
        <v>-0.409044444</v>
      </c>
      <c r="E2484" s="1">
        <v>22.21468384</v>
      </c>
      <c r="F2484" s="1">
        <v>-0.591534766</v>
      </c>
      <c r="G2484" s="1">
        <v>0.564306379</v>
      </c>
      <c r="H2484" s="1">
        <v>0.752133663</v>
      </c>
      <c r="I2484" s="1">
        <v>-6.337475511</v>
      </c>
    </row>
    <row r="2485" ht="15" spans="1:9">
      <c r="A2485" s="11" t="s">
        <v>3410</v>
      </c>
      <c r="B2485" s="11" t="s">
        <v>3411</v>
      </c>
      <c r="C2485" s="11" t="s">
        <v>3412</v>
      </c>
      <c r="D2485" s="1">
        <v>-0.435701132</v>
      </c>
      <c r="E2485" s="1">
        <v>21.96933403</v>
      </c>
      <c r="F2485" s="1">
        <v>-0.591021919</v>
      </c>
      <c r="G2485" s="1">
        <v>0.564639736</v>
      </c>
      <c r="H2485" s="1">
        <v>0.752138386</v>
      </c>
      <c r="I2485" s="1">
        <v>-6.337786564</v>
      </c>
    </row>
    <row r="2486" ht="15" spans="1:9">
      <c r="A2486" s="11" t="s">
        <v>8064</v>
      </c>
      <c r="B2486" s="11" t="s">
        <v>8065</v>
      </c>
      <c r="C2486" s="11" t="s">
        <v>8066</v>
      </c>
      <c r="D2486" s="1">
        <v>-0.184327474</v>
      </c>
      <c r="E2486" s="1">
        <v>32.88861728</v>
      </c>
      <c r="F2486" s="1">
        <v>-0.590244933</v>
      </c>
      <c r="G2486" s="1">
        <v>0.565144987</v>
      </c>
      <c r="H2486" s="1">
        <v>0.752304726</v>
      </c>
      <c r="I2486" s="1">
        <v>-6.338257334</v>
      </c>
    </row>
    <row r="2487" ht="15" spans="1:9">
      <c r="A2487" s="11" t="s">
        <v>8604</v>
      </c>
      <c r="B2487" s="11" t="s">
        <v>8605</v>
      </c>
      <c r="C2487" s="11" t="s">
        <v>8606</v>
      </c>
      <c r="D2487" s="1">
        <v>-0.518878413</v>
      </c>
      <c r="E2487" s="1">
        <v>23.55856866</v>
      </c>
      <c r="F2487" s="1">
        <v>-0.590070537</v>
      </c>
      <c r="G2487" s="1">
        <v>0.565258426</v>
      </c>
      <c r="H2487" s="1">
        <v>0.752304726</v>
      </c>
      <c r="I2487" s="1">
        <v>-6.338362919</v>
      </c>
    </row>
    <row r="2488" ht="15" spans="1:9">
      <c r="A2488" s="11" t="s">
        <v>11252</v>
      </c>
      <c r="B2488" s="11" t="s">
        <v>11253</v>
      </c>
      <c r="C2488" s="11" t="s">
        <v>11254</v>
      </c>
      <c r="D2488" s="1">
        <v>-0.105787562</v>
      </c>
      <c r="E2488" s="1">
        <v>28.68170827</v>
      </c>
      <c r="F2488" s="1">
        <v>-0.590068981</v>
      </c>
      <c r="G2488" s="1">
        <v>0.565259437</v>
      </c>
      <c r="H2488" s="1">
        <v>0.752304726</v>
      </c>
      <c r="I2488" s="1">
        <v>-6.338363861</v>
      </c>
    </row>
    <row r="2489" ht="15" spans="1:9">
      <c r="A2489" s="11" t="s">
        <v>7452</v>
      </c>
      <c r="B2489" s="11" t="s">
        <v>7453</v>
      </c>
      <c r="C2489" s="11" t="s">
        <v>7454</v>
      </c>
      <c r="D2489" s="1">
        <v>0.448211065</v>
      </c>
      <c r="E2489" s="1">
        <v>22.31553445</v>
      </c>
      <c r="F2489" s="1">
        <v>0.588644294</v>
      </c>
      <c r="G2489" s="1">
        <v>0.566186604</v>
      </c>
      <c r="H2489" s="1">
        <v>0.753099183</v>
      </c>
      <c r="I2489" s="1">
        <v>-6.339225304</v>
      </c>
    </row>
    <row r="2490" ht="15" spans="1:9">
      <c r="A2490" s="11" t="s">
        <v>9320</v>
      </c>
      <c r="B2490" s="11" t="s">
        <v>9321</v>
      </c>
      <c r="C2490" s="11" t="s">
        <v>9322</v>
      </c>
      <c r="D2490" s="1">
        <v>0.217441755</v>
      </c>
      <c r="E2490" s="1">
        <v>29.75831533</v>
      </c>
      <c r="F2490" s="1">
        <v>0.587977364</v>
      </c>
      <c r="G2490" s="1">
        <v>0.566620912</v>
      </c>
      <c r="H2490" s="1">
        <v>0.753457137</v>
      </c>
      <c r="I2490" s="1">
        <v>-6.339627888</v>
      </c>
    </row>
    <row r="2491" ht="15" spans="1:9">
      <c r="A2491" s="11" t="s">
        <v>2812</v>
      </c>
      <c r="B2491" s="11" t="s">
        <v>2813</v>
      </c>
      <c r="C2491" s="11" t="s">
        <v>2814</v>
      </c>
      <c r="D2491" s="1">
        <v>0.604301409</v>
      </c>
      <c r="E2491" s="1">
        <v>26.59936327</v>
      </c>
      <c r="F2491" s="1">
        <v>0.586906105</v>
      </c>
      <c r="G2491" s="1">
        <v>0.567318897</v>
      </c>
      <c r="H2491" s="1">
        <v>0.7541654</v>
      </c>
      <c r="I2491" s="1">
        <v>-6.340273635</v>
      </c>
    </row>
    <row r="2492" ht="15" spans="1:9">
      <c r="A2492" s="11" t="s">
        <v>9425</v>
      </c>
      <c r="B2492" s="11" t="s">
        <v>9426</v>
      </c>
      <c r="C2492" s="11" t="s">
        <v>9427</v>
      </c>
      <c r="D2492" s="1">
        <v>-0.535043767</v>
      </c>
      <c r="E2492" s="1">
        <v>25.16410206</v>
      </c>
      <c r="F2492" s="1">
        <v>-0.585093822</v>
      </c>
      <c r="G2492" s="1">
        <v>0.568500748</v>
      </c>
      <c r="H2492" s="1">
        <v>0.755498042</v>
      </c>
      <c r="I2492" s="1">
        <v>-6.341363527</v>
      </c>
    </row>
    <row r="2493" ht="15" spans="1:9">
      <c r="A2493" s="11" t="s">
        <v>6227</v>
      </c>
      <c r="B2493" s="11" t="s">
        <v>6228</v>
      </c>
      <c r="C2493" s="11" t="s">
        <v>6229</v>
      </c>
      <c r="D2493" s="1">
        <v>-0.136825744</v>
      </c>
      <c r="E2493" s="1">
        <v>33.19958795</v>
      </c>
      <c r="F2493" s="1">
        <v>-0.584861023</v>
      </c>
      <c r="G2493" s="1">
        <v>0.568652659</v>
      </c>
      <c r="H2493" s="1">
        <v>0.755498042</v>
      </c>
      <c r="I2493" s="1">
        <v>-6.341503299</v>
      </c>
    </row>
    <row r="2494" ht="15" spans="1:9">
      <c r="A2494" s="11" t="s">
        <v>4551</v>
      </c>
      <c r="B2494" s="11" t="s">
        <v>4552</v>
      </c>
      <c r="C2494" s="11" t="s">
        <v>4553</v>
      </c>
      <c r="D2494" s="1">
        <v>0.131580853</v>
      </c>
      <c r="E2494" s="1">
        <v>33.26893568</v>
      </c>
      <c r="F2494" s="1">
        <v>0.583168927</v>
      </c>
      <c r="G2494" s="1">
        <v>0.569757477</v>
      </c>
      <c r="H2494" s="1">
        <v>0.756745444</v>
      </c>
      <c r="I2494" s="1">
        <v>-6.342517644</v>
      </c>
    </row>
    <row r="2495" ht="15" spans="1:9">
      <c r="A2495" s="11" t="s">
        <v>8472</v>
      </c>
      <c r="B2495" s="11" t="s">
        <v>8473</v>
      </c>
      <c r="C2495" s="11" t="s">
        <v>8474</v>
      </c>
      <c r="D2495" s="1">
        <v>0.729746309</v>
      </c>
      <c r="E2495" s="1">
        <v>28.99781834</v>
      </c>
      <c r="F2495" s="1">
        <v>0.580403443</v>
      </c>
      <c r="G2495" s="1">
        <v>0.571565605</v>
      </c>
      <c r="H2495" s="1">
        <v>0.758825002</v>
      </c>
      <c r="I2495" s="1">
        <v>-6.344169446</v>
      </c>
    </row>
    <row r="2496" ht="15" spans="1:9">
      <c r="A2496" s="11" t="s">
        <v>6675</v>
      </c>
      <c r="B2496" s="11" t="s">
        <v>6676</v>
      </c>
      <c r="C2496" s="11" t="s">
        <v>6677</v>
      </c>
      <c r="D2496" s="1">
        <v>0.426556895</v>
      </c>
      <c r="E2496" s="1">
        <v>25.94600558</v>
      </c>
      <c r="F2496" s="1">
        <v>0.580265412</v>
      </c>
      <c r="G2496" s="1">
        <v>0.571655933</v>
      </c>
      <c r="H2496" s="1">
        <v>0.758825002</v>
      </c>
      <c r="I2496" s="1">
        <v>-6.344251696</v>
      </c>
    </row>
    <row r="2497" ht="15" spans="1:9">
      <c r="A2497" s="11" t="s">
        <v>7248</v>
      </c>
      <c r="B2497" s="11" t="s">
        <v>7249</v>
      </c>
      <c r="C2497" s="11" t="s">
        <v>7250</v>
      </c>
      <c r="D2497" s="1">
        <v>-0.739068198</v>
      </c>
      <c r="E2497" s="1">
        <v>23.48098592</v>
      </c>
      <c r="F2497" s="1">
        <v>-0.579063911</v>
      </c>
      <c r="G2497" s="1">
        <v>0.572442514</v>
      </c>
      <c r="H2497" s="1">
        <v>0.759648038</v>
      </c>
      <c r="I2497" s="1">
        <v>-6.344966861</v>
      </c>
    </row>
    <row r="2498" ht="15" spans="1:9">
      <c r="A2498" s="11" t="s">
        <v>9299</v>
      </c>
      <c r="B2498" s="11" t="s">
        <v>9300</v>
      </c>
      <c r="C2498" s="11" t="s">
        <v>9301</v>
      </c>
      <c r="D2498" s="1">
        <v>-0.487760078</v>
      </c>
      <c r="E2498" s="1">
        <v>25.23672807</v>
      </c>
      <c r="F2498" s="1">
        <v>-0.577672285</v>
      </c>
      <c r="G2498" s="1">
        <v>0.573354282</v>
      </c>
      <c r="H2498" s="1">
        <v>0.760519536</v>
      </c>
      <c r="I2498" s="1">
        <v>-6.345793436</v>
      </c>
    </row>
    <row r="2499" ht="15" spans="1:9">
      <c r="A2499" s="11" t="s">
        <v>10137</v>
      </c>
      <c r="B2499" s="11" t="s">
        <v>10138</v>
      </c>
      <c r="C2499" s="11" t="s">
        <v>10139</v>
      </c>
      <c r="D2499" s="1">
        <v>-0.541724144</v>
      </c>
      <c r="E2499" s="1">
        <v>22.13605515</v>
      </c>
      <c r="F2499" s="1">
        <v>-0.577552604</v>
      </c>
      <c r="G2499" s="1">
        <v>0.573432731</v>
      </c>
      <c r="H2499" s="1">
        <v>0.760519536</v>
      </c>
      <c r="I2499" s="1">
        <v>-6.345864434</v>
      </c>
    </row>
    <row r="2500" ht="15" spans="1:9">
      <c r="A2500" s="11" t="s">
        <v>4266</v>
      </c>
      <c r="B2500" s="11" t="s">
        <v>4267</v>
      </c>
      <c r="C2500" s="11" t="s">
        <v>4268</v>
      </c>
      <c r="D2500" s="1">
        <v>-0.103076326</v>
      </c>
      <c r="E2500" s="1">
        <v>28.14859384</v>
      </c>
      <c r="F2500" s="1">
        <v>-0.576295308</v>
      </c>
      <c r="G2500" s="1">
        <v>0.574257211</v>
      </c>
      <c r="H2500" s="1">
        <v>0.76117034</v>
      </c>
      <c r="I2500" s="1">
        <v>-6.346609453</v>
      </c>
    </row>
    <row r="2501" ht="15" spans="1:9">
      <c r="A2501" s="11" t="s">
        <v>4804</v>
      </c>
      <c r="B2501" s="11" t="s">
        <v>4805</v>
      </c>
      <c r="C2501" s="11" t="s">
        <v>4806</v>
      </c>
      <c r="D2501" s="1">
        <v>-0.44273493</v>
      </c>
      <c r="E2501" s="1">
        <v>28.24370676</v>
      </c>
      <c r="F2501" s="1">
        <v>-0.575235322</v>
      </c>
      <c r="G2501" s="1">
        <v>0.57495279</v>
      </c>
      <c r="H2501" s="1">
        <v>0.761870911</v>
      </c>
      <c r="I2501" s="1">
        <v>-6.347236356</v>
      </c>
    </row>
    <row r="2502" ht="15" spans="1:9">
      <c r="A2502" s="11" t="s">
        <v>3098</v>
      </c>
      <c r="B2502" s="11" t="s">
        <v>3099</v>
      </c>
      <c r="C2502" s="11" t="s">
        <v>3100</v>
      </c>
      <c r="D2502" s="1">
        <v>0.448534006</v>
      </c>
      <c r="E2502" s="1">
        <v>25.34280832</v>
      </c>
      <c r="F2502" s="1">
        <v>0.57381053</v>
      </c>
      <c r="G2502" s="1">
        <v>0.575888464</v>
      </c>
      <c r="H2502" s="1">
        <v>0.762782938</v>
      </c>
      <c r="I2502" s="1">
        <v>-6.34807729</v>
      </c>
    </row>
    <row r="2503" ht="15" spans="1:9">
      <c r="A2503" s="11" t="s">
        <v>5674</v>
      </c>
      <c r="B2503" s="11" t="s">
        <v>5675</v>
      </c>
      <c r="C2503" s="11" t="s">
        <v>5676</v>
      </c>
      <c r="D2503" s="1">
        <v>-0.69797239</v>
      </c>
      <c r="E2503" s="1">
        <v>22.5388125</v>
      </c>
      <c r="F2503" s="1">
        <v>-0.573169006</v>
      </c>
      <c r="G2503" s="1">
        <v>0.576310021</v>
      </c>
      <c r="H2503" s="1">
        <v>0.762782938</v>
      </c>
      <c r="I2503" s="1">
        <v>-6.348455281</v>
      </c>
    </row>
    <row r="2504" ht="15" spans="1:9">
      <c r="A2504" s="11" t="s">
        <v>8898</v>
      </c>
      <c r="B2504" s="11" t="s">
        <v>8899</v>
      </c>
      <c r="C2504" s="11" t="s">
        <v>8900</v>
      </c>
      <c r="D2504" s="1">
        <v>-0.408877616</v>
      </c>
      <c r="E2504" s="1">
        <v>24.68950638</v>
      </c>
      <c r="F2504" s="1">
        <v>-0.572910893</v>
      </c>
      <c r="G2504" s="1">
        <v>0.576479677</v>
      </c>
      <c r="H2504" s="1">
        <v>0.762786135</v>
      </c>
      <c r="I2504" s="1">
        <v>-6.348607249</v>
      </c>
    </row>
    <row r="2505" ht="15" spans="1:9">
      <c r="A2505" s="11" t="s">
        <v>3587</v>
      </c>
      <c r="B2505" s="11" t="s">
        <v>3588</v>
      </c>
      <c r="C2505" s="11" t="s">
        <v>3589</v>
      </c>
      <c r="D2505" s="1">
        <v>0.253800012</v>
      </c>
      <c r="E2505" s="1">
        <v>29.04898289</v>
      </c>
      <c r="F2505" s="1">
        <v>0.572356639</v>
      </c>
      <c r="G2505" s="1">
        <v>0.576844075</v>
      </c>
      <c r="H2505" s="1">
        <v>0.762879556</v>
      </c>
      <c r="I2505" s="1">
        <v>-6.348933357</v>
      </c>
    </row>
    <row r="2506" ht="15" spans="1:9">
      <c r="A2506" s="11" t="s">
        <v>7730</v>
      </c>
      <c r="B2506" s="11" t="s">
        <v>7731</v>
      </c>
      <c r="C2506" s="11" t="s">
        <v>7732</v>
      </c>
      <c r="D2506" s="1">
        <v>-0.359899262</v>
      </c>
      <c r="E2506" s="1">
        <v>22.15387085</v>
      </c>
      <c r="F2506" s="1">
        <v>-0.571920829</v>
      </c>
      <c r="G2506" s="1">
        <v>0.577130687</v>
      </c>
      <c r="H2506" s="1">
        <v>0.762879556</v>
      </c>
      <c r="I2506" s="1">
        <v>-6.349189565</v>
      </c>
    </row>
    <row r="2507" ht="15" spans="1:9">
      <c r="A2507" s="11" t="s">
        <v>5873</v>
      </c>
      <c r="B2507" s="11" t="s">
        <v>5874</v>
      </c>
      <c r="C2507" s="11" t="s">
        <v>5875</v>
      </c>
      <c r="D2507" s="1">
        <v>0.606041677</v>
      </c>
      <c r="E2507" s="1">
        <v>30.51493989</v>
      </c>
      <c r="F2507" s="1">
        <v>0.571111913</v>
      </c>
      <c r="G2507" s="1">
        <v>0.577662871</v>
      </c>
      <c r="H2507" s="1">
        <v>0.763244599</v>
      </c>
      <c r="I2507" s="1">
        <v>-6.349664626</v>
      </c>
    </row>
    <row r="2508" ht="15" spans="1:9">
      <c r="A2508" s="11" t="s">
        <v>6684</v>
      </c>
      <c r="B2508" s="11" t="s">
        <v>6685</v>
      </c>
      <c r="C2508" s="11" t="s">
        <v>6686</v>
      </c>
      <c r="D2508" s="1">
        <v>0.529564457</v>
      </c>
      <c r="E2508" s="1">
        <v>25.47814619</v>
      </c>
      <c r="F2508" s="1">
        <v>0.570165119</v>
      </c>
      <c r="G2508" s="1">
        <v>0.578286093</v>
      </c>
      <c r="H2508" s="1">
        <v>0.763520018</v>
      </c>
      <c r="I2508" s="1">
        <v>-6.350219849</v>
      </c>
    </row>
    <row r="2509" ht="15" spans="1:9">
      <c r="A2509" s="11" t="s">
        <v>11132</v>
      </c>
      <c r="B2509" s="11" t="s">
        <v>11133</v>
      </c>
      <c r="C2509" s="11" t="s">
        <v>11134</v>
      </c>
      <c r="D2509" s="1">
        <v>-0.285793282</v>
      </c>
      <c r="E2509" s="1">
        <v>28.65044353</v>
      </c>
      <c r="F2509" s="1">
        <v>-0.569987913</v>
      </c>
      <c r="G2509" s="1">
        <v>0.578402778</v>
      </c>
      <c r="H2509" s="1">
        <v>0.763520018</v>
      </c>
      <c r="I2509" s="1">
        <v>-6.35032367</v>
      </c>
    </row>
    <row r="2510" ht="15" spans="1:9">
      <c r="A2510" s="11" t="s">
        <v>9548</v>
      </c>
      <c r="B2510" s="11" t="s">
        <v>9549</v>
      </c>
      <c r="C2510" s="11" t="s">
        <v>9550</v>
      </c>
      <c r="D2510" s="1">
        <v>0.151454638</v>
      </c>
      <c r="E2510" s="1">
        <v>31.59487455</v>
      </c>
      <c r="F2510" s="1">
        <v>0.569778128</v>
      </c>
      <c r="G2510" s="1">
        <v>0.57854093</v>
      </c>
      <c r="H2510" s="1">
        <v>0.763520018</v>
      </c>
      <c r="I2510" s="1">
        <v>-6.350446539</v>
      </c>
    </row>
    <row r="2511" ht="15" spans="1:9">
      <c r="A2511" s="11" t="s">
        <v>5538</v>
      </c>
      <c r="B2511" s="11" t="s">
        <v>5539</v>
      </c>
      <c r="C2511" s="11" t="s">
        <v>5540</v>
      </c>
      <c r="D2511" s="1">
        <v>0.425290813</v>
      </c>
      <c r="E2511" s="1">
        <v>27.74885497</v>
      </c>
      <c r="F2511" s="1">
        <v>0.56930357</v>
      </c>
      <c r="G2511" s="1">
        <v>0.578853511</v>
      </c>
      <c r="H2511" s="1">
        <v>0.76371156</v>
      </c>
      <c r="I2511" s="1">
        <v>-6.350724323</v>
      </c>
    </row>
    <row r="2512" ht="15" spans="1:9">
      <c r="A2512" s="11" t="s">
        <v>2240</v>
      </c>
      <c r="B2512" s="11" t="s">
        <v>2241</v>
      </c>
      <c r="C2512" s="11" t="s">
        <v>2242</v>
      </c>
      <c r="D2512" s="1">
        <v>-0.347512366</v>
      </c>
      <c r="E2512" s="1">
        <v>21.89030977</v>
      </c>
      <c r="F2512" s="1">
        <v>-0.568894675</v>
      </c>
      <c r="G2512" s="1">
        <v>0.579122912</v>
      </c>
      <c r="H2512" s="1">
        <v>0.763846038</v>
      </c>
      <c r="I2512" s="1">
        <v>-6.350963494</v>
      </c>
    </row>
    <row r="2513" ht="15" spans="1:9">
      <c r="A2513" s="11" t="s">
        <v>2653</v>
      </c>
      <c r="B2513" s="11" t="s">
        <v>2654</v>
      </c>
      <c r="C2513" s="11" t="s">
        <v>2655</v>
      </c>
      <c r="D2513" s="1">
        <v>-0.130921246</v>
      </c>
      <c r="E2513" s="1">
        <v>32.61756027</v>
      </c>
      <c r="F2513" s="1">
        <v>-0.568234731</v>
      </c>
      <c r="G2513" s="1">
        <v>0.579557856</v>
      </c>
      <c r="H2513" s="1">
        <v>0.76400693</v>
      </c>
      <c r="I2513" s="1">
        <v>-6.351349164</v>
      </c>
    </row>
    <row r="2514" ht="15" spans="1:9">
      <c r="A2514" s="11" t="s">
        <v>2064</v>
      </c>
      <c r="B2514" s="11" t="s">
        <v>2065</v>
      </c>
      <c r="C2514" s="11" t="s">
        <v>2066</v>
      </c>
      <c r="D2514" s="1">
        <v>0.136068394</v>
      </c>
      <c r="E2514" s="1">
        <v>33.68178295</v>
      </c>
      <c r="F2514" s="1">
        <v>0.568201273</v>
      </c>
      <c r="G2514" s="1">
        <v>0.579579911</v>
      </c>
      <c r="H2514" s="1">
        <v>0.76400693</v>
      </c>
      <c r="I2514" s="1">
        <v>-6.351368706</v>
      </c>
    </row>
    <row r="2515" ht="15" spans="1:9">
      <c r="A2515" s="11" t="s">
        <v>2064</v>
      </c>
      <c r="B2515" s="11" t="s">
        <v>2065</v>
      </c>
      <c r="C2515" s="11" t="s">
        <v>2067</v>
      </c>
      <c r="D2515" s="1">
        <v>0.136068394</v>
      </c>
      <c r="E2515" s="1">
        <v>33.68178295</v>
      </c>
      <c r="F2515" s="1">
        <v>0.568201273</v>
      </c>
      <c r="G2515" s="1">
        <v>0.579579911</v>
      </c>
      <c r="H2515" s="1">
        <v>0.76400693</v>
      </c>
      <c r="I2515" s="1">
        <v>-6.351368706</v>
      </c>
    </row>
    <row r="2516" ht="15" spans="1:9">
      <c r="A2516" s="11" t="s">
        <v>7796</v>
      </c>
      <c r="B2516" s="11" t="s">
        <v>7797</v>
      </c>
      <c r="C2516" s="11" t="s">
        <v>7798</v>
      </c>
      <c r="D2516" s="1">
        <v>0.509198067</v>
      </c>
      <c r="E2516" s="1">
        <v>24.40747949</v>
      </c>
      <c r="F2516" s="1">
        <v>0.567310183</v>
      </c>
      <c r="G2516" s="1">
        <v>0.580167479</v>
      </c>
      <c r="H2516" s="1">
        <v>0.764560494</v>
      </c>
      <c r="I2516" s="1">
        <v>-6.351888754</v>
      </c>
    </row>
    <row r="2517" ht="15" spans="1:9">
      <c r="A2517" s="11" t="s">
        <v>10049</v>
      </c>
      <c r="B2517" s="11" t="s">
        <v>10050</v>
      </c>
      <c r="C2517" s="11" t="s">
        <v>10051</v>
      </c>
      <c r="D2517" s="1">
        <v>-0.407736885</v>
      </c>
      <c r="E2517" s="1">
        <v>24.78471363</v>
      </c>
      <c r="F2517" s="1">
        <v>-0.566083019</v>
      </c>
      <c r="G2517" s="1">
        <v>0.580977158</v>
      </c>
      <c r="H2517" s="1">
        <v>0.765185336</v>
      </c>
      <c r="I2517" s="1">
        <v>-6.352603668</v>
      </c>
    </row>
    <row r="2518" ht="15" spans="1:9">
      <c r="A2518" s="11" t="s">
        <v>1732</v>
      </c>
      <c r="B2518" s="11" t="s">
        <v>1733</v>
      </c>
      <c r="C2518" s="11" t="s">
        <v>1734</v>
      </c>
      <c r="D2518" s="1">
        <v>-0.473875093</v>
      </c>
      <c r="E2518" s="1">
        <v>24.12167242</v>
      </c>
      <c r="F2518" s="1">
        <v>-0.565545469</v>
      </c>
      <c r="G2518" s="1">
        <v>0.581332018</v>
      </c>
      <c r="H2518" s="1">
        <v>0.765228702</v>
      </c>
      <c r="I2518" s="1">
        <v>-6.352916366</v>
      </c>
    </row>
    <row r="2519" ht="15" spans="1:9">
      <c r="A2519" s="11" t="s">
        <v>10510</v>
      </c>
      <c r="B2519" s="11" t="s">
        <v>10511</v>
      </c>
      <c r="C2519" s="11" t="s">
        <v>10512</v>
      </c>
      <c r="D2519" s="1">
        <v>0.154539308</v>
      </c>
      <c r="E2519" s="1">
        <v>30.01036448</v>
      </c>
      <c r="F2519" s="1">
        <v>0.565346868</v>
      </c>
      <c r="G2519" s="1">
        <v>0.581463152</v>
      </c>
      <c r="H2519" s="1">
        <v>0.765228702</v>
      </c>
      <c r="I2519" s="1">
        <v>-6.353031823</v>
      </c>
    </row>
    <row r="2520" ht="15" spans="1:9">
      <c r="A2520" s="11" t="s">
        <v>10950</v>
      </c>
      <c r="B2520" s="11" t="s">
        <v>10951</v>
      </c>
      <c r="C2520" s="11" t="s">
        <v>10952</v>
      </c>
      <c r="D2520" s="1">
        <v>-0.17735137</v>
      </c>
      <c r="E2520" s="1">
        <v>27.62088571</v>
      </c>
      <c r="F2520" s="1">
        <v>-0.565270754</v>
      </c>
      <c r="G2520" s="1">
        <v>0.581513414</v>
      </c>
      <c r="H2520" s="1">
        <v>0.765228702</v>
      </c>
      <c r="I2520" s="1">
        <v>-6.353076062</v>
      </c>
    </row>
    <row r="2521" ht="15" spans="1:9">
      <c r="A2521" s="11" t="s">
        <v>4314</v>
      </c>
      <c r="B2521" s="11" t="s">
        <v>4315</v>
      </c>
      <c r="C2521" s="11" t="s">
        <v>4316</v>
      </c>
      <c r="D2521" s="1">
        <v>0.118897391</v>
      </c>
      <c r="E2521" s="1">
        <v>29.92115005</v>
      </c>
      <c r="F2521" s="1">
        <v>0.564421698</v>
      </c>
      <c r="G2521" s="1">
        <v>0.582074235</v>
      </c>
      <c r="H2521" s="1">
        <v>0.76574577</v>
      </c>
      <c r="I2521" s="1">
        <v>-6.353569164</v>
      </c>
    </row>
    <row r="2522" ht="15" spans="1:9">
      <c r="A2522" s="11" t="s">
        <v>3035</v>
      </c>
      <c r="B2522" s="11" t="s">
        <v>3036</v>
      </c>
      <c r="C2522" s="11" t="s">
        <v>3037</v>
      </c>
      <c r="D2522" s="1">
        <v>-0.807681601</v>
      </c>
      <c r="E2522" s="1">
        <v>22.67935995</v>
      </c>
      <c r="F2522" s="1">
        <v>-0.561883663</v>
      </c>
      <c r="G2522" s="1">
        <v>0.583752351</v>
      </c>
      <c r="H2522" s="1">
        <v>0.76773197</v>
      </c>
      <c r="I2522" s="1">
        <v>-6.355038961</v>
      </c>
    </row>
    <row r="2523" ht="15" spans="1:9">
      <c r="A2523" s="11" t="s">
        <v>9338</v>
      </c>
      <c r="B2523" s="11" t="s">
        <v>9339</v>
      </c>
      <c r="C2523" s="11" t="s">
        <v>9340</v>
      </c>
      <c r="D2523" s="1">
        <v>0.529471529</v>
      </c>
      <c r="E2523" s="1">
        <v>26.98666247</v>
      </c>
      <c r="F2523" s="1">
        <v>0.560966969</v>
      </c>
      <c r="G2523" s="1">
        <v>0.584359076</v>
      </c>
      <c r="H2523" s="1">
        <v>0.768308373</v>
      </c>
      <c r="I2523" s="1">
        <v>-6.355568277</v>
      </c>
    </row>
    <row r="2524" ht="15" spans="1:9">
      <c r="A2524" s="11" t="s">
        <v>6383</v>
      </c>
      <c r="B2524" s="11" t="s">
        <v>6384</v>
      </c>
      <c r="C2524" s="11" t="s">
        <v>6385</v>
      </c>
      <c r="D2524" s="1">
        <v>0.289748783</v>
      </c>
      <c r="E2524" s="1">
        <v>28.8309585</v>
      </c>
      <c r="F2524" s="1">
        <v>0.559563565</v>
      </c>
      <c r="G2524" s="1">
        <v>0.585288572</v>
      </c>
      <c r="H2524" s="1">
        <v>0.768865547</v>
      </c>
      <c r="I2524" s="1">
        <v>-6.356377035</v>
      </c>
    </row>
    <row r="2525" ht="15" spans="1:9">
      <c r="A2525" s="11" t="s">
        <v>4171</v>
      </c>
      <c r="B2525" s="11" t="s">
        <v>4172</v>
      </c>
      <c r="C2525" s="11" t="s">
        <v>4173</v>
      </c>
      <c r="D2525" s="1">
        <v>-0.080959408</v>
      </c>
      <c r="E2525" s="1">
        <v>32.21356089</v>
      </c>
      <c r="F2525" s="1">
        <v>-0.558927292</v>
      </c>
      <c r="G2525" s="1">
        <v>0.585710238</v>
      </c>
      <c r="H2525" s="1">
        <v>0.769197926</v>
      </c>
      <c r="I2525" s="1">
        <v>-6.356743072</v>
      </c>
    </row>
    <row r="2526" ht="15" spans="1:9">
      <c r="A2526" s="11" t="s">
        <v>9818</v>
      </c>
      <c r="B2526" s="11" t="s">
        <v>9819</v>
      </c>
      <c r="C2526" s="11" t="s">
        <v>9820</v>
      </c>
      <c r="D2526" s="1">
        <v>0.218501855</v>
      </c>
      <c r="E2526" s="1">
        <v>29.15924342</v>
      </c>
      <c r="F2526" s="1">
        <v>0.558605301</v>
      </c>
      <c r="G2526" s="1">
        <v>0.585923686</v>
      </c>
      <c r="H2526" s="1">
        <v>0.769256745</v>
      </c>
      <c r="I2526" s="1">
        <v>-6.356928157</v>
      </c>
    </row>
    <row r="2527" ht="15" spans="1:9">
      <c r="A2527" s="11" t="s">
        <v>5277</v>
      </c>
      <c r="B2527" s="11" t="s">
        <v>5278</v>
      </c>
      <c r="C2527" s="11" t="s">
        <v>5279</v>
      </c>
      <c r="D2527" s="1">
        <v>0.245914182</v>
      </c>
      <c r="E2527" s="1">
        <v>21.72726625</v>
      </c>
      <c r="F2527" s="1">
        <v>0.558035835</v>
      </c>
      <c r="G2527" s="1">
        <v>0.586301284</v>
      </c>
      <c r="H2527" s="1">
        <v>0.76953098</v>
      </c>
      <c r="I2527" s="1">
        <v>-6.357255246</v>
      </c>
    </row>
    <row r="2528" ht="15" spans="1:9">
      <c r="A2528" s="11" t="s">
        <v>2007</v>
      </c>
      <c r="B2528" s="11" t="s">
        <v>2008</v>
      </c>
      <c r="C2528" s="11" t="s">
        <v>2009</v>
      </c>
      <c r="D2528" s="1">
        <v>-0.157322687</v>
      </c>
      <c r="E2528" s="1">
        <v>28.49817865</v>
      </c>
      <c r="F2528" s="1">
        <v>-0.556615952</v>
      </c>
      <c r="G2528" s="1">
        <v>0.58724332</v>
      </c>
      <c r="H2528" s="1">
        <v>0.770057155</v>
      </c>
      <c r="I2528" s="1">
        <v>-6.358069412</v>
      </c>
    </row>
    <row r="2529" ht="15" spans="1:9">
      <c r="A2529" s="11" t="s">
        <v>10543</v>
      </c>
      <c r="B2529" s="11" t="s">
        <v>10544</v>
      </c>
      <c r="C2529" s="11" t="s">
        <v>10545</v>
      </c>
      <c r="D2529" s="1">
        <v>0.451036643</v>
      </c>
      <c r="E2529" s="1">
        <v>24.01628873</v>
      </c>
      <c r="F2529" s="1">
        <v>0.556250357</v>
      </c>
      <c r="G2529" s="1">
        <v>0.587486005</v>
      </c>
      <c r="H2529" s="1">
        <v>0.770057155</v>
      </c>
      <c r="I2529" s="1">
        <v>-6.358278726</v>
      </c>
    </row>
    <row r="2530" ht="15" spans="1:9">
      <c r="A2530" s="11" t="s">
        <v>9120</v>
      </c>
      <c r="B2530" s="11" t="s">
        <v>9121</v>
      </c>
      <c r="C2530" s="11" t="s">
        <v>9122</v>
      </c>
      <c r="D2530" s="1">
        <v>0.446457806</v>
      </c>
      <c r="E2530" s="1">
        <v>22.76190367</v>
      </c>
      <c r="F2530" s="1">
        <v>0.556173653</v>
      </c>
      <c r="G2530" s="1">
        <v>0.587536928</v>
      </c>
      <c r="H2530" s="1">
        <v>0.770057155</v>
      </c>
      <c r="I2530" s="1">
        <v>-6.358322625</v>
      </c>
    </row>
    <row r="2531" ht="15" spans="1:9">
      <c r="A2531" s="11" t="s">
        <v>7581</v>
      </c>
      <c r="B2531" s="11" t="s">
        <v>7582</v>
      </c>
      <c r="C2531" s="11" t="s">
        <v>7583</v>
      </c>
      <c r="D2531" s="1">
        <v>0.528695945</v>
      </c>
      <c r="E2531" s="1">
        <v>26.55806335</v>
      </c>
      <c r="F2531" s="1">
        <v>0.555991569</v>
      </c>
      <c r="G2531" s="1">
        <v>0.587657822</v>
      </c>
      <c r="H2531" s="1">
        <v>0.770057155</v>
      </c>
      <c r="I2531" s="1">
        <v>-6.358426811</v>
      </c>
    </row>
    <row r="2532" ht="15" spans="1:9">
      <c r="A2532" s="11" t="s">
        <v>6308</v>
      </c>
      <c r="B2532" s="11" t="s">
        <v>6309</v>
      </c>
      <c r="C2532" s="11" t="s">
        <v>6310</v>
      </c>
      <c r="D2532" s="1">
        <v>0.246045186</v>
      </c>
      <c r="E2532" s="1">
        <v>27.32908884</v>
      </c>
      <c r="F2532" s="1">
        <v>0.555905178</v>
      </c>
      <c r="G2532" s="1">
        <v>0.587715185</v>
      </c>
      <c r="H2532" s="1">
        <v>0.770057155</v>
      </c>
      <c r="I2532" s="1">
        <v>-6.358476231</v>
      </c>
    </row>
    <row r="2533" ht="15" spans="1:9">
      <c r="A2533" s="11" t="s">
        <v>3269</v>
      </c>
      <c r="B2533" s="11" t="s">
        <v>3270</v>
      </c>
      <c r="C2533" s="11" t="s">
        <v>3271</v>
      </c>
      <c r="D2533" s="1">
        <v>-0.129671183</v>
      </c>
      <c r="E2533" s="1">
        <v>28.90206087</v>
      </c>
      <c r="F2533" s="1">
        <v>-0.554817861</v>
      </c>
      <c r="G2533" s="1">
        <v>0.588437407</v>
      </c>
      <c r="H2533" s="1">
        <v>0.770560727</v>
      </c>
      <c r="I2533" s="1">
        <v>-6.359097609</v>
      </c>
    </row>
    <row r="2534" ht="15" spans="1:9">
      <c r="A2534" s="11" t="s">
        <v>4897</v>
      </c>
      <c r="B2534" s="11" t="s">
        <v>4898</v>
      </c>
      <c r="C2534" s="11" t="s">
        <v>4899</v>
      </c>
      <c r="D2534" s="1">
        <v>-0.54943292</v>
      </c>
      <c r="E2534" s="1">
        <v>22.24850718</v>
      </c>
      <c r="F2534" s="1">
        <v>-0.554516187</v>
      </c>
      <c r="G2534" s="1">
        <v>0.588637867</v>
      </c>
      <c r="H2534" s="1">
        <v>0.770601983</v>
      </c>
      <c r="I2534" s="1">
        <v>-6.359269804</v>
      </c>
    </row>
    <row r="2535" ht="15" spans="1:9">
      <c r="A2535" s="11" t="s">
        <v>2848</v>
      </c>
      <c r="B2535" s="11" t="s">
        <v>2849</v>
      </c>
      <c r="C2535" s="11" t="s">
        <v>2850</v>
      </c>
      <c r="D2535" s="1">
        <v>-0.375228807</v>
      </c>
      <c r="E2535" s="1">
        <v>21.95097177</v>
      </c>
      <c r="F2535" s="1">
        <v>-0.553737495</v>
      </c>
      <c r="G2535" s="1">
        <v>0.589155465</v>
      </c>
      <c r="H2535" s="1">
        <v>0.771058272</v>
      </c>
      <c r="I2535" s="1">
        <v>-6.359713867</v>
      </c>
    </row>
    <row r="2536" ht="15" spans="1:9">
      <c r="A2536" s="11" t="s">
        <v>4512</v>
      </c>
      <c r="B2536" s="11" t="s">
        <v>4513</v>
      </c>
      <c r="C2536" s="11" t="s">
        <v>4514</v>
      </c>
      <c r="D2536" s="1">
        <v>-0.722412096</v>
      </c>
      <c r="E2536" s="1">
        <v>24.14882792</v>
      </c>
      <c r="F2536" s="1">
        <v>-0.550971147</v>
      </c>
      <c r="G2536" s="1">
        <v>0.590996161</v>
      </c>
      <c r="H2536" s="1">
        <v>0.772665352</v>
      </c>
      <c r="I2536" s="1">
        <v>-6.361286617</v>
      </c>
    </row>
    <row r="2537" ht="15" spans="1:9">
      <c r="A2537" s="11" t="s">
        <v>1726</v>
      </c>
      <c r="B2537" s="11" t="s">
        <v>1727</v>
      </c>
      <c r="C2537" s="11" t="s">
        <v>1728</v>
      </c>
      <c r="D2537" s="1">
        <v>0.756764309</v>
      </c>
      <c r="E2537" s="1">
        <v>26.72546313</v>
      </c>
      <c r="F2537" s="1">
        <v>0.550463188</v>
      </c>
      <c r="G2537" s="1">
        <v>0.591334473</v>
      </c>
      <c r="H2537" s="1">
        <v>0.772665352</v>
      </c>
      <c r="I2537" s="1">
        <v>-6.361574591</v>
      </c>
    </row>
    <row r="2538" ht="15" spans="1:9">
      <c r="A2538" s="11" t="s">
        <v>2346</v>
      </c>
      <c r="B2538" s="11" t="s">
        <v>2347</v>
      </c>
      <c r="C2538" s="11" t="s">
        <v>2348</v>
      </c>
      <c r="D2538" s="1">
        <v>-0.159907653</v>
      </c>
      <c r="E2538" s="1">
        <v>21.56789689</v>
      </c>
      <c r="F2538" s="1">
        <v>-0.550425219</v>
      </c>
      <c r="G2538" s="1">
        <v>0.591359765</v>
      </c>
      <c r="H2538" s="1">
        <v>0.772665352</v>
      </c>
      <c r="I2538" s="1">
        <v>-6.361596106</v>
      </c>
    </row>
    <row r="2539" ht="15" spans="1:9">
      <c r="A2539" s="11" t="s">
        <v>1842</v>
      </c>
      <c r="B2539" s="11" t="s">
        <v>1843</v>
      </c>
      <c r="C2539" s="11" t="s">
        <v>1844</v>
      </c>
      <c r="D2539" s="1">
        <v>-0.50177619</v>
      </c>
      <c r="E2539" s="1">
        <v>22.70069561</v>
      </c>
      <c r="F2539" s="1">
        <v>-0.550180442</v>
      </c>
      <c r="G2539" s="1">
        <v>0.591522831</v>
      </c>
      <c r="H2539" s="1">
        <v>0.772665352</v>
      </c>
      <c r="I2539" s="1">
        <v>-6.361734777</v>
      </c>
    </row>
    <row r="2540" ht="15" spans="1:9">
      <c r="A2540" s="11" t="s">
        <v>2114</v>
      </c>
      <c r="B2540" s="11" t="s">
        <v>2115</v>
      </c>
      <c r="C2540" s="11" t="s">
        <v>2116</v>
      </c>
      <c r="D2540" s="1">
        <v>-0.231248745</v>
      </c>
      <c r="E2540" s="1">
        <v>31.24596656</v>
      </c>
      <c r="F2540" s="1">
        <v>-0.550110749</v>
      </c>
      <c r="G2540" s="1">
        <v>0.591569263</v>
      </c>
      <c r="H2540" s="1">
        <v>0.772665352</v>
      </c>
      <c r="I2540" s="1">
        <v>-6.361774248</v>
      </c>
    </row>
    <row r="2541" ht="15" spans="1:9">
      <c r="A2541" s="11" t="s">
        <v>2722</v>
      </c>
      <c r="B2541" s="11" t="s">
        <v>2723</v>
      </c>
      <c r="C2541" s="11" t="s">
        <v>2724</v>
      </c>
      <c r="D2541" s="1">
        <v>-0.751897576</v>
      </c>
      <c r="E2541" s="1">
        <v>24.62338511</v>
      </c>
      <c r="F2541" s="1">
        <v>-0.549441084</v>
      </c>
      <c r="G2541" s="1">
        <v>0.592015517</v>
      </c>
      <c r="H2541" s="1">
        <v>0.772885931</v>
      </c>
      <c r="I2541" s="1">
        <v>-6.362153278</v>
      </c>
    </row>
    <row r="2542" ht="15" spans="1:9">
      <c r="A2542" s="11" t="s">
        <v>6699</v>
      </c>
      <c r="B2542" s="11" t="s">
        <v>6700</v>
      </c>
      <c r="C2542" s="11" t="s">
        <v>6701</v>
      </c>
      <c r="D2542" s="1">
        <v>-0.460362944</v>
      </c>
      <c r="E2542" s="1">
        <v>22.13156102</v>
      </c>
      <c r="F2542" s="1">
        <v>-0.54934876</v>
      </c>
      <c r="G2542" s="1">
        <v>0.592077054</v>
      </c>
      <c r="H2542" s="1">
        <v>0.772885931</v>
      </c>
      <c r="I2542" s="1">
        <v>-6.362205499</v>
      </c>
    </row>
    <row r="2543" ht="15" spans="1:9">
      <c r="A2543" s="11" t="s">
        <v>3497</v>
      </c>
      <c r="B2543" s="11" t="s">
        <v>3498</v>
      </c>
      <c r="C2543" s="11" t="s">
        <v>3499</v>
      </c>
      <c r="D2543" s="1">
        <v>-0.10804948</v>
      </c>
      <c r="E2543" s="1">
        <v>29.52682213</v>
      </c>
      <c r="F2543" s="1">
        <v>-0.548947916</v>
      </c>
      <c r="G2543" s="1">
        <v>0.592344267</v>
      </c>
      <c r="H2543" s="1">
        <v>0.773013506</v>
      </c>
      <c r="I2543" s="1">
        <v>-6.362432129</v>
      </c>
    </row>
    <row r="2544" ht="15" spans="1:9">
      <c r="A2544" s="11" t="s">
        <v>8679</v>
      </c>
      <c r="B2544" s="11" t="s">
        <v>8680</v>
      </c>
      <c r="C2544" s="11" t="s">
        <v>8681</v>
      </c>
      <c r="D2544" s="1">
        <v>-0.201110239</v>
      </c>
      <c r="E2544" s="1">
        <v>28.33156001</v>
      </c>
      <c r="F2544" s="1">
        <v>-0.54858212</v>
      </c>
      <c r="G2544" s="1">
        <v>0.59258817</v>
      </c>
      <c r="H2544" s="1">
        <v>0.773110596</v>
      </c>
      <c r="I2544" s="1">
        <v>-6.362638806</v>
      </c>
    </row>
    <row r="2545" ht="15" spans="1:9">
      <c r="A2545" s="11" t="s">
        <v>2584</v>
      </c>
      <c r="B2545" s="11" t="s">
        <v>2585</v>
      </c>
      <c r="C2545" s="11" t="s">
        <v>2586</v>
      </c>
      <c r="D2545" s="1">
        <v>0.68315505</v>
      </c>
      <c r="E2545" s="1">
        <v>27.8442948</v>
      </c>
      <c r="F2545" s="1">
        <v>0.547545381</v>
      </c>
      <c r="G2545" s="1">
        <v>0.59327972</v>
      </c>
      <c r="H2545" s="1">
        <v>0.773589359</v>
      </c>
      <c r="I2545" s="1">
        <v>-6.363223856</v>
      </c>
    </row>
    <row r="2546" ht="15" spans="1:9">
      <c r="A2546" s="11" t="s">
        <v>1995</v>
      </c>
      <c r="B2546" s="11" t="s">
        <v>1996</v>
      </c>
      <c r="C2546" s="11" t="s">
        <v>1997</v>
      </c>
      <c r="D2546" s="1">
        <v>0.168961963</v>
      </c>
      <c r="E2546" s="1">
        <v>29.53128944</v>
      </c>
      <c r="F2546" s="1">
        <v>0.547286974</v>
      </c>
      <c r="G2546" s="1">
        <v>0.593452154</v>
      </c>
      <c r="H2546" s="1">
        <v>0.773589359</v>
      </c>
      <c r="I2546" s="1">
        <v>-6.363369516</v>
      </c>
    </row>
    <row r="2547" ht="15" spans="1:9">
      <c r="A2547" s="11" t="s">
        <v>7167</v>
      </c>
      <c r="B2547" s="11" t="s">
        <v>7168</v>
      </c>
      <c r="C2547" s="11" t="s">
        <v>7169</v>
      </c>
      <c r="D2547" s="1">
        <v>-0.33018414</v>
      </c>
      <c r="E2547" s="1">
        <v>25.41663733</v>
      </c>
      <c r="F2547" s="1">
        <v>-0.547269267</v>
      </c>
      <c r="G2547" s="1">
        <v>0.59346397</v>
      </c>
      <c r="H2547" s="1">
        <v>0.773589359</v>
      </c>
      <c r="I2547" s="1">
        <v>-6.363379495</v>
      </c>
    </row>
    <row r="2548" ht="15" spans="1:9">
      <c r="A2548" s="11" t="s">
        <v>2743</v>
      </c>
      <c r="B2548" s="11" t="s">
        <v>2744</v>
      </c>
      <c r="C2548" s="11" t="s">
        <v>2745</v>
      </c>
      <c r="D2548" s="1">
        <v>0.157835919</v>
      </c>
      <c r="E2548" s="1">
        <v>36.04948186</v>
      </c>
      <c r="F2548" s="1">
        <v>0.544806212</v>
      </c>
      <c r="G2548" s="1">
        <v>0.595108854</v>
      </c>
      <c r="H2548" s="1">
        <v>0.775414923</v>
      </c>
      <c r="I2548" s="1">
        <v>-6.364764538</v>
      </c>
    </row>
    <row r="2549" ht="15" spans="1:9">
      <c r="A2549" s="11" t="s">
        <v>7775</v>
      </c>
      <c r="B2549" s="11" t="s">
        <v>7776</v>
      </c>
      <c r="C2549" s="11" t="s">
        <v>7777</v>
      </c>
      <c r="D2549" s="1">
        <v>0.481331744</v>
      </c>
      <c r="E2549" s="1">
        <v>24.86042457</v>
      </c>
      <c r="F2549" s="1">
        <v>0.544661197</v>
      </c>
      <c r="G2549" s="1">
        <v>0.59520577</v>
      </c>
      <c r="H2549" s="1">
        <v>0.775414923</v>
      </c>
      <c r="I2549" s="1">
        <v>-6.364845898</v>
      </c>
    </row>
    <row r="2550" ht="15" spans="1:9">
      <c r="A2550" s="11" t="s">
        <v>3290</v>
      </c>
      <c r="B2550" s="11" t="s">
        <v>3291</v>
      </c>
      <c r="C2550" s="11" t="s">
        <v>3292</v>
      </c>
      <c r="D2550" s="1">
        <v>-0.365537017</v>
      </c>
      <c r="E2550" s="1">
        <v>30.44591938</v>
      </c>
      <c r="F2550" s="1">
        <v>-0.544093349</v>
      </c>
      <c r="G2550" s="1">
        <v>0.595585354</v>
      </c>
      <c r="H2550" s="1">
        <v>0.775414923</v>
      </c>
      <c r="I2550" s="1">
        <v>-6.365164288</v>
      </c>
    </row>
    <row r="2551" ht="15" spans="1:9">
      <c r="A2551" s="11" t="s">
        <v>6110</v>
      </c>
      <c r="B2551" s="11" t="s">
        <v>6111</v>
      </c>
      <c r="C2551" s="11" t="s">
        <v>6112</v>
      </c>
      <c r="D2551" s="1">
        <v>0.278853323</v>
      </c>
      <c r="E2551" s="1">
        <v>25.05620571</v>
      </c>
      <c r="F2551" s="1">
        <v>0.543900173</v>
      </c>
      <c r="G2551" s="1">
        <v>0.595714512</v>
      </c>
      <c r="H2551" s="1">
        <v>0.775414923</v>
      </c>
      <c r="I2551" s="1">
        <v>-6.365272529</v>
      </c>
    </row>
    <row r="2552" ht="15" spans="1:9">
      <c r="A2552" s="11" t="s">
        <v>9653</v>
      </c>
      <c r="B2552" s="11" t="s">
        <v>9654</v>
      </c>
      <c r="C2552" s="11" t="s">
        <v>9655</v>
      </c>
      <c r="D2552" s="1">
        <v>-0.533641329</v>
      </c>
      <c r="E2552" s="1">
        <v>23.99754829</v>
      </c>
      <c r="F2552" s="1">
        <v>-0.542245841</v>
      </c>
      <c r="G2552" s="1">
        <v>0.596821191</v>
      </c>
      <c r="H2552" s="1">
        <v>0.775900247</v>
      </c>
      <c r="I2552" s="1">
        <v>-6.366197984</v>
      </c>
    </row>
    <row r="2553" ht="15" spans="1:9">
      <c r="A2553" s="11" t="s">
        <v>6164</v>
      </c>
      <c r="B2553" s="11" t="s">
        <v>6165</v>
      </c>
      <c r="C2553" s="11" t="s">
        <v>6166</v>
      </c>
      <c r="D2553" s="1">
        <v>-0.259037849</v>
      </c>
      <c r="E2553" s="1">
        <v>25.15046</v>
      </c>
      <c r="F2553" s="1">
        <v>-0.541957479</v>
      </c>
      <c r="G2553" s="1">
        <v>0.597014201</v>
      </c>
      <c r="H2553" s="1">
        <v>0.775900247</v>
      </c>
      <c r="I2553" s="1">
        <v>-6.366359022</v>
      </c>
    </row>
    <row r="2554" ht="15" spans="1:9">
      <c r="A2554" s="11" t="s">
        <v>4975</v>
      </c>
      <c r="B2554" s="11" t="s">
        <v>4976</v>
      </c>
      <c r="C2554" s="11" t="s">
        <v>4977</v>
      </c>
      <c r="D2554" s="1">
        <v>0.30323828</v>
      </c>
      <c r="E2554" s="1">
        <v>21.83964262</v>
      </c>
      <c r="F2554" s="1">
        <v>0.541868482</v>
      </c>
      <c r="G2554" s="1">
        <v>0.597073776</v>
      </c>
      <c r="H2554" s="1">
        <v>0.775900247</v>
      </c>
      <c r="I2554" s="1">
        <v>-6.366408706</v>
      </c>
    </row>
    <row r="2555" ht="15" spans="1:9">
      <c r="A2555" s="11" t="s">
        <v>4075</v>
      </c>
      <c r="B2555" s="11" t="s">
        <v>4076</v>
      </c>
      <c r="C2555" s="11" t="s">
        <v>4077</v>
      </c>
      <c r="D2555" s="1">
        <v>0.284777022</v>
      </c>
      <c r="E2555" s="1">
        <v>27.38738992</v>
      </c>
      <c r="F2555" s="1">
        <v>0.541817266</v>
      </c>
      <c r="G2555" s="1">
        <v>0.597108061</v>
      </c>
      <c r="H2555" s="1">
        <v>0.775900247</v>
      </c>
      <c r="I2555" s="1">
        <v>-6.366437295</v>
      </c>
    </row>
    <row r="2556" ht="15" spans="1:9">
      <c r="A2556" s="11" t="s">
        <v>8085</v>
      </c>
      <c r="B2556" s="11" t="s">
        <v>8086</v>
      </c>
      <c r="C2556" s="11" t="s">
        <v>8087</v>
      </c>
      <c r="D2556" s="1">
        <v>0.593901706</v>
      </c>
      <c r="E2556" s="1">
        <v>25.60379887</v>
      </c>
      <c r="F2556" s="1">
        <v>0.540686246</v>
      </c>
      <c r="G2556" s="1">
        <v>0.597865454</v>
      </c>
      <c r="H2556" s="1">
        <v>0.776663154</v>
      </c>
      <c r="I2556" s="1">
        <v>-6.367067977</v>
      </c>
    </row>
    <row r="2557" ht="15" spans="1:9">
      <c r="A2557" s="11" t="s">
        <v>2605</v>
      </c>
      <c r="B2557" s="11" t="s">
        <v>2606</v>
      </c>
      <c r="C2557" s="11" t="s">
        <v>2607</v>
      </c>
      <c r="D2557" s="1">
        <v>0.495086226</v>
      </c>
      <c r="E2557" s="1">
        <v>26.74971558</v>
      </c>
      <c r="F2557" s="1">
        <v>0.539622013</v>
      </c>
      <c r="G2557" s="1">
        <v>0.598578568</v>
      </c>
      <c r="H2557" s="1">
        <v>0.777048575</v>
      </c>
      <c r="I2557" s="1">
        <v>-6.367660267</v>
      </c>
    </row>
    <row r="2558" ht="15" spans="1:9">
      <c r="A2558" s="11" t="s">
        <v>7895</v>
      </c>
      <c r="B2558" s="11" t="s">
        <v>7896</v>
      </c>
      <c r="C2558" s="11" t="s">
        <v>7897</v>
      </c>
      <c r="D2558" s="1">
        <v>0.434050416</v>
      </c>
      <c r="E2558" s="1">
        <v>23.05095314</v>
      </c>
      <c r="F2558" s="1">
        <v>0.539559728</v>
      </c>
      <c r="G2558" s="1">
        <v>0.598620317</v>
      </c>
      <c r="H2558" s="1">
        <v>0.777048575</v>
      </c>
      <c r="I2558" s="1">
        <v>-6.367694896</v>
      </c>
    </row>
    <row r="2559" ht="15" spans="1:9">
      <c r="A2559" s="11" t="s">
        <v>9632</v>
      </c>
      <c r="B2559" s="11" t="s">
        <v>9633</v>
      </c>
      <c r="C2559" s="11" t="s">
        <v>9634</v>
      </c>
      <c r="D2559" s="1">
        <v>0.228365394</v>
      </c>
      <c r="E2559" s="1">
        <v>30.49491915</v>
      </c>
      <c r="F2559" s="1">
        <v>0.53948076</v>
      </c>
      <c r="G2559" s="1">
        <v>0.59867325</v>
      </c>
      <c r="H2559" s="1">
        <v>0.777048575</v>
      </c>
      <c r="I2559" s="1">
        <v>-6.367738796</v>
      </c>
    </row>
    <row r="2560" ht="15" spans="1:9">
      <c r="A2560" s="11" t="s">
        <v>9302</v>
      </c>
      <c r="B2560" s="11" t="s">
        <v>9303</v>
      </c>
      <c r="C2560" s="11" t="s">
        <v>9304</v>
      </c>
      <c r="D2560" s="1">
        <v>0.144240274</v>
      </c>
      <c r="E2560" s="1">
        <v>31.94011737</v>
      </c>
      <c r="F2560" s="1">
        <v>0.538809467</v>
      </c>
      <c r="G2560" s="1">
        <v>0.599123324</v>
      </c>
      <c r="H2560" s="1">
        <v>0.777279595</v>
      </c>
      <c r="I2560" s="1">
        <v>-6.368111732</v>
      </c>
    </row>
    <row r="2561" ht="15" spans="1:9">
      <c r="A2561" s="11" t="s">
        <v>6524</v>
      </c>
      <c r="B2561" s="11" t="s">
        <v>6525</v>
      </c>
      <c r="C2561" s="11" t="s">
        <v>6526</v>
      </c>
      <c r="D2561" s="1">
        <v>-0.241936491</v>
      </c>
      <c r="E2561" s="1">
        <v>21.73487866</v>
      </c>
      <c r="F2561" s="1">
        <v>-0.538297137</v>
      </c>
      <c r="G2561" s="1">
        <v>0.599466935</v>
      </c>
      <c r="H2561" s="1">
        <v>0.777279595</v>
      </c>
      <c r="I2561" s="1">
        <v>-6.368396058</v>
      </c>
    </row>
    <row r="2562" ht="15" spans="1:9">
      <c r="A2562" s="11" t="s">
        <v>9539</v>
      </c>
      <c r="B2562" s="11" t="s">
        <v>9540</v>
      </c>
      <c r="C2562" s="11" t="s">
        <v>9541</v>
      </c>
      <c r="D2562" s="1">
        <v>0.360431874</v>
      </c>
      <c r="E2562" s="1">
        <v>22.75780412</v>
      </c>
      <c r="F2562" s="1">
        <v>0.538089502</v>
      </c>
      <c r="G2562" s="1">
        <v>0.599606221</v>
      </c>
      <c r="H2562" s="1">
        <v>0.777279595</v>
      </c>
      <c r="I2562" s="1">
        <v>-6.368511215</v>
      </c>
    </row>
    <row r="2563" ht="15" spans="1:9">
      <c r="A2563" s="11" t="s">
        <v>2590</v>
      </c>
      <c r="B2563" s="11" t="s">
        <v>2591</v>
      </c>
      <c r="C2563" s="11" t="s">
        <v>2592</v>
      </c>
      <c r="D2563" s="1">
        <v>-0.779844789</v>
      </c>
      <c r="E2563" s="1">
        <v>22.62697477</v>
      </c>
      <c r="F2563" s="1">
        <v>-0.538085676</v>
      </c>
      <c r="G2563" s="1">
        <v>0.599608787</v>
      </c>
      <c r="H2563" s="1">
        <v>0.777279595</v>
      </c>
      <c r="I2563" s="1">
        <v>-6.368513336</v>
      </c>
    </row>
    <row r="2564" ht="15" spans="1:9">
      <c r="A2564" s="11" t="s">
        <v>2599</v>
      </c>
      <c r="B2564" s="11" t="s">
        <v>2600</v>
      </c>
      <c r="C2564" s="11" t="s">
        <v>2601</v>
      </c>
      <c r="D2564" s="1">
        <v>0.430587215</v>
      </c>
      <c r="E2564" s="1">
        <v>23.45035312</v>
      </c>
      <c r="F2564" s="1">
        <v>0.537944752</v>
      </c>
      <c r="G2564" s="1">
        <v>0.599703332</v>
      </c>
      <c r="H2564" s="1">
        <v>0.777279595</v>
      </c>
      <c r="I2564" s="1">
        <v>-6.368591469</v>
      </c>
    </row>
    <row r="2565" ht="15" spans="1:9">
      <c r="A2565" s="11" t="s">
        <v>7850</v>
      </c>
      <c r="B2565" s="11" t="s">
        <v>7851</v>
      </c>
      <c r="C2565" s="11" t="s">
        <v>7852</v>
      </c>
      <c r="D2565" s="1">
        <v>-0.211841241</v>
      </c>
      <c r="E2565" s="1">
        <v>28.6414504</v>
      </c>
      <c r="F2565" s="1">
        <v>-0.536752152</v>
      </c>
      <c r="G2565" s="1">
        <v>0.600503735</v>
      </c>
      <c r="H2565" s="1">
        <v>0.777654041</v>
      </c>
      <c r="I2565" s="1">
        <v>-6.369251907</v>
      </c>
    </row>
    <row r="2566" ht="15" spans="1:9">
      <c r="A2566" s="11" t="s">
        <v>10848</v>
      </c>
      <c r="B2566" s="11" t="s">
        <v>10849</v>
      </c>
      <c r="C2566" s="11" t="s">
        <v>10850</v>
      </c>
      <c r="D2566" s="1">
        <v>0.441130932</v>
      </c>
      <c r="E2566" s="1">
        <v>24.66002746</v>
      </c>
      <c r="F2566" s="1">
        <v>0.535993691</v>
      </c>
      <c r="G2566" s="1">
        <v>0.60101305</v>
      </c>
      <c r="H2566" s="1">
        <v>0.778018704</v>
      </c>
      <c r="I2566" s="1">
        <v>-6.369671198</v>
      </c>
    </row>
    <row r="2567" ht="15" spans="1:9">
      <c r="A2567" s="11" t="s">
        <v>5915</v>
      </c>
      <c r="B2567" s="11" t="s">
        <v>5916</v>
      </c>
      <c r="C2567" s="11" t="s">
        <v>5917</v>
      </c>
      <c r="D2567" s="1">
        <v>0.594851737</v>
      </c>
      <c r="E2567" s="1">
        <v>22.82344242</v>
      </c>
      <c r="F2567" s="1">
        <v>0.535660836</v>
      </c>
      <c r="G2567" s="1">
        <v>0.601236635</v>
      </c>
      <c r="H2567" s="1">
        <v>0.778018704</v>
      </c>
      <c r="I2567" s="1">
        <v>-6.369855028</v>
      </c>
    </row>
    <row r="2568" ht="15" spans="1:9">
      <c r="A2568" s="11" t="s">
        <v>9857</v>
      </c>
      <c r="B2568" s="11" t="s">
        <v>9858</v>
      </c>
      <c r="C2568" s="11" t="s">
        <v>9859</v>
      </c>
      <c r="D2568" s="1">
        <v>0.557089581</v>
      </c>
      <c r="E2568" s="1">
        <v>27.09746744</v>
      </c>
      <c r="F2568" s="1">
        <v>0.534649747</v>
      </c>
      <c r="G2568" s="1">
        <v>0.601916059</v>
      </c>
      <c r="H2568" s="1">
        <v>0.778598737</v>
      </c>
      <c r="I2568" s="1">
        <v>-6.370412764</v>
      </c>
    </row>
    <row r="2569" ht="15" spans="1:9">
      <c r="A2569" s="11" t="s">
        <v>4801</v>
      </c>
      <c r="B2569" s="11" t="s">
        <v>4802</v>
      </c>
      <c r="C2569" s="11" t="s">
        <v>4803</v>
      </c>
      <c r="D2569" s="1">
        <v>-0.427530637</v>
      </c>
      <c r="E2569" s="1">
        <v>22.3592352</v>
      </c>
      <c r="F2569" s="1">
        <v>-0.533630601</v>
      </c>
      <c r="G2569" s="1">
        <v>0.60260129</v>
      </c>
      <c r="H2569" s="1">
        <v>0.779052911</v>
      </c>
      <c r="I2569" s="1">
        <v>-6.370973925</v>
      </c>
    </row>
    <row r="2570" ht="15" spans="1:9">
      <c r="A2570" s="11" t="s">
        <v>1962</v>
      </c>
      <c r="B2570" s="11" t="s">
        <v>1963</v>
      </c>
      <c r="C2570" s="11" t="s">
        <v>1964</v>
      </c>
      <c r="D2570" s="1">
        <v>0.380078632</v>
      </c>
      <c r="E2570" s="1">
        <v>22.63837736</v>
      </c>
      <c r="F2570" s="1">
        <v>0.533619457</v>
      </c>
      <c r="G2570" s="1">
        <v>0.602608785</v>
      </c>
      <c r="H2570" s="1">
        <v>0.779052911</v>
      </c>
      <c r="I2570" s="1">
        <v>-6.370980055</v>
      </c>
    </row>
    <row r="2571" ht="15" spans="1:9">
      <c r="A2571" s="11" t="s">
        <v>7152</v>
      </c>
      <c r="B2571" s="11" t="s">
        <v>7153</v>
      </c>
      <c r="C2571" s="11" t="s">
        <v>7154</v>
      </c>
      <c r="D2571" s="1">
        <v>-0.47701456</v>
      </c>
      <c r="E2571" s="1">
        <v>22.9020296</v>
      </c>
      <c r="F2571" s="1">
        <v>-0.532870966</v>
      </c>
      <c r="G2571" s="1">
        <v>0.603112292</v>
      </c>
      <c r="H2571" s="1">
        <v>0.779281894</v>
      </c>
      <c r="I2571" s="1">
        <v>-6.371391528</v>
      </c>
    </row>
    <row r="2572" ht="15" spans="1:9">
      <c r="A2572" s="11" t="s">
        <v>10306</v>
      </c>
      <c r="B2572" s="11" t="s">
        <v>10307</v>
      </c>
      <c r="C2572" s="11" t="s">
        <v>10308</v>
      </c>
      <c r="D2572" s="1">
        <v>-0.35212897</v>
      </c>
      <c r="E2572" s="1">
        <v>27.04529846</v>
      </c>
      <c r="F2572" s="1">
        <v>-0.532831199</v>
      </c>
      <c r="G2572" s="1">
        <v>0.603139049</v>
      </c>
      <c r="H2572" s="1">
        <v>0.779281894</v>
      </c>
      <c r="I2572" s="1">
        <v>-6.371413374</v>
      </c>
    </row>
    <row r="2573" ht="15" spans="1:9">
      <c r="A2573" s="11" t="s">
        <v>4816</v>
      </c>
      <c r="B2573" s="11" t="s">
        <v>4817</v>
      </c>
      <c r="C2573" s="11" t="s">
        <v>4818</v>
      </c>
      <c r="D2573" s="1">
        <v>-0.280123888</v>
      </c>
      <c r="E2573" s="1">
        <v>22.01822207</v>
      </c>
      <c r="F2573" s="1">
        <v>-0.532594267</v>
      </c>
      <c r="G2573" s="1">
        <v>0.60329848</v>
      </c>
      <c r="H2573" s="1">
        <v>0.779281894</v>
      </c>
      <c r="I2573" s="1">
        <v>-6.3715435</v>
      </c>
    </row>
    <row r="2574" ht="15" spans="1:9">
      <c r="A2574" s="11" t="s">
        <v>3826</v>
      </c>
      <c r="B2574" s="11" t="s">
        <v>3827</v>
      </c>
      <c r="C2574" s="11" t="s">
        <v>3828</v>
      </c>
      <c r="D2574" s="1">
        <v>-0.395961608</v>
      </c>
      <c r="E2574" s="1">
        <v>27.83634179</v>
      </c>
      <c r="F2574" s="1">
        <v>-0.531393199</v>
      </c>
      <c r="G2574" s="1">
        <v>0.604107002</v>
      </c>
      <c r="H2574" s="1">
        <v>0.779884527</v>
      </c>
      <c r="I2574" s="1">
        <v>-6.372202289</v>
      </c>
    </row>
    <row r="2575" ht="15" spans="1:9">
      <c r="A2575" s="11" t="s">
        <v>1794</v>
      </c>
      <c r="B2575" s="11" t="s">
        <v>1795</v>
      </c>
      <c r="C2575" s="11" t="s">
        <v>1796</v>
      </c>
      <c r="D2575" s="1">
        <v>-0.375807587</v>
      </c>
      <c r="E2575" s="1">
        <v>28.50581613</v>
      </c>
      <c r="F2575" s="1">
        <v>-0.530569423</v>
      </c>
      <c r="G2575" s="1">
        <v>0.604661857</v>
      </c>
      <c r="H2575" s="1">
        <v>0.780159188</v>
      </c>
      <c r="I2575" s="1">
        <v>-6.372653309</v>
      </c>
    </row>
    <row r="2576" ht="15" spans="1:9">
      <c r="A2576" s="11" t="s">
        <v>8271</v>
      </c>
      <c r="B2576" s="11" t="s">
        <v>8272</v>
      </c>
      <c r="C2576" s="11" t="s">
        <v>8273</v>
      </c>
      <c r="D2576" s="1">
        <v>0.346805343</v>
      </c>
      <c r="E2576" s="1">
        <v>22.58929606</v>
      </c>
      <c r="F2576" s="1">
        <v>0.529845462</v>
      </c>
      <c r="G2576" s="1">
        <v>0.605149692</v>
      </c>
      <c r="H2576" s="1">
        <v>0.78023673</v>
      </c>
      <c r="I2576" s="1">
        <v>-6.373049128</v>
      </c>
    </row>
    <row r="2577" ht="15" spans="1:9">
      <c r="A2577" s="11" t="s">
        <v>10110</v>
      </c>
      <c r="B2577" s="11" t="s">
        <v>10111</v>
      </c>
      <c r="C2577" s="11" t="s">
        <v>10112</v>
      </c>
      <c r="D2577" s="1">
        <v>-0.57046977</v>
      </c>
      <c r="E2577" s="1">
        <v>22.93956915</v>
      </c>
      <c r="F2577" s="1">
        <v>-0.529785495</v>
      </c>
      <c r="G2577" s="1">
        <v>0.605190109</v>
      </c>
      <c r="H2577" s="1">
        <v>0.78023673</v>
      </c>
      <c r="I2577" s="1">
        <v>-6.373081891</v>
      </c>
    </row>
    <row r="2578" ht="15" spans="1:9">
      <c r="A2578" s="11" t="s">
        <v>7449</v>
      </c>
      <c r="B2578" s="11" t="s">
        <v>7450</v>
      </c>
      <c r="C2578" s="11" t="s">
        <v>7451</v>
      </c>
      <c r="D2578" s="1">
        <v>-0.186104351</v>
      </c>
      <c r="E2578" s="1">
        <v>26.93403747</v>
      </c>
      <c r="F2578" s="1">
        <v>-0.52971866</v>
      </c>
      <c r="G2578" s="1">
        <v>0.605235157</v>
      </c>
      <c r="H2578" s="1">
        <v>0.78023673</v>
      </c>
      <c r="I2578" s="1">
        <v>-6.373118402</v>
      </c>
    </row>
    <row r="2579" ht="15" spans="1:9">
      <c r="A2579" s="11" t="s">
        <v>10360</v>
      </c>
      <c r="B2579" s="11" t="s">
        <v>10361</v>
      </c>
      <c r="C2579" s="11" t="s">
        <v>10362</v>
      </c>
      <c r="D2579" s="1">
        <v>0.82786983</v>
      </c>
      <c r="E2579" s="1">
        <v>24.50761527</v>
      </c>
      <c r="F2579" s="1">
        <v>0.52815024</v>
      </c>
      <c r="G2579" s="1">
        <v>0.606292776</v>
      </c>
      <c r="H2579" s="1">
        <v>0.781379303</v>
      </c>
      <c r="I2579" s="1">
        <v>-6.373973951</v>
      </c>
    </row>
    <row r="2580" ht="15" spans="1:9">
      <c r="A2580" s="11" t="s">
        <v>2183</v>
      </c>
      <c r="B2580" s="11" t="s">
        <v>2184</v>
      </c>
      <c r="C2580" s="11" t="s">
        <v>2185</v>
      </c>
      <c r="D2580" s="1">
        <v>0.174230503</v>
      </c>
      <c r="E2580" s="1">
        <v>28.70843684</v>
      </c>
      <c r="F2580" s="1">
        <v>0.527578136</v>
      </c>
      <c r="G2580" s="1">
        <v>0.606678788</v>
      </c>
      <c r="H2580" s="1">
        <v>0.781511439</v>
      </c>
      <c r="I2580" s="1">
        <v>-6.374285421</v>
      </c>
    </row>
    <row r="2581" ht="15" spans="1:9">
      <c r="A2581" s="11" t="s">
        <v>4533</v>
      </c>
      <c r="B2581" s="11" t="s">
        <v>4534</v>
      </c>
      <c r="C2581" s="11" t="s">
        <v>4535</v>
      </c>
      <c r="D2581" s="1">
        <v>0.093251094</v>
      </c>
      <c r="E2581" s="1">
        <v>32.6275494</v>
      </c>
      <c r="F2581" s="1">
        <v>0.527490399</v>
      </c>
      <c r="G2581" s="1">
        <v>0.606737998</v>
      </c>
      <c r="H2581" s="1">
        <v>0.781511439</v>
      </c>
      <c r="I2581" s="1">
        <v>-6.374333159</v>
      </c>
    </row>
    <row r="2582" ht="15" spans="1:9">
      <c r="A2582" s="11" t="s">
        <v>9761</v>
      </c>
      <c r="B2582" s="11" t="s">
        <v>9762</v>
      </c>
      <c r="C2582" s="11" t="s">
        <v>9763</v>
      </c>
      <c r="D2582" s="1">
        <v>0.814761344</v>
      </c>
      <c r="E2582" s="1">
        <v>23.40955102</v>
      </c>
      <c r="F2582" s="1">
        <v>0.5266577</v>
      </c>
      <c r="G2582" s="1">
        <v>0.607300086</v>
      </c>
      <c r="H2582" s="1">
        <v>0.781810743</v>
      </c>
      <c r="I2582" s="1">
        <v>-6.374785854</v>
      </c>
    </row>
    <row r="2583" ht="15" spans="1:9">
      <c r="A2583" s="11" t="s">
        <v>10393</v>
      </c>
      <c r="B2583" s="11" t="s">
        <v>10394</v>
      </c>
      <c r="C2583" s="11" t="s">
        <v>10395</v>
      </c>
      <c r="D2583" s="1">
        <v>-0.333419041</v>
      </c>
      <c r="E2583" s="1">
        <v>21.95803881</v>
      </c>
      <c r="F2583" s="1">
        <v>-0.526638291</v>
      </c>
      <c r="G2583" s="1">
        <v>0.607313191</v>
      </c>
      <c r="H2583" s="1">
        <v>0.781810743</v>
      </c>
      <c r="I2583" s="1">
        <v>-6.374796398</v>
      </c>
    </row>
    <row r="2584" ht="15" spans="1:9">
      <c r="A2584" s="11" t="s">
        <v>4423</v>
      </c>
      <c r="B2584" s="11" t="s">
        <v>4424</v>
      </c>
      <c r="C2584" s="11" t="s">
        <v>4425</v>
      </c>
      <c r="D2584" s="1">
        <v>0.404631002</v>
      </c>
      <c r="E2584" s="1">
        <v>23.06784651</v>
      </c>
      <c r="F2584" s="1">
        <v>0.525478381</v>
      </c>
      <c r="G2584" s="1">
        <v>0.608096595</v>
      </c>
      <c r="H2584" s="1">
        <v>0.782598355</v>
      </c>
      <c r="I2584" s="1">
        <v>-6.375425817</v>
      </c>
    </row>
    <row r="2585" ht="15" spans="1:9">
      <c r="A2585" s="11" t="s">
        <v>9500</v>
      </c>
      <c r="B2585" s="11" t="s">
        <v>9501</v>
      </c>
      <c r="C2585" s="11" t="s">
        <v>9502</v>
      </c>
      <c r="D2585" s="1">
        <v>0.438356522</v>
      </c>
      <c r="E2585" s="1">
        <v>22.86475056</v>
      </c>
      <c r="F2585" s="1">
        <v>0.524868458</v>
      </c>
      <c r="G2585" s="1">
        <v>0.60850874</v>
      </c>
      <c r="H2585" s="1">
        <v>0.782845584</v>
      </c>
      <c r="I2585" s="1">
        <v>-6.375756256</v>
      </c>
    </row>
    <row r="2586" ht="15" spans="1:9">
      <c r="A2586" s="11" t="s">
        <v>11106</v>
      </c>
      <c r="B2586" s="11" t="s">
        <v>11107</v>
      </c>
      <c r="C2586" s="11" t="s">
        <v>11108</v>
      </c>
      <c r="D2586" s="1">
        <v>0.108827237</v>
      </c>
      <c r="E2586" s="1">
        <v>32.82808041</v>
      </c>
      <c r="F2586" s="1">
        <v>0.524620451</v>
      </c>
      <c r="G2586" s="1">
        <v>0.608676366</v>
      </c>
      <c r="H2586" s="1">
        <v>0.782845584</v>
      </c>
      <c r="I2586" s="1">
        <v>-6.375890513</v>
      </c>
    </row>
    <row r="2587" ht="15" spans="1:9">
      <c r="A2587" s="11" t="s">
        <v>7155</v>
      </c>
      <c r="B2587" s="11" t="s">
        <v>7156</v>
      </c>
      <c r="C2587" s="11" t="s">
        <v>7157</v>
      </c>
      <c r="D2587" s="1">
        <v>-0.352061151</v>
      </c>
      <c r="E2587" s="1">
        <v>22.90799455</v>
      </c>
      <c r="F2587" s="1">
        <v>-0.522800763</v>
      </c>
      <c r="G2587" s="1">
        <v>0.609906983</v>
      </c>
      <c r="H2587" s="1">
        <v>0.783386646</v>
      </c>
      <c r="I2587" s="1">
        <v>-6.376873738</v>
      </c>
    </row>
    <row r="2588" ht="15" spans="1:9">
      <c r="A2588" s="11" t="s">
        <v>4906</v>
      </c>
      <c r="B2588" s="11" t="s">
        <v>4907</v>
      </c>
      <c r="C2588" s="11" t="s">
        <v>4908</v>
      </c>
      <c r="D2588" s="1">
        <v>-0.205143069</v>
      </c>
      <c r="E2588" s="1">
        <v>26.15320912</v>
      </c>
      <c r="F2588" s="1">
        <v>-0.52220034</v>
      </c>
      <c r="G2588" s="1">
        <v>0.610313308</v>
      </c>
      <c r="H2588" s="1">
        <v>0.783386646</v>
      </c>
      <c r="I2588" s="1">
        <v>-6.377197444</v>
      </c>
    </row>
    <row r="2589" ht="15" spans="1:9">
      <c r="A2589" s="11" t="s">
        <v>5355</v>
      </c>
      <c r="B2589" s="11" t="s">
        <v>5356</v>
      </c>
      <c r="C2589" s="11" t="s">
        <v>5357</v>
      </c>
      <c r="D2589" s="1">
        <v>0.38321531</v>
      </c>
      <c r="E2589" s="1">
        <v>24.84298536</v>
      </c>
      <c r="F2589" s="1">
        <v>0.522123829</v>
      </c>
      <c r="G2589" s="1">
        <v>0.610365095</v>
      </c>
      <c r="H2589" s="1">
        <v>0.783386646</v>
      </c>
      <c r="I2589" s="1">
        <v>-6.377238668</v>
      </c>
    </row>
    <row r="2590" ht="15" spans="1:9">
      <c r="A2590" s="11" t="s">
        <v>3590</v>
      </c>
      <c r="B2590" s="11" t="s">
        <v>3591</v>
      </c>
      <c r="C2590" s="11" t="s">
        <v>3592</v>
      </c>
      <c r="D2590" s="1">
        <v>-0.351082353</v>
      </c>
      <c r="E2590" s="1">
        <v>22.21977116</v>
      </c>
      <c r="F2590" s="1">
        <v>-0.521902971</v>
      </c>
      <c r="G2590" s="1">
        <v>0.610514596</v>
      </c>
      <c r="H2590" s="1">
        <v>0.783386646</v>
      </c>
      <c r="I2590" s="1">
        <v>-6.377357632</v>
      </c>
    </row>
    <row r="2591" ht="15" spans="1:9">
      <c r="A2591" s="11" t="s">
        <v>5794</v>
      </c>
      <c r="B2591" s="11" t="s">
        <v>5795</v>
      </c>
      <c r="C2591" s="11" t="s">
        <v>5796</v>
      </c>
      <c r="D2591" s="1">
        <v>0.431997882</v>
      </c>
      <c r="E2591" s="1">
        <v>22.76128889</v>
      </c>
      <c r="F2591" s="1">
        <v>0.52185718</v>
      </c>
      <c r="G2591" s="1">
        <v>0.610545595</v>
      </c>
      <c r="H2591" s="1">
        <v>0.783386646</v>
      </c>
      <c r="I2591" s="1">
        <v>-6.377382292</v>
      </c>
    </row>
    <row r="2592" ht="15" spans="1:9">
      <c r="A2592" s="11" t="s">
        <v>7988</v>
      </c>
      <c r="B2592" s="11" t="s">
        <v>7989</v>
      </c>
      <c r="C2592" s="11" t="s">
        <v>7990</v>
      </c>
      <c r="D2592" s="1">
        <v>0.618161485</v>
      </c>
      <c r="E2592" s="1">
        <v>24.16677161</v>
      </c>
      <c r="F2592" s="1">
        <v>0.521556483</v>
      </c>
      <c r="G2592" s="1">
        <v>0.610749175</v>
      </c>
      <c r="H2592" s="1">
        <v>0.783386646</v>
      </c>
      <c r="I2592" s="1">
        <v>-6.377544171</v>
      </c>
    </row>
    <row r="2593" ht="15" spans="1:9">
      <c r="A2593" s="11" t="s">
        <v>7988</v>
      </c>
      <c r="B2593" s="11" t="s">
        <v>7989</v>
      </c>
      <c r="C2593" s="11" t="s">
        <v>7991</v>
      </c>
      <c r="D2593" s="1">
        <v>0.618161485</v>
      </c>
      <c r="E2593" s="1">
        <v>24.16677161</v>
      </c>
      <c r="F2593" s="1">
        <v>0.521556483</v>
      </c>
      <c r="G2593" s="1">
        <v>0.610749175</v>
      </c>
      <c r="H2593" s="1">
        <v>0.783386646</v>
      </c>
      <c r="I2593" s="1">
        <v>-6.377544171</v>
      </c>
    </row>
    <row r="2594" ht="15" spans="1:9">
      <c r="A2594" s="11" t="s">
        <v>5909</v>
      </c>
      <c r="B2594" s="11" t="s">
        <v>5910</v>
      </c>
      <c r="C2594" s="11" t="s">
        <v>5911</v>
      </c>
      <c r="D2594" s="1">
        <v>-0.415793756</v>
      </c>
      <c r="E2594" s="1">
        <v>23.22109272</v>
      </c>
      <c r="F2594" s="1">
        <v>-0.521525421</v>
      </c>
      <c r="G2594" s="1">
        <v>0.610770207</v>
      </c>
      <c r="H2594" s="1">
        <v>0.783386646</v>
      </c>
      <c r="I2594" s="1">
        <v>-6.377560887</v>
      </c>
    </row>
    <row r="2595" ht="15" spans="1:9">
      <c r="A2595" s="11" t="s">
        <v>7209</v>
      </c>
      <c r="B2595" s="11" t="s">
        <v>7210</v>
      </c>
      <c r="C2595" s="11" t="s">
        <v>7211</v>
      </c>
      <c r="D2595" s="1">
        <v>0.491990481</v>
      </c>
      <c r="E2595" s="1">
        <v>23.4609872</v>
      </c>
      <c r="F2595" s="1">
        <v>0.520243832</v>
      </c>
      <c r="G2595" s="1">
        <v>0.611638269</v>
      </c>
      <c r="H2595" s="1">
        <v>0.78427949</v>
      </c>
      <c r="I2595" s="1">
        <v>-6.378249783</v>
      </c>
    </row>
    <row r="2596" ht="15" spans="1:9">
      <c r="A2596" s="11" t="s">
        <v>4554</v>
      </c>
      <c r="B2596" s="11" t="s">
        <v>4555</v>
      </c>
      <c r="C2596" s="11" t="s">
        <v>4556</v>
      </c>
      <c r="D2596" s="1">
        <v>0.325719632</v>
      </c>
      <c r="E2596" s="1">
        <v>22.43458017</v>
      </c>
      <c r="F2596" s="1">
        <v>0.517201723</v>
      </c>
      <c r="G2596" s="1">
        <v>0.613701234</v>
      </c>
      <c r="H2596" s="1">
        <v>0.786408028</v>
      </c>
      <c r="I2596" s="1">
        <v>-6.37987851</v>
      </c>
    </row>
    <row r="2597" ht="15" spans="1:9">
      <c r="A2597" s="11" t="s">
        <v>3963</v>
      </c>
      <c r="B2597" s="11" t="s">
        <v>3964</v>
      </c>
      <c r="C2597" s="11" t="s">
        <v>3965</v>
      </c>
      <c r="D2597" s="1">
        <v>-0.143049807</v>
      </c>
      <c r="E2597" s="1">
        <v>34.14617397</v>
      </c>
      <c r="F2597" s="1">
        <v>-0.516972224</v>
      </c>
      <c r="G2597" s="1">
        <v>0.613857004</v>
      </c>
      <c r="H2597" s="1">
        <v>0.786408028</v>
      </c>
      <c r="I2597" s="1">
        <v>-6.38000101</v>
      </c>
    </row>
    <row r="2598" ht="15" spans="1:9">
      <c r="A2598" s="11" t="s">
        <v>8073</v>
      </c>
      <c r="B2598" s="11" t="s">
        <v>8074</v>
      </c>
      <c r="C2598" s="11" t="s">
        <v>8075</v>
      </c>
      <c r="D2598" s="1">
        <v>0.334327165</v>
      </c>
      <c r="E2598" s="1">
        <v>28.6415148</v>
      </c>
      <c r="F2598" s="1">
        <v>0.516779339</v>
      </c>
      <c r="G2598" s="1">
        <v>0.613987939</v>
      </c>
      <c r="H2598" s="1">
        <v>0.786408028</v>
      </c>
      <c r="I2598" s="1">
        <v>-6.380103927</v>
      </c>
    </row>
    <row r="2599" ht="15" spans="1:9">
      <c r="A2599" s="11" t="s">
        <v>6840</v>
      </c>
      <c r="B2599" s="11" t="s">
        <v>6841</v>
      </c>
      <c r="C2599" s="11" t="s">
        <v>6842</v>
      </c>
      <c r="D2599" s="1">
        <v>0.536590864</v>
      </c>
      <c r="E2599" s="1">
        <v>23.99582534</v>
      </c>
      <c r="F2599" s="1">
        <v>0.516404513</v>
      </c>
      <c r="G2599" s="1">
        <v>0.614242418</v>
      </c>
      <c r="H2599" s="1">
        <v>0.786513102</v>
      </c>
      <c r="I2599" s="1">
        <v>-6.380303816</v>
      </c>
    </row>
    <row r="2600" ht="15" spans="1:9">
      <c r="A2600" s="11" t="s">
        <v>2343</v>
      </c>
      <c r="B2600" s="11" t="s">
        <v>2344</v>
      </c>
      <c r="C2600" s="11" t="s">
        <v>2345</v>
      </c>
      <c r="D2600" s="1">
        <v>0.225387135</v>
      </c>
      <c r="E2600" s="1">
        <v>27.79514905</v>
      </c>
      <c r="F2600" s="1">
        <v>0.516122532</v>
      </c>
      <c r="G2600" s="1">
        <v>0.614433896</v>
      </c>
      <c r="H2600" s="1">
        <v>0.786537469</v>
      </c>
      <c r="I2600" s="1">
        <v>-6.380454101</v>
      </c>
    </row>
    <row r="2601" ht="15" spans="1:9">
      <c r="A2601" s="11" t="s">
        <v>8238</v>
      </c>
      <c r="B2601" s="11" t="s">
        <v>8239</v>
      </c>
      <c r="C2601" s="11" t="s">
        <v>8240</v>
      </c>
      <c r="D2601" s="1">
        <v>-0.607738539</v>
      </c>
      <c r="E2601" s="1">
        <v>23.62578547</v>
      </c>
      <c r="F2601" s="1">
        <v>-0.515270043</v>
      </c>
      <c r="G2601" s="1">
        <v>0.615012956</v>
      </c>
      <c r="H2601" s="1">
        <v>0.787057826</v>
      </c>
      <c r="I2601" s="1">
        <v>-6.380907965</v>
      </c>
    </row>
    <row r="2602" ht="15" spans="1:9">
      <c r="A2602" s="11" t="s">
        <v>9093</v>
      </c>
      <c r="B2602" s="11" t="s">
        <v>9094</v>
      </c>
      <c r="C2602" s="11" t="s">
        <v>9095</v>
      </c>
      <c r="D2602" s="1">
        <v>-0.3978353</v>
      </c>
      <c r="E2602" s="1">
        <v>25.56523071</v>
      </c>
      <c r="F2602" s="1">
        <v>-0.513770186</v>
      </c>
      <c r="G2602" s="1">
        <v>0.616032396</v>
      </c>
      <c r="H2602" s="1">
        <v>0.788008491</v>
      </c>
      <c r="I2602" s="1">
        <v>-6.38170474</v>
      </c>
    </row>
    <row r="2603" ht="15" spans="1:9">
      <c r="A2603" s="11" t="s">
        <v>8013</v>
      </c>
      <c r="B2603" s="11" t="s">
        <v>8014</v>
      </c>
      <c r="C2603" s="11" t="s">
        <v>8015</v>
      </c>
      <c r="D2603" s="1">
        <v>0.15590936</v>
      </c>
      <c r="E2603" s="1">
        <v>30.10849436</v>
      </c>
      <c r="F2603" s="1">
        <v>0.512657367</v>
      </c>
      <c r="G2603" s="1">
        <v>0.616789307</v>
      </c>
      <c r="H2603" s="1">
        <v>0.788435402</v>
      </c>
      <c r="I2603" s="1">
        <v>-6.382294467</v>
      </c>
    </row>
    <row r="2604" ht="15" spans="1:9">
      <c r="A2604" s="11" t="s">
        <v>3871</v>
      </c>
      <c r="B2604" s="11" t="s">
        <v>3872</v>
      </c>
      <c r="C2604" s="11" t="s">
        <v>3873</v>
      </c>
      <c r="D2604" s="1">
        <v>0.095368994</v>
      </c>
      <c r="E2604" s="1">
        <v>32.67310932</v>
      </c>
      <c r="F2604" s="1">
        <v>0.512415722</v>
      </c>
      <c r="G2604" s="1">
        <v>0.616953727</v>
      </c>
      <c r="H2604" s="1">
        <v>0.788435402</v>
      </c>
      <c r="I2604" s="1">
        <v>-6.382422362</v>
      </c>
    </row>
    <row r="2605" ht="15" spans="1:9">
      <c r="A2605" s="11" t="s">
        <v>6936</v>
      </c>
      <c r="B2605" s="11" t="s">
        <v>6937</v>
      </c>
      <c r="C2605" s="11" t="s">
        <v>6938</v>
      </c>
      <c r="D2605" s="1">
        <v>0.461576265</v>
      </c>
      <c r="E2605" s="1">
        <v>22.92601108</v>
      </c>
      <c r="F2605" s="1">
        <v>0.51066051</v>
      </c>
      <c r="G2605" s="1">
        <v>0.618148659</v>
      </c>
      <c r="H2605" s="1">
        <v>0.789741186</v>
      </c>
      <c r="I2605" s="1">
        <v>-6.383349604</v>
      </c>
    </row>
    <row r="2606" ht="15" spans="1:9">
      <c r="A2606" s="11" t="s">
        <v>6458</v>
      </c>
      <c r="B2606" s="11" t="s">
        <v>6459</v>
      </c>
      <c r="C2606" s="11" t="s">
        <v>6460</v>
      </c>
      <c r="D2606" s="1">
        <v>-0.729864478</v>
      </c>
      <c r="E2606" s="1">
        <v>27.28566343</v>
      </c>
      <c r="F2606" s="1">
        <v>-0.509368224</v>
      </c>
      <c r="G2606" s="1">
        <v>0.619029158</v>
      </c>
      <c r="H2606" s="1">
        <v>0.790461188</v>
      </c>
      <c r="I2606" s="1">
        <v>-6.384030341</v>
      </c>
    </row>
    <row r="2607" ht="15" spans="1:9">
      <c r="A2607" s="11" t="s">
        <v>11073</v>
      </c>
      <c r="B2607" s="11" t="s">
        <v>11074</v>
      </c>
      <c r="C2607" s="11" t="s">
        <v>11075</v>
      </c>
      <c r="D2607" s="1">
        <v>0.395732115</v>
      </c>
      <c r="E2607" s="1">
        <v>22.49173271</v>
      </c>
      <c r="F2607" s="1">
        <v>0.509240742</v>
      </c>
      <c r="G2607" s="1">
        <v>0.619116051</v>
      </c>
      <c r="H2607" s="1">
        <v>0.790461188</v>
      </c>
      <c r="I2607" s="1">
        <v>-6.384097405</v>
      </c>
    </row>
    <row r="2608" ht="15" spans="1:9">
      <c r="A2608" s="11" t="s">
        <v>8337</v>
      </c>
      <c r="B2608" s="11" t="s">
        <v>8338</v>
      </c>
      <c r="C2608" s="11" t="s">
        <v>8339</v>
      </c>
      <c r="D2608" s="1">
        <v>0.443590889</v>
      </c>
      <c r="E2608" s="1">
        <v>25.12780561</v>
      </c>
      <c r="F2608" s="1">
        <v>0.508569382</v>
      </c>
      <c r="G2608" s="1">
        <v>0.619573755</v>
      </c>
      <c r="H2608" s="1">
        <v>0.790461188</v>
      </c>
      <c r="I2608" s="1">
        <v>-6.384450318</v>
      </c>
    </row>
    <row r="2609" ht="15" spans="1:9">
      <c r="A2609" s="11" t="s">
        <v>7329</v>
      </c>
      <c r="B2609" s="11" t="s">
        <v>7330</v>
      </c>
      <c r="C2609" s="11" t="s">
        <v>7331</v>
      </c>
      <c r="D2609" s="1">
        <v>0.140059634</v>
      </c>
      <c r="E2609" s="1">
        <v>30.07497091</v>
      </c>
      <c r="F2609" s="1">
        <v>0.508562035</v>
      </c>
      <c r="G2609" s="1">
        <v>0.619578765</v>
      </c>
      <c r="H2609" s="1">
        <v>0.790461188</v>
      </c>
      <c r="I2609" s="1">
        <v>-6.384454178</v>
      </c>
    </row>
    <row r="2610" ht="15" spans="1:9">
      <c r="A2610" s="11" t="s">
        <v>11355</v>
      </c>
      <c r="B2610" s="11" t="s">
        <v>11356</v>
      </c>
      <c r="C2610" s="11" t="s">
        <v>11357</v>
      </c>
      <c r="D2610" s="1">
        <v>0.586418681</v>
      </c>
      <c r="E2610" s="1">
        <v>24.02110883</v>
      </c>
      <c r="F2610" s="1">
        <v>0.506044845</v>
      </c>
      <c r="G2610" s="1">
        <v>0.621296351</v>
      </c>
      <c r="H2610" s="1">
        <v>0.792209297</v>
      </c>
      <c r="I2610" s="1">
        <v>-6.385773387</v>
      </c>
    </row>
    <row r="2611" ht="15" spans="1:9">
      <c r="A2611" s="11" t="s">
        <v>4363</v>
      </c>
      <c r="B2611" s="11" t="s">
        <v>4364</v>
      </c>
      <c r="C2611" s="11" t="s">
        <v>4365</v>
      </c>
      <c r="D2611" s="1">
        <v>-0.602223651</v>
      </c>
      <c r="E2611" s="1">
        <v>24.99515719</v>
      </c>
      <c r="F2611" s="1">
        <v>-0.504049209</v>
      </c>
      <c r="G2611" s="1">
        <v>0.622659702</v>
      </c>
      <c r="H2611" s="1">
        <v>0.793725797</v>
      </c>
      <c r="I2611" s="1">
        <v>-6.386814792</v>
      </c>
    </row>
    <row r="2612" ht="15" spans="1:9">
      <c r="A2612" s="11" t="s">
        <v>10623</v>
      </c>
      <c r="B2612" s="11" t="s">
        <v>10624</v>
      </c>
      <c r="C2612" s="11" t="s">
        <v>10625</v>
      </c>
      <c r="D2612" s="1">
        <v>0.386997489</v>
      </c>
      <c r="E2612" s="1">
        <v>24.66446956</v>
      </c>
      <c r="F2612" s="1">
        <v>0.502031743</v>
      </c>
      <c r="G2612" s="1">
        <v>0.62403944</v>
      </c>
      <c r="H2612" s="1">
        <v>0.794894946</v>
      </c>
      <c r="I2612" s="1">
        <v>-6.38786357</v>
      </c>
    </row>
    <row r="2613" ht="15" spans="1:9">
      <c r="A2613" s="11" t="s">
        <v>5096</v>
      </c>
      <c r="B2613" s="11" t="s">
        <v>5097</v>
      </c>
      <c r="C2613" s="11" t="s">
        <v>5098</v>
      </c>
      <c r="D2613" s="1">
        <v>0.747941088</v>
      </c>
      <c r="E2613" s="1">
        <v>23.30870489</v>
      </c>
      <c r="F2613" s="1">
        <v>0.501494078</v>
      </c>
      <c r="G2613" s="1">
        <v>0.624407397</v>
      </c>
      <c r="H2613" s="1">
        <v>0.794894946</v>
      </c>
      <c r="I2613" s="1">
        <v>-6.388142392</v>
      </c>
    </row>
    <row r="2614" ht="15" spans="1:9">
      <c r="A2614" s="11" t="s">
        <v>11291</v>
      </c>
      <c r="B2614" s="11" t="s">
        <v>11292</v>
      </c>
      <c r="C2614" s="11" t="s">
        <v>11293</v>
      </c>
      <c r="D2614" s="1">
        <v>0.497611076</v>
      </c>
      <c r="E2614" s="1">
        <v>27.55779615</v>
      </c>
      <c r="F2614" s="1">
        <v>0.501230918</v>
      </c>
      <c r="G2614" s="1">
        <v>0.624587531</v>
      </c>
      <c r="H2614" s="1">
        <v>0.794894946</v>
      </c>
      <c r="I2614" s="1">
        <v>-6.388278757</v>
      </c>
    </row>
    <row r="2615" ht="15" spans="1:9">
      <c r="A2615" s="11" t="s">
        <v>6888</v>
      </c>
      <c r="B2615" s="11" t="s">
        <v>6889</v>
      </c>
      <c r="C2615" s="11" t="s">
        <v>6890</v>
      </c>
      <c r="D2615" s="1">
        <v>-0.400547987</v>
      </c>
      <c r="E2615" s="1">
        <v>23.40345873</v>
      </c>
      <c r="F2615" s="1">
        <v>-0.50112269</v>
      </c>
      <c r="G2615" s="1">
        <v>0.624661621</v>
      </c>
      <c r="H2615" s="1">
        <v>0.794894946</v>
      </c>
      <c r="I2615" s="1">
        <v>-6.388334819</v>
      </c>
    </row>
    <row r="2616" ht="15" spans="1:9">
      <c r="A2616" s="11" t="s">
        <v>3715</v>
      </c>
      <c r="B2616" s="11" t="s">
        <v>3716</v>
      </c>
      <c r="C2616" s="11" t="s">
        <v>3717</v>
      </c>
      <c r="D2616" s="1">
        <v>0.216109782</v>
      </c>
      <c r="E2616" s="1">
        <v>29.64889508</v>
      </c>
      <c r="F2616" s="1">
        <v>0.500940311</v>
      </c>
      <c r="G2616" s="1">
        <v>0.624786483</v>
      </c>
      <c r="H2616" s="1">
        <v>0.794894946</v>
      </c>
      <c r="I2616" s="1">
        <v>-6.388429265</v>
      </c>
    </row>
    <row r="2617" ht="15" spans="1:9">
      <c r="A2617" s="11" t="s">
        <v>10435</v>
      </c>
      <c r="B2617" s="11" t="s">
        <v>10436</v>
      </c>
      <c r="C2617" s="11" t="s">
        <v>10437</v>
      </c>
      <c r="D2617" s="1">
        <v>-0.568887543</v>
      </c>
      <c r="E2617" s="1">
        <v>22.37842369</v>
      </c>
      <c r="F2617" s="1">
        <v>-0.500925185</v>
      </c>
      <c r="G2617" s="1">
        <v>0.624796839</v>
      </c>
      <c r="H2617" s="1">
        <v>0.794894946</v>
      </c>
      <c r="I2617" s="1">
        <v>-6.388437096</v>
      </c>
    </row>
    <row r="2618" ht="15" spans="1:9">
      <c r="A2618" s="11" t="s">
        <v>9794</v>
      </c>
      <c r="B2618" s="11" t="s">
        <v>9795</v>
      </c>
      <c r="C2618" s="11" t="s">
        <v>9796</v>
      </c>
      <c r="D2618" s="1">
        <v>-0.172644469</v>
      </c>
      <c r="E2618" s="1">
        <v>27.77315983</v>
      </c>
      <c r="F2618" s="1">
        <v>-0.500483949</v>
      </c>
      <c r="G2618" s="1">
        <v>0.625098972</v>
      </c>
      <c r="H2618" s="1">
        <v>0.795057561</v>
      </c>
      <c r="I2618" s="1">
        <v>-6.388665448</v>
      </c>
    </row>
    <row r="2619" ht="15" spans="1:9">
      <c r="A2619" s="11" t="s">
        <v>10164</v>
      </c>
      <c r="B2619" s="11" t="s">
        <v>10165</v>
      </c>
      <c r="C2619" s="11" t="s">
        <v>10166</v>
      </c>
      <c r="D2619" s="1">
        <v>-0.356082085</v>
      </c>
      <c r="E2619" s="1">
        <v>21.97527018</v>
      </c>
      <c r="F2619" s="1">
        <v>-0.499879697</v>
      </c>
      <c r="G2619" s="1">
        <v>0.625512845</v>
      </c>
      <c r="H2619" s="1">
        <v>0.795259222</v>
      </c>
      <c r="I2619" s="1">
        <v>-6.388977852</v>
      </c>
    </row>
    <row r="2620" ht="15" spans="1:9">
      <c r="A2620" s="11" t="s">
        <v>8373</v>
      </c>
      <c r="B2620" s="11" t="s">
        <v>8374</v>
      </c>
      <c r="C2620" s="11" t="s">
        <v>8375</v>
      </c>
      <c r="D2620" s="1">
        <v>0.31331092</v>
      </c>
      <c r="E2620" s="1">
        <v>31.7729077</v>
      </c>
      <c r="F2620" s="1">
        <v>0.498984361</v>
      </c>
      <c r="G2620" s="1">
        <v>0.626126333</v>
      </c>
      <c r="H2620" s="1">
        <v>0.795559088</v>
      </c>
      <c r="I2620" s="1">
        <v>-6.389440082</v>
      </c>
    </row>
    <row r="2621" ht="15" spans="1:9">
      <c r="A2621" s="11" t="s">
        <v>3116</v>
      </c>
      <c r="B2621" s="11" t="s">
        <v>3117</v>
      </c>
      <c r="C2621" s="11" t="s">
        <v>3118</v>
      </c>
      <c r="D2621" s="1">
        <v>0.616900165</v>
      </c>
      <c r="E2621" s="1">
        <v>22.46983078</v>
      </c>
      <c r="F2621" s="1">
        <v>0.498635547</v>
      </c>
      <c r="G2621" s="1">
        <v>0.626365421</v>
      </c>
      <c r="H2621" s="1">
        <v>0.795559088</v>
      </c>
      <c r="I2621" s="1">
        <v>-6.389619946</v>
      </c>
    </row>
    <row r="2622" ht="15" spans="1:9">
      <c r="A2622" s="11" t="s">
        <v>6410</v>
      </c>
      <c r="B2622" s="11" t="s">
        <v>6411</v>
      </c>
      <c r="C2622" s="11" t="s">
        <v>6412</v>
      </c>
      <c r="D2622" s="1">
        <v>-0.459268491</v>
      </c>
      <c r="E2622" s="1">
        <v>22.68564944</v>
      </c>
      <c r="F2622" s="1">
        <v>-0.497739237</v>
      </c>
      <c r="G2622" s="1">
        <v>0.626979979</v>
      </c>
      <c r="H2622" s="1">
        <v>0.795973462</v>
      </c>
      <c r="I2622" s="1">
        <v>-6.39008157</v>
      </c>
    </row>
    <row r="2623" ht="15" spans="1:9">
      <c r="A2623" s="11" t="s">
        <v>7590</v>
      </c>
      <c r="B2623" s="11" t="s">
        <v>7591</v>
      </c>
      <c r="C2623" s="11" t="s">
        <v>7592</v>
      </c>
      <c r="D2623" s="1">
        <v>0.510522221</v>
      </c>
      <c r="E2623" s="1">
        <v>27.44515937</v>
      </c>
      <c r="F2623" s="1">
        <v>0.497396507</v>
      </c>
      <c r="G2623" s="1">
        <v>0.62721505</v>
      </c>
      <c r="H2623" s="1">
        <v>0.795973462</v>
      </c>
      <c r="I2623" s="1">
        <v>-6.390257874</v>
      </c>
    </row>
    <row r="2624" ht="15" spans="1:9">
      <c r="A2624" s="11" t="s">
        <v>11001</v>
      </c>
      <c r="B2624" s="11" t="s">
        <v>11002</v>
      </c>
      <c r="C2624" s="11" t="s">
        <v>11003</v>
      </c>
      <c r="D2624" s="1">
        <v>0.482218764</v>
      </c>
      <c r="E2624" s="1">
        <v>24.44512717</v>
      </c>
      <c r="F2624" s="1">
        <v>0.496775409</v>
      </c>
      <c r="G2624" s="1">
        <v>0.627641155</v>
      </c>
      <c r="H2624" s="1">
        <v>0.796292437</v>
      </c>
      <c r="I2624" s="1">
        <v>-6.390577076</v>
      </c>
    </row>
    <row r="2625" ht="15" spans="1:9">
      <c r="A2625" s="11" t="s">
        <v>5207</v>
      </c>
      <c r="B2625" s="11" t="s">
        <v>5208</v>
      </c>
      <c r="C2625" s="11" t="s">
        <v>5209</v>
      </c>
      <c r="D2625" s="1">
        <v>-0.209594029</v>
      </c>
      <c r="E2625" s="1">
        <v>28.01847473</v>
      </c>
      <c r="F2625" s="1">
        <v>-0.496053693</v>
      </c>
      <c r="G2625" s="1">
        <v>0.628136464</v>
      </c>
      <c r="H2625" s="1">
        <v>0.796657099</v>
      </c>
      <c r="I2625" s="1">
        <v>-6.390947506</v>
      </c>
    </row>
    <row r="2626" ht="15" spans="1:9">
      <c r="A2626" s="11" t="s">
        <v>6563</v>
      </c>
      <c r="B2626" s="11" t="s">
        <v>6564</v>
      </c>
      <c r="C2626" s="11" t="s">
        <v>6565</v>
      </c>
      <c r="D2626" s="1">
        <v>0.493019673</v>
      </c>
      <c r="E2626" s="1">
        <v>22.79443552</v>
      </c>
      <c r="F2626" s="1">
        <v>0.495798944</v>
      </c>
      <c r="G2626" s="1">
        <v>0.628311342</v>
      </c>
      <c r="H2626" s="1">
        <v>0.796657099</v>
      </c>
      <c r="I2626" s="1">
        <v>-6.391078136</v>
      </c>
    </row>
    <row r="2627" ht="15" spans="1:9">
      <c r="A2627" s="11" t="s">
        <v>6563</v>
      </c>
      <c r="B2627" s="11" t="s">
        <v>6564</v>
      </c>
      <c r="C2627" s="11" t="s">
        <v>6566</v>
      </c>
      <c r="D2627" s="1">
        <v>0.493019673</v>
      </c>
      <c r="E2627" s="1">
        <v>22.79443552</v>
      </c>
      <c r="F2627" s="1">
        <v>0.495798944</v>
      </c>
      <c r="G2627" s="1">
        <v>0.628311342</v>
      </c>
      <c r="H2627" s="1">
        <v>0.796657099</v>
      </c>
      <c r="I2627" s="1">
        <v>-6.391078136</v>
      </c>
    </row>
    <row r="2628" ht="15" spans="1:9">
      <c r="A2628" s="11" t="s">
        <v>8091</v>
      </c>
      <c r="B2628" s="11" t="s">
        <v>8092</v>
      </c>
      <c r="C2628" s="11" t="s">
        <v>8093</v>
      </c>
      <c r="D2628" s="1">
        <v>-0.502399784</v>
      </c>
      <c r="E2628" s="1">
        <v>24.37774875</v>
      </c>
      <c r="F2628" s="1">
        <v>-0.495491434</v>
      </c>
      <c r="G2628" s="1">
        <v>0.628522469</v>
      </c>
      <c r="H2628" s="1">
        <v>0.796657099</v>
      </c>
      <c r="I2628" s="1">
        <v>-6.391235734</v>
      </c>
    </row>
    <row r="2629" ht="15" spans="1:9">
      <c r="A2629" s="11" t="s">
        <v>10058</v>
      </c>
      <c r="B2629" s="11" t="s">
        <v>10059</v>
      </c>
      <c r="C2629" s="11" t="s">
        <v>10060</v>
      </c>
      <c r="D2629" s="1">
        <v>0.121675055</v>
      </c>
      <c r="E2629" s="1">
        <v>30.48864086</v>
      </c>
      <c r="F2629" s="1">
        <v>0.495113748</v>
      </c>
      <c r="G2629" s="1">
        <v>0.628781824</v>
      </c>
      <c r="H2629" s="1">
        <v>0.796657099</v>
      </c>
      <c r="I2629" s="1">
        <v>-6.391429169</v>
      </c>
    </row>
    <row r="2630" ht="15" spans="1:9">
      <c r="A2630" s="11" t="s">
        <v>1983</v>
      </c>
      <c r="B2630" s="11" t="s">
        <v>1984</v>
      </c>
      <c r="C2630" s="11" t="s">
        <v>1985</v>
      </c>
      <c r="D2630" s="1">
        <v>0.43089306</v>
      </c>
      <c r="E2630" s="1">
        <v>22.77023683</v>
      </c>
      <c r="F2630" s="1">
        <v>0.495084486</v>
      </c>
      <c r="G2630" s="1">
        <v>0.62880192</v>
      </c>
      <c r="H2630" s="1">
        <v>0.796657099</v>
      </c>
      <c r="I2630" s="1">
        <v>-6.39144415</v>
      </c>
    </row>
    <row r="2631" ht="15" spans="1:9">
      <c r="A2631" s="11" t="s">
        <v>10896</v>
      </c>
      <c r="B2631" s="11" t="s">
        <v>10897</v>
      </c>
      <c r="C2631" s="11" t="s">
        <v>10898</v>
      </c>
      <c r="D2631" s="1">
        <v>-0.431387696</v>
      </c>
      <c r="E2631" s="1">
        <v>22.63568294</v>
      </c>
      <c r="F2631" s="1">
        <v>-0.494594174</v>
      </c>
      <c r="G2631" s="1">
        <v>0.629138696</v>
      </c>
      <c r="H2631" s="1">
        <v>0.796862424</v>
      </c>
      <c r="I2631" s="1">
        <v>-6.391695041</v>
      </c>
    </row>
    <row r="2632" ht="15" spans="1:9">
      <c r="A2632" s="11" t="s">
        <v>7422</v>
      </c>
      <c r="B2632" s="11" t="s">
        <v>7423</v>
      </c>
      <c r="C2632" s="11" t="s">
        <v>7424</v>
      </c>
      <c r="D2632" s="1">
        <v>0.534317151</v>
      </c>
      <c r="E2632" s="1">
        <v>27.12049384</v>
      </c>
      <c r="F2632" s="1">
        <v>0.493899722</v>
      </c>
      <c r="G2632" s="1">
        <v>0.629615834</v>
      </c>
      <c r="H2632" s="1">
        <v>0.79714207</v>
      </c>
      <c r="I2632" s="1">
        <v>-6.39204998</v>
      </c>
    </row>
    <row r="2633" ht="15" spans="1:9">
      <c r="A2633" s="11" t="s">
        <v>3727</v>
      </c>
      <c r="B2633" s="11" t="s">
        <v>3728</v>
      </c>
      <c r="C2633" s="11" t="s">
        <v>3729</v>
      </c>
      <c r="D2633" s="1">
        <v>0.084957983</v>
      </c>
      <c r="E2633" s="1">
        <v>30.81497432</v>
      </c>
      <c r="F2633" s="1">
        <v>0.492974837</v>
      </c>
      <c r="G2633" s="1">
        <v>0.630251566</v>
      </c>
      <c r="H2633" s="1">
        <v>0.79760749</v>
      </c>
      <c r="I2633" s="1">
        <v>-6.39252195</v>
      </c>
    </row>
    <row r="2634" ht="15" spans="1:9">
      <c r="A2634" s="11" t="s">
        <v>5039</v>
      </c>
      <c r="B2634" s="11" t="s">
        <v>5040</v>
      </c>
      <c r="C2634" s="11" t="s">
        <v>5041</v>
      </c>
      <c r="D2634" s="1">
        <v>0.721085013</v>
      </c>
      <c r="E2634" s="1">
        <v>23.52159501</v>
      </c>
      <c r="F2634" s="1">
        <v>0.491487095</v>
      </c>
      <c r="G2634" s="1">
        <v>0.631274828</v>
      </c>
      <c r="H2634" s="1">
        <v>0.79833123</v>
      </c>
      <c r="I2634" s="1">
        <v>-6.39327936</v>
      </c>
    </row>
    <row r="2635" ht="15" spans="1:9">
      <c r="A2635" s="11" t="s">
        <v>8673</v>
      </c>
      <c r="B2635" s="11" t="s">
        <v>8674</v>
      </c>
      <c r="C2635" s="11" t="s">
        <v>8675</v>
      </c>
      <c r="D2635" s="1">
        <v>0.348315845</v>
      </c>
      <c r="E2635" s="1">
        <v>28.61016135</v>
      </c>
      <c r="F2635" s="1">
        <v>0.490143793</v>
      </c>
      <c r="G2635" s="1">
        <v>0.632199425</v>
      </c>
      <c r="H2635" s="1">
        <v>0.798973306</v>
      </c>
      <c r="I2635" s="1">
        <v>-6.393961342</v>
      </c>
    </row>
    <row r="2636" ht="15" spans="1:9">
      <c r="A2636" s="11" t="s">
        <v>10459</v>
      </c>
      <c r="B2636" s="11" t="s">
        <v>10460</v>
      </c>
      <c r="C2636" s="11" t="s">
        <v>10461</v>
      </c>
      <c r="D2636" s="1">
        <v>0.17723264</v>
      </c>
      <c r="E2636" s="1">
        <v>28.56367582</v>
      </c>
      <c r="F2636" s="1">
        <v>0.490133258</v>
      </c>
      <c r="G2636" s="1">
        <v>0.632206679</v>
      </c>
      <c r="H2636" s="1">
        <v>0.798973306</v>
      </c>
      <c r="I2636" s="1">
        <v>-6.393966684</v>
      </c>
    </row>
    <row r="2637" ht="15" spans="1:9">
      <c r="A2637" s="11" t="s">
        <v>3650</v>
      </c>
      <c r="B2637" s="11" t="s">
        <v>3651</v>
      </c>
      <c r="C2637" s="11" t="s">
        <v>3652</v>
      </c>
      <c r="D2637" s="1">
        <v>-0.509161173</v>
      </c>
      <c r="E2637" s="1">
        <v>24.17015998</v>
      </c>
      <c r="F2637" s="1">
        <v>-0.489476935</v>
      </c>
      <c r="G2637" s="1">
        <v>0.632658663</v>
      </c>
      <c r="H2637" s="1">
        <v>0.799101679</v>
      </c>
      <c r="I2637" s="1">
        <v>-6.394299233</v>
      </c>
    </row>
    <row r="2638" ht="15" spans="1:9">
      <c r="A2638" s="11" t="s">
        <v>5507</v>
      </c>
      <c r="B2638" s="11" t="s">
        <v>5508</v>
      </c>
      <c r="C2638" s="11" t="s">
        <v>5509</v>
      </c>
      <c r="D2638" s="1">
        <v>0.171531543</v>
      </c>
      <c r="E2638" s="1">
        <v>25.96850052</v>
      </c>
      <c r="F2638" s="1">
        <v>0.488851825</v>
      </c>
      <c r="G2638" s="1">
        <v>0.633089296</v>
      </c>
      <c r="H2638" s="1">
        <v>0.799209106</v>
      </c>
      <c r="I2638" s="1">
        <v>-6.394615567</v>
      </c>
    </row>
    <row r="2639" ht="15" spans="1:9">
      <c r="A2639" s="11" t="s">
        <v>4738</v>
      </c>
      <c r="B2639" s="11" t="s">
        <v>4739</v>
      </c>
      <c r="C2639" s="11" t="s">
        <v>4740</v>
      </c>
      <c r="D2639" s="1">
        <v>-0.367774452</v>
      </c>
      <c r="E2639" s="1">
        <v>26.92235277</v>
      </c>
      <c r="F2639" s="1">
        <v>-0.488844753</v>
      </c>
      <c r="G2639" s="1">
        <v>0.633094168</v>
      </c>
      <c r="H2639" s="1">
        <v>0.799209106</v>
      </c>
      <c r="I2639" s="1">
        <v>-6.394619144</v>
      </c>
    </row>
    <row r="2640" ht="15" spans="1:9">
      <c r="A2640" s="11" t="s">
        <v>5668</v>
      </c>
      <c r="B2640" s="11" t="s">
        <v>5669</v>
      </c>
      <c r="C2640" s="11" t="s">
        <v>5670</v>
      </c>
      <c r="D2640" s="1">
        <v>0.460689601</v>
      </c>
      <c r="E2640" s="1">
        <v>26.74782504</v>
      </c>
      <c r="F2640" s="1">
        <v>0.488161812</v>
      </c>
      <c r="G2640" s="1">
        <v>0.633564801</v>
      </c>
      <c r="H2640" s="1">
        <v>0.79958192</v>
      </c>
      <c r="I2640" s="1">
        <v>-6.394964294</v>
      </c>
    </row>
    <row r="2641" ht="15" spans="1:9">
      <c r="A2641" s="11" t="s">
        <v>4144</v>
      </c>
      <c r="B2641" s="11" t="s">
        <v>4145</v>
      </c>
      <c r="C2641" s="11" t="s">
        <v>4146</v>
      </c>
      <c r="D2641" s="1">
        <v>0.135438881</v>
      </c>
      <c r="E2641" s="1">
        <v>32.28716799</v>
      </c>
      <c r="F2641" s="1">
        <v>0.48647272</v>
      </c>
      <c r="G2641" s="1">
        <v>0.63472951</v>
      </c>
      <c r="H2641" s="1">
        <v>0.800608765</v>
      </c>
      <c r="I2641" s="1">
        <v>-6.395815943</v>
      </c>
    </row>
    <row r="2642" ht="15" spans="1:9">
      <c r="A2642" s="11" t="s">
        <v>5525</v>
      </c>
      <c r="B2642" s="11" t="s">
        <v>5526</v>
      </c>
      <c r="C2642" s="11" t="s">
        <v>5527</v>
      </c>
      <c r="D2642" s="1">
        <v>-0.332465316</v>
      </c>
      <c r="E2642" s="1">
        <v>22.00874141</v>
      </c>
      <c r="F2642" s="1">
        <v>-0.486089052</v>
      </c>
      <c r="G2642" s="1">
        <v>0.634994209</v>
      </c>
      <c r="H2642" s="1">
        <v>0.800721202</v>
      </c>
      <c r="I2642" s="1">
        <v>-6.396008994</v>
      </c>
    </row>
    <row r="2643" ht="15" spans="1:9">
      <c r="A2643" s="11" t="s">
        <v>5620</v>
      </c>
      <c r="B2643" s="11" t="s">
        <v>5621</v>
      </c>
      <c r="C2643" s="11" t="s">
        <v>5622</v>
      </c>
      <c r="D2643" s="1">
        <v>0.183926891</v>
      </c>
      <c r="E2643" s="1">
        <v>28.03081646</v>
      </c>
      <c r="F2643" s="1">
        <v>0.485350336</v>
      </c>
      <c r="G2643" s="1">
        <v>0.635504008</v>
      </c>
      <c r="H2643" s="1">
        <v>0.800887891</v>
      </c>
      <c r="I2643" s="1">
        <v>-6.396380283</v>
      </c>
    </row>
    <row r="2644" ht="15" spans="1:9">
      <c r="A2644" s="11" t="s">
        <v>10668</v>
      </c>
      <c r="B2644" s="11" t="s">
        <v>10669</v>
      </c>
      <c r="C2644" s="11" t="s">
        <v>10670</v>
      </c>
      <c r="D2644" s="1">
        <v>-0.355066019</v>
      </c>
      <c r="E2644" s="1">
        <v>27.79792634</v>
      </c>
      <c r="F2644" s="1">
        <v>-0.48513423</v>
      </c>
      <c r="G2644" s="1">
        <v>0.635653183</v>
      </c>
      <c r="H2644" s="1">
        <v>0.800887891</v>
      </c>
      <c r="I2644" s="1">
        <v>-6.396488798</v>
      </c>
    </row>
    <row r="2645" ht="15" spans="1:9">
      <c r="A2645" s="11" t="s">
        <v>2516</v>
      </c>
      <c r="B2645" s="11" t="s">
        <v>2517</v>
      </c>
      <c r="C2645" s="11" t="s">
        <v>2518</v>
      </c>
      <c r="D2645" s="1">
        <v>0.313298648</v>
      </c>
      <c r="E2645" s="1">
        <v>21.92177994</v>
      </c>
      <c r="F2645" s="1">
        <v>0.483594299</v>
      </c>
      <c r="G2645" s="1">
        <v>0.636716651</v>
      </c>
      <c r="H2645" s="1">
        <v>0.802006254</v>
      </c>
      <c r="I2645" s="1">
        <v>-6.397260705</v>
      </c>
    </row>
    <row r="2646" ht="15" spans="1:9">
      <c r="A2646" s="11" t="s">
        <v>11261</v>
      </c>
      <c r="B2646" s="11" t="s">
        <v>11262</v>
      </c>
      <c r="C2646" s="11" t="s">
        <v>11263</v>
      </c>
      <c r="D2646" s="1">
        <v>0.379566625</v>
      </c>
      <c r="E2646" s="1">
        <v>25.3575239</v>
      </c>
      <c r="F2646" s="1">
        <v>0.483234988</v>
      </c>
      <c r="G2646" s="1">
        <v>0.63696491</v>
      </c>
      <c r="H2646" s="1">
        <v>0.802097448</v>
      </c>
      <c r="I2646" s="1">
        <v>-6.397440474</v>
      </c>
    </row>
    <row r="2647" ht="15" spans="1:9">
      <c r="A2647" s="11" t="s">
        <v>4521</v>
      </c>
      <c r="B2647" s="11" t="s">
        <v>4522</v>
      </c>
      <c r="C2647" s="11" t="s">
        <v>4523</v>
      </c>
      <c r="D2647" s="1">
        <v>-0.156207876</v>
      </c>
      <c r="E2647" s="1">
        <v>30.54442352</v>
      </c>
      <c r="F2647" s="1">
        <v>-0.482163886</v>
      </c>
      <c r="G2647" s="1">
        <v>0.637705238</v>
      </c>
      <c r="H2647" s="1">
        <v>0.802537736</v>
      </c>
      <c r="I2647" s="1">
        <v>-6.397975597</v>
      </c>
    </row>
    <row r="2648" ht="15" spans="1:9">
      <c r="A2648" s="11" t="s">
        <v>10312</v>
      </c>
      <c r="B2648" s="11" t="s">
        <v>10313</v>
      </c>
      <c r="C2648" s="11" t="s">
        <v>10314</v>
      </c>
      <c r="D2648" s="1">
        <v>-0.182856675</v>
      </c>
      <c r="E2648" s="1">
        <v>21.71555636</v>
      </c>
      <c r="F2648" s="1">
        <v>-0.481224527</v>
      </c>
      <c r="G2648" s="1">
        <v>0.63835484</v>
      </c>
      <c r="H2648" s="1">
        <v>0.802537736</v>
      </c>
      <c r="I2648" s="1">
        <v>-6.398443959</v>
      </c>
    </row>
    <row r="2649" ht="15" spans="1:9">
      <c r="A2649" s="11" t="s">
        <v>9102</v>
      </c>
      <c r="B2649" s="11" t="s">
        <v>9103</v>
      </c>
      <c r="C2649" s="11" t="s">
        <v>9104</v>
      </c>
      <c r="D2649" s="1">
        <v>0.26651886</v>
      </c>
      <c r="E2649" s="1">
        <v>21.82768116</v>
      </c>
      <c r="F2649" s="1">
        <v>0.481106336</v>
      </c>
      <c r="G2649" s="1">
        <v>0.638436596</v>
      </c>
      <c r="H2649" s="1">
        <v>0.802537736</v>
      </c>
      <c r="I2649" s="1">
        <v>-6.398502826</v>
      </c>
    </row>
    <row r="2650" ht="15" spans="1:9">
      <c r="A2650" s="11" t="s">
        <v>11282</v>
      </c>
      <c r="B2650" s="11" t="s">
        <v>11283</v>
      </c>
      <c r="C2650" s="11" t="s">
        <v>11284</v>
      </c>
      <c r="D2650" s="1">
        <v>-0.138916857</v>
      </c>
      <c r="E2650" s="1">
        <v>30.89377661</v>
      </c>
      <c r="F2650" s="1">
        <v>-0.480863609</v>
      </c>
      <c r="G2650" s="1">
        <v>0.638604512</v>
      </c>
      <c r="H2650" s="1">
        <v>0.802537736</v>
      </c>
      <c r="I2650" s="1">
        <v>-6.398623677</v>
      </c>
    </row>
    <row r="2651" ht="15" spans="1:9">
      <c r="A2651" s="11" t="s">
        <v>7766</v>
      </c>
      <c r="B2651" s="11" t="s">
        <v>7767</v>
      </c>
      <c r="C2651" s="11" t="s">
        <v>7768</v>
      </c>
      <c r="D2651" s="1">
        <v>0.334987249</v>
      </c>
      <c r="E2651" s="1">
        <v>22.81338746</v>
      </c>
      <c r="F2651" s="1">
        <v>0.480739487</v>
      </c>
      <c r="G2651" s="1">
        <v>0.638690386</v>
      </c>
      <c r="H2651" s="1">
        <v>0.802537736</v>
      </c>
      <c r="I2651" s="1">
        <v>-6.398685454</v>
      </c>
    </row>
    <row r="2652" ht="15" spans="1:9">
      <c r="A2652" s="11" t="s">
        <v>2866</v>
      </c>
      <c r="B2652" s="11" t="s">
        <v>2867</v>
      </c>
      <c r="C2652" s="11" t="s">
        <v>2868</v>
      </c>
      <c r="D2652" s="1">
        <v>0.260654742</v>
      </c>
      <c r="E2652" s="1">
        <v>28.04487128</v>
      </c>
      <c r="F2652" s="1">
        <v>0.480650476</v>
      </c>
      <c r="G2652" s="1">
        <v>0.638751971</v>
      </c>
      <c r="H2652" s="1">
        <v>0.802537736</v>
      </c>
      <c r="I2652" s="1">
        <v>-6.398729745</v>
      </c>
    </row>
    <row r="2653" ht="15" spans="1:9">
      <c r="A2653" s="11" t="s">
        <v>3736</v>
      </c>
      <c r="B2653" s="11" t="s">
        <v>3737</v>
      </c>
      <c r="C2653" s="11" t="s">
        <v>3738</v>
      </c>
      <c r="D2653" s="1">
        <v>-0.099388029</v>
      </c>
      <c r="E2653" s="1">
        <v>30.19769296</v>
      </c>
      <c r="F2653" s="1">
        <v>-0.480439199</v>
      </c>
      <c r="G2653" s="1">
        <v>0.638898163</v>
      </c>
      <c r="H2653" s="1">
        <v>0.802537736</v>
      </c>
      <c r="I2653" s="1">
        <v>-6.398834845</v>
      </c>
    </row>
    <row r="2654" ht="15" spans="1:9">
      <c r="A2654" s="11" t="s">
        <v>8403</v>
      </c>
      <c r="B2654" s="11" t="s">
        <v>8404</v>
      </c>
      <c r="C2654" s="11" t="s">
        <v>8405</v>
      </c>
      <c r="D2654" s="1">
        <v>-0.09060683</v>
      </c>
      <c r="E2654" s="1">
        <v>28.27069314</v>
      </c>
      <c r="F2654" s="1">
        <v>-0.479402344</v>
      </c>
      <c r="G2654" s="1">
        <v>0.639615835</v>
      </c>
      <c r="H2654" s="1">
        <v>0.803119603</v>
      </c>
      <c r="I2654" s="1">
        <v>-6.399349983</v>
      </c>
    </row>
    <row r="2655" ht="15" spans="1:9">
      <c r="A2655" s="11" t="s">
        <v>9233</v>
      </c>
      <c r="B2655" s="11" t="s">
        <v>9234</v>
      </c>
      <c r="C2655" s="11" t="s">
        <v>9235</v>
      </c>
      <c r="D2655" s="1">
        <v>-0.391624902</v>
      </c>
      <c r="E2655" s="1">
        <v>23.12531754</v>
      </c>
      <c r="F2655" s="1">
        <v>-0.479261207</v>
      </c>
      <c r="G2655" s="1">
        <v>0.639713554</v>
      </c>
      <c r="H2655" s="1">
        <v>0.803119603</v>
      </c>
      <c r="I2655" s="1">
        <v>-6.399420021</v>
      </c>
    </row>
    <row r="2656" ht="15" spans="1:9">
      <c r="A2656" s="11" t="s">
        <v>11279</v>
      </c>
      <c r="B2656" s="11" t="s">
        <v>11280</v>
      </c>
      <c r="C2656" s="11" t="s">
        <v>11281</v>
      </c>
      <c r="D2656" s="1">
        <v>-0.231560795</v>
      </c>
      <c r="E2656" s="1">
        <v>27.95996306</v>
      </c>
      <c r="F2656" s="1">
        <v>-0.47695338</v>
      </c>
      <c r="G2656" s="1">
        <v>0.641312413</v>
      </c>
      <c r="H2656" s="1">
        <v>0.804462573</v>
      </c>
      <c r="I2656" s="1">
        <v>-6.400562432</v>
      </c>
    </row>
    <row r="2657" ht="15" spans="1:9">
      <c r="A2657" s="11" t="s">
        <v>3320</v>
      </c>
      <c r="B2657" s="11" t="s">
        <v>3321</v>
      </c>
      <c r="C2657" s="11" t="s">
        <v>3322</v>
      </c>
      <c r="D2657" s="1">
        <v>0.128766453</v>
      </c>
      <c r="E2657" s="1">
        <v>29.96380948</v>
      </c>
      <c r="F2657" s="1">
        <v>0.475687114</v>
      </c>
      <c r="G2657" s="1">
        <v>0.642190472</v>
      </c>
      <c r="H2657" s="1">
        <v>0.80512115</v>
      </c>
      <c r="I2657" s="1">
        <v>-6.401186993</v>
      </c>
    </row>
    <row r="2658" ht="15" spans="1:9">
      <c r="A2658" s="11" t="s">
        <v>10647</v>
      </c>
      <c r="B2658" s="11" t="s">
        <v>10648</v>
      </c>
      <c r="C2658" s="11" t="s">
        <v>10649</v>
      </c>
      <c r="D2658" s="1">
        <v>-0.488534111</v>
      </c>
      <c r="E2658" s="1">
        <v>22.83546326</v>
      </c>
      <c r="F2658" s="1">
        <v>-0.474943162</v>
      </c>
      <c r="G2658" s="1">
        <v>0.642706608</v>
      </c>
      <c r="H2658" s="1">
        <v>0.805546809</v>
      </c>
      <c r="I2658" s="1">
        <v>-6.401553186</v>
      </c>
    </row>
    <row r="2659" ht="15" spans="1:9">
      <c r="A2659" s="11" t="s">
        <v>5641</v>
      </c>
      <c r="B2659" s="11" t="s">
        <v>5642</v>
      </c>
      <c r="C2659" s="11" t="s">
        <v>5643</v>
      </c>
      <c r="D2659" s="1">
        <v>-0.255282485</v>
      </c>
      <c r="E2659" s="1">
        <v>25.67724194</v>
      </c>
      <c r="F2659" s="1">
        <v>-0.47378058</v>
      </c>
      <c r="G2659" s="1">
        <v>0.643513565</v>
      </c>
      <c r="H2659" s="1">
        <v>0.806198716</v>
      </c>
      <c r="I2659" s="1">
        <v>-6.402124332</v>
      </c>
    </row>
    <row r="2660" ht="15" spans="1:9">
      <c r="A2660" s="11" t="s">
        <v>5980</v>
      </c>
      <c r="B2660" s="11" t="s">
        <v>5981</v>
      </c>
      <c r="C2660" s="11" t="s">
        <v>5982</v>
      </c>
      <c r="D2660" s="1">
        <v>-0.55709953</v>
      </c>
      <c r="E2660" s="1">
        <v>24.30815225</v>
      </c>
      <c r="F2660" s="1">
        <v>-0.473567257</v>
      </c>
      <c r="G2660" s="1">
        <v>0.643661686</v>
      </c>
      <c r="H2660" s="1">
        <v>0.806198716</v>
      </c>
      <c r="I2660" s="1">
        <v>-6.402228985</v>
      </c>
    </row>
    <row r="2661" ht="15" spans="1:9">
      <c r="A2661" s="11" t="s">
        <v>8505</v>
      </c>
      <c r="B2661" s="11" t="s">
        <v>8506</v>
      </c>
      <c r="C2661" s="11" t="s">
        <v>8507</v>
      </c>
      <c r="D2661" s="1">
        <v>0.610251832</v>
      </c>
      <c r="E2661" s="1">
        <v>23.64284496</v>
      </c>
      <c r="F2661" s="1">
        <v>0.473429982</v>
      </c>
      <c r="G2661" s="1">
        <v>0.64375701</v>
      </c>
      <c r="H2661" s="1">
        <v>0.806198716</v>
      </c>
      <c r="I2661" s="1">
        <v>-6.402296306</v>
      </c>
    </row>
    <row r="2662" ht="15" spans="1:9">
      <c r="A2662" s="11" t="s">
        <v>7131</v>
      </c>
      <c r="B2662" s="11" t="s">
        <v>7132</v>
      </c>
      <c r="C2662" s="11" t="s">
        <v>7133</v>
      </c>
      <c r="D2662" s="1">
        <v>-0.439443918</v>
      </c>
      <c r="E2662" s="1">
        <v>22.65575964</v>
      </c>
      <c r="F2662" s="1">
        <v>-0.472604213</v>
      </c>
      <c r="G2662" s="1">
        <v>0.64433057</v>
      </c>
      <c r="H2662" s="1">
        <v>0.80647413</v>
      </c>
      <c r="I2662" s="1">
        <v>-6.402700875</v>
      </c>
    </row>
    <row r="2663" ht="15" spans="1:9">
      <c r="A2663" s="11" t="s">
        <v>8481</v>
      </c>
      <c r="B2663" s="11" t="s">
        <v>8482</v>
      </c>
      <c r="C2663" s="11" t="s">
        <v>8483</v>
      </c>
      <c r="D2663" s="1">
        <v>0.137698691</v>
      </c>
      <c r="E2663" s="1">
        <v>32.22448786</v>
      </c>
      <c r="F2663" s="1">
        <v>0.471873031</v>
      </c>
      <c r="G2663" s="1">
        <v>0.644838629</v>
      </c>
      <c r="H2663" s="1">
        <v>0.806511649</v>
      </c>
      <c r="I2663" s="1">
        <v>-6.403058533</v>
      </c>
    </row>
    <row r="2664" ht="15" spans="1:9">
      <c r="A2664" s="11" t="s">
        <v>8382</v>
      </c>
      <c r="B2664" s="11" t="s">
        <v>8383</v>
      </c>
      <c r="C2664" s="11" t="s">
        <v>8384</v>
      </c>
      <c r="D2664" s="1">
        <v>-0.161527531</v>
      </c>
      <c r="E2664" s="1">
        <v>29.00541839</v>
      </c>
      <c r="F2664" s="1">
        <v>-0.471543222</v>
      </c>
      <c r="G2664" s="1">
        <v>0.645067857</v>
      </c>
      <c r="H2664" s="1">
        <v>0.806511649</v>
      </c>
      <c r="I2664" s="1">
        <v>-6.403219684</v>
      </c>
    </row>
    <row r="2665" ht="15" spans="1:9">
      <c r="A2665" s="11" t="s">
        <v>7853</v>
      </c>
      <c r="B2665" s="11" t="s">
        <v>7854</v>
      </c>
      <c r="C2665" s="11" t="s">
        <v>7855</v>
      </c>
      <c r="D2665" s="1">
        <v>0.596771691</v>
      </c>
      <c r="E2665" s="1">
        <v>24.47077211</v>
      </c>
      <c r="F2665" s="1">
        <v>0.470461789</v>
      </c>
      <c r="G2665" s="1">
        <v>0.645819751</v>
      </c>
      <c r="H2665" s="1">
        <v>0.807230443</v>
      </c>
      <c r="I2665" s="1">
        <v>-6.403747331</v>
      </c>
    </row>
    <row r="2666" ht="15" spans="1:9">
      <c r="A2666" s="11" t="s">
        <v>3356</v>
      </c>
      <c r="B2666" s="11" t="s">
        <v>3357</v>
      </c>
      <c r="C2666" s="11" t="s">
        <v>3358</v>
      </c>
      <c r="D2666" s="1">
        <v>0.188713077</v>
      </c>
      <c r="E2666" s="1">
        <v>29.09400905</v>
      </c>
      <c r="F2666" s="1">
        <v>0.470029697</v>
      </c>
      <c r="G2666" s="1">
        <v>0.646120288</v>
      </c>
      <c r="H2666" s="1">
        <v>0.807316952</v>
      </c>
      <c r="I2666" s="1">
        <v>-6.403957827</v>
      </c>
    </row>
    <row r="2667" ht="15" spans="1:9">
      <c r="A2667" s="11" t="s">
        <v>7464</v>
      </c>
      <c r="B2667" s="11" t="s">
        <v>7465</v>
      </c>
      <c r="C2667" s="11" t="s">
        <v>7466</v>
      </c>
      <c r="D2667" s="1">
        <v>-0.206067372</v>
      </c>
      <c r="E2667" s="1">
        <v>22.06937665</v>
      </c>
      <c r="F2667" s="1">
        <v>-0.469496788</v>
      </c>
      <c r="G2667" s="1">
        <v>0.646491035</v>
      </c>
      <c r="H2667" s="1">
        <v>0.807316952</v>
      </c>
      <c r="I2667" s="1">
        <v>-6.40421718</v>
      </c>
    </row>
    <row r="2668" ht="15" spans="1:9">
      <c r="A2668" s="11" t="s">
        <v>5108</v>
      </c>
      <c r="B2668" s="11" t="s">
        <v>5109</v>
      </c>
      <c r="C2668" s="11" t="s">
        <v>5110</v>
      </c>
      <c r="D2668" s="1">
        <v>-0.192494301</v>
      </c>
      <c r="E2668" s="1">
        <v>27.83489605</v>
      </c>
      <c r="F2668" s="1">
        <v>-0.469094804</v>
      </c>
      <c r="G2668" s="1">
        <v>0.646770762</v>
      </c>
      <c r="H2668" s="1">
        <v>0.807316952</v>
      </c>
      <c r="I2668" s="1">
        <v>-6.404412627</v>
      </c>
    </row>
    <row r="2669" ht="15" spans="1:9">
      <c r="A2669" s="11" t="s">
        <v>8778</v>
      </c>
      <c r="B2669" s="11" t="s">
        <v>8779</v>
      </c>
      <c r="C2669" s="11" t="s">
        <v>8780</v>
      </c>
      <c r="D2669" s="1">
        <v>0.419562791</v>
      </c>
      <c r="E2669" s="1">
        <v>25.18430513</v>
      </c>
      <c r="F2669" s="1">
        <v>0.468637681</v>
      </c>
      <c r="G2669" s="1">
        <v>0.647088927</v>
      </c>
      <c r="H2669" s="1">
        <v>0.807316952</v>
      </c>
      <c r="I2669" s="1">
        <v>-6.404634687</v>
      </c>
    </row>
    <row r="2670" ht="15" spans="1:9">
      <c r="A2670" s="11" t="s">
        <v>8646</v>
      </c>
      <c r="B2670" s="11" t="s">
        <v>8647</v>
      </c>
      <c r="C2670" s="11" t="s">
        <v>8648</v>
      </c>
      <c r="D2670" s="1">
        <v>0.295684583</v>
      </c>
      <c r="E2670" s="1">
        <v>27.88431973</v>
      </c>
      <c r="F2670" s="1">
        <v>0.468442119</v>
      </c>
      <c r="G2670" s="1">
        <v>0.647225063</v>
      </c>
      <c r="H2670" s="1">
        <v>0.807316952</v>
      </c>
      <c r="I2670" s="1">
        <v>-6.404729623</v>
      </c>
    </row>
    <row r="2671" ht="15" spans="1:9">
      <c r="A2671" s="11" t="s">
        <v>9719</v>
      </c>
      <c r="B2671" s="11" t="s">
        <v>9720</v>
      </c>
      <c r="C2671" s="11" t="s">
        <v>9721</v>
      </c>
      <c r="D2671" s="1">
        <v>-0.071039688</v>
      </c>
      <c r="E2671" s="1">
        <v>31.68680959</v>
      </c>
      <c r="F2671" s="1">
        <v>-0.468407719</v>
      </c>
      <c r="G2671" s="1">
        <v>0.647249011</v>
      </c>
      <c r="H2671" s="1">
        <v>0.807316952</v>
      </c>
      <c r="I2671" s="1">
        <v>-6.404746318</v>
      </c>
    </row>
    <row r="2672" ht="15" spans="1:9">
      <c r="A2672" s="11" t="s">
        <v>9168</v>
      </c>
      <c r="B2672" s="11" t="s">
        <v>9169</v>
      </c>
      <c r="C2672" s="11" t="s">
        <v>9170</v>
      </c>
      <c r="D2672" s="1">
        <v>-0.189953806</v>
      </c>
      <c r="E2672" s="1">
        <v>25.50417461</v>
      </c>
      <c r="F2672" s="1">
        <v>-0.46736561</v>
      </c>
      <c r="G2672" s="1">
        <v>0.647974687</v>
      </c>
      <c r="H2672" s="1">
        <v>0.80793126</v>
      </c>
      <c r="I2672" s="1">
        <v>-6.405251528</v>
      </c>
    </row>
    <row r="2673" ht="15" spans="1:9">
      <c r="A2673" s="11" t="s">
        <v>3302</v>
      </c>
      <c r="B2673" s="11" t="s">
        <v>3303</v>
      </c>
      <c r="C2673" s="11" t="s">
        <v>3304</v>
      </c>
      <c r="D2673" s="1">
        <v>0.154852405</v>
      </c>
      <c r="E2673" s="1">
        <v>21.61909795</v>
      </c>
      <c r="F2673" s="1">
        <v>0.466482517</v>
      </c>
      <c r="G2673" s="1">
        <v>0.648589926</v>
      </c>
      <c r="H2673" s="1">
        <v>0.808417063</v>
      </c>
      <c r="I2673" s="1">
        <v>-6.405678797</v>
      </c>
    </row>
    <row r="2674" ht="15" spans="1:9">
      <c r="A2674" s="11" t="s">
        <v>7302</v>
      </c>
      <c r="B2674" s="11" t="s">
        <v>7303</v>
      </c>
      <c r="C2674" s="11" t="s">
        <v>7304</v>
      </c>
      <c r="D2674" s="1">
        <v>0.494603237</v>
      </c>
      <c r="E2674" s="1">
        <v>22.31006992</v>
      </c>
      <c r="F2674" s="1">
        <v>0.466297582</v>
      </c>
      <c r="G2674" s="1">
        <v>0.648718801</v>
      </c>
      <c r="H2674" s="1">
        <v>0.808417063</v>
      </c>
      <c r="I2674" s="1">
        <v>-6.405768176</v>
      </c>
    </row>
    <row r="2675" ht="15" spans="1:9">
      <c r="A2675" s="11" t="s">
        <v>6103</v>
      </c>
      <c r="B2675" s="11" t="s">
        <v>6104</v>
      </c>
      <c r="C2675" s="11" t="s">
        <v>6105</v>
      </c>
      <c r="D2675" s="1">
        <v>-0.363309557</v>
      </c>
      <c r="E2675" s="1">
        <v>23.07185981</v>
      </c>
      <c r="F2675" s="1">
        <v>-0.465325088</v>
      </c>
      <c r="G2675" s="1">
        <v>0.649396696</v>
      </c>
      <c r="H2675" s="1">
        <v>0.809040789</v>
      </c>
      <c r="I2675" s="1">
        <v>-6.406237616</v>
      </c>
    </row>
    <row r="2676" ht="15" spans="1:9">
      <c r="A2676" s="11" t="s">
        <v>7931</v>
      </c>
      <c r="B2676" s="11" t="s">
        <v>7932</v>
      </c>
      <c r="C2676" s="11" t="s">
        <v>7933</v>
      </c>
      <c r="D2676" s="1">
        <v>0.089685925</v>
      </c>
      <c r="E2676" s="1">
        <v>31.04476755</v>
      </c>
      <c r="F2676" s="1">
        <v>0.464086439</v>
      </c>
      <c r="G2676" s="1">
        <v>0.65026059</v>
      </c>
      <c r="H2676" s="1">
        <v>0.809895836</v>
      </c>
      <c r="I2676" s="1">
        <v>-6.406834163</v>
      </c>
    </row>
    <row r="2677" ht="15" spans="1:9">
      <c r="A2677" s="11" t="s">
        <v>4488</v>
      </c>
      <c r="B2677" s="11" t="s">
        <v>4489</v>
      </c>
      <c r="C2677" s="11" t="s">
        <v>4490</v>
      </c>
      <c r="D2677" s="1">
        <v>0.149005918</v>
      </c>
      <c r="E2677" s="1">
        <v>31.29686437</v>
      </c>
      <c r="F2677" s="1">
        <v>0.463294749</v>
      </c>
      <c r="G2677" s="1">
        <v>0.650813028</v>
      </c>
      <c r="H2677" s="1">
        <v>0.810362605</v>
      </c>
      <c r="I2677" s="1">
        <v>-6.407214644</v>
      </c>
    </row>
    <row r="2678" ht="15" spans="1:9">
      <c r="A2678" s="11" t="s">
        <v>2337</v>
      </c>
      <c r="B2678" s="11" t="s">
        <v>2338</v>
      </c>
      <c r="C2678" s="11" t="s">
        <v>2339</v>
      </c>
      <c r="D2678" s="1">
        <v>0.491529555</v>
      </c>
      <c r="E2678" s="1">
        <v>24.25913422</v>
      </c>
      <c r="F2678" s="1">
        <v>0.462180067</v>
      </c>
      <c r="G2678" s="1">
        <v>0.651591214</v>
      </c>
      <c r="H2678" s="1">
        <v>0.811049593</v>
      </c>
      <c r="I2678" s="1">
        <v>-6.407749288</v>
      </c>
    </row>
    <row r="2679" ht="15" spans="1:9">
      <c r="A2679" s="11" t="s">
        <v>4251</v>
      </c>
      <c r="B2679" s="11" t="s">
        <v>4252</v>
      </c>
      <c r="C2679" s="11" t="s">
        <v>4253</v>
      </c>
      <c r="D2679" s="1">
        <v>-0.081213978</v>
      </c>
      <c r="E2679" s="1">
        <v>31.72000921</v>
      </c>
      <c r="F2679" s="1">
        <v>-0.461819803</v>
      </c>
      <c r="G2679" s="1">
        <v>0.651842814</v>
      </c>
      <c r="H2679" s="1">
        <v>0.811049593</v>
      </c>
      <c r="I2679" s="1">
        <v>-6.407921818</v>
      </c>
    </row>
    <row r="2680" ht="15" spans="1:9">
      <c r="A2680" s="11" t="s">
        <v>11064</v>
      </c>
      <c r="B2680" s="11" t="s">
        <v>11065</v>
      </c>
      <c r="C2680" s="11" t="s">
        <v>11066</v>
      </c>
      <c r="D2680" s="1">
        <v>-0.119105</v>
      </c>
      <c r="E2680" s="1">
        <v>28.68667063</v>
      </c>
      <c r="F2680" s="1">
        <v>-0.460012821</v>
      </c>
      <c r="G2680" s="1">
        <v>0.653105434</v>
      </c>
      <c r="H2680" s="1">
        <v>0.812329939</v>
      </c>
      <c r="I2680" s="1">
        <v>-6.408785217</v>
      </c>
    </row>
    <row r="2681" ht="15" spans="1:9">
      <c r="A2681" s="11" t="s">
        <v>5322</v>
      </c>
      <c r="B2681" s="11" t="s">
        <v>5323</v>
      </c>
      <c r="C2681" s="11" t="s">
        <v>5324</v>
      </c>
      <c r="D2681" s="1">
        <v>0.848991618</v>
      </c>
      <c r="E2681" s="1">
        <v>23.27630445</v>
      </c>
      <c r="F2681" s="1">
        <v>0.45948156</v>
      </c>
      <c r="G2681" s="1">
        <v>0.653476862</v>
      </c>
      <c r="H2681" s="1">
        <v>0.812570329</v>
      </c>
      <c r="I2681" s="1">
        <v>-6.409038438</v>
      </c>
    </row>
    <row r="2682" ht="15" spans="1:9">
      <c r="A2682" s="11" t="s">
        <v>2884</v>
      </c>
      <c r="B2682" s="11" t="s">
        <v>2885</v>
      </c>
      <c r="C2682" s="11" t="s">
        <v>2886</v>
      </c>
      <c r="D2682" s="1">
        <v>0.582281188</v>
      </c>
      <c r="E2682" s="1">
        <v>24.25118355</v>
      </c>
      <c r="F2682" s="1">
        <v>0.455871495</v>
      </c>
      <c r="G2682" s="1">
        <v>0.656003359</v>
      </c>
      <c r="H2682" s="1">
        <v>0.815267389</v>
      </c>
      <c r="I2682" s="1">
        <v>-6.410751642</v>
      </c>
    </row>
    <row r="2683" ht="15" spans="1:9">
      <c r="A2683" s="11" t="s">
        <v>2749</v>
      </c>
      <c r="B2683" s="11" t="s">
        <v>2750</v>
      </c>
      <c r="C2683" s="11" t="s">
        <v>2751</v>
      </c>
      <c r="D2683" s="1">
        <v>-0.225961196</v>
      </c>
      <c r="E2683" s="1">
        <v>26.75656992</v>
      </c>
      <c r="F2683" s="1">
        <v>-0.455332859</v>
      </c>
      <c r="G2683" s="1">
        <v>0.656380701</v>
      </c>
      <c r="H2683" s="1">
        <v>0.815514132</v>
      </c>
      <c r="I2683" s="1">
        <v>-6.411006138</v>
      </c>
    </row>
    <row r="2684" ht="15" spans="1:9">
      <c r="A2684" s="11" t="s">
        <v>8307</v>
      </c>
      <c r="B2684" s="11" t="s">
        <v>8308</v>
      </c>
      <c r="C2684" s="11" t="s">
        <v>8309</v>
      </c>
      <c r="D2684" s="1">
        <v>0.489196272</v>
      </c>
      <c r="E2684" s="1">
        <v>25.6007115</v>
      </c>
      <c r="F2684" s="1">
        <v>0.454523777</v>
      </c>
      <c r="G2684" s="1">
        <v>0.656947689</v>
      </c>
      <c r="H2684" s="1">
        <v>0.815560736</v>
      </c>
      <c r="I2684" s="1">
        <v>-6.411387867</v>
      </c>
    </row>
    <row r="2685" ht="15" spans="1:9">
      <c r="A2685" s="11" t="s">
        <v>7086</v>
      </c>
      <c r="B2685" s="11" t="s">
        <v>7087</v>
      </c>
      <c r="C2685" s="11" t="s">
        <v>7088</v>
      </c>
      <c r="D2685" s="1">
        <v>-0.334971654</v>
      </c>
      <c r="E2685" s="1">
        <v>22.10241952</v>
      </c>
      <c r="F2685" s="1">
        <v>-0.454513849</v>
      </c>
      <c r="G2685" s="1">
        <v>0.656954647</v>
      </c>
      <c r="H2685" s="1">
        <v>0.815560736</v>
      </c>
      <c r="I2685" s="1">
        <v>-6.411392547</v>
      </c>
    </row>
    <row r="2686" ht="15" spans="1:9">
      <c r="A2686" s="11" t="s">
        <v>5785</v>
      </c>
      <c r="B2686" s="11" t="s">
        <v>5786</v>
      </c>
      <c r="C2686" s="11" t="s">
        <v>5787</v>
      </c>
      <c r="D2686" s="1">
        <v>0.087576092</v>
      </c>
      <c r="E2686" s="1">
        <v>33.6823351</v>
      </c>
      <c r="F2686" s="1">
        <v>0.453890485</v>
      </c>
      <c r="G2686" s="1">
        <v>0.657391641</v>
      </c>
      <c r="H2686" s="1">
        <v>0.815881163</v>
      </c>
      <c r="I2686" s="1">
        <v>-6.411686199</v>
      </c>
    </row>
    <row r="2687" ht="15" spans="1:9">
      <c r="A2687" s="11" t="s">
        <v>4735</v>
      </c>
      <c r="B2687" s="11" t="s">
        <v>4736</v>
      </c>
      <c r="C2687" s="11" t="s">
        <v>4737</v>
      </c>
      <c r="D2687" s="1">
        <v>0.357220641</v>
      </c>
      <c r="E2687" s="1">
        <v>24.70788007</v>
      </c>
      <c r="F2687" s="1">
        <v>0.452802249</v>
      </c>
      <c r="G2687" s="1">
        <v>0.658154835</v>
      </c>
      <c r="H2687" s="1">
        <v>0.816606148</v>
      </c>
      <c r="I2687" s="1">
        <v>-6.412197906</v>
      </c>
    </row>
    <row r="2688" ht="15" spans="1:9">
      <c r="A2688" s="11" t="s">
        <v>4756</v>
      </c>
      <c r="B2688" s="11" t="s">
        <v>4757</v>
      </c>
      <c r="C2688" s="11" t="s">
        <v>4758</v>
      </c>
      <c r="D2688" s="1">
        <v>-0.54141354</v>
      </c>
      <c r="E2688" s="1">
        <v>24.74775171</v>
      </c>
      <c r="F2688" s="1">
        <v>-0.452115649</v>
      </c>
      <c r="G2688" s="1">
        <v>0.658636562</v>
      </c>
      <c r="H2688" s="1">
        <v>0.816981604</v>
      </c>
      <c r="I2688" s="1">
        <v>-6.412520145</v>
      </c>
    </row>
    <row r="2689" ht="15" spans="1:9">
      <c r="A2689" s="11" t="s">
        <v>7584</v>
      </c>
      <c r="B2689" s="11" t="s">
        <v>7585</v>
      </c>
      <c r="C2689" s="11" t="s">
        <v>7586</v>
      </c>
      <c r="D2689" s="1">
        <v>0.333482624</v>
      </c>
      <c r="E2689" s="1">
        <v>26.10738066</v>
      </c>
      <c r="F2689" s="1">
        <v>0.451589949</v>
      </c>
      <c r="G2689" s="1">
        <v>0.659005506</v>
      </c>
      <c r="H2689" s="1">
        <v>0.817216996</v>
      </c>
      <c r="I2689" s="1">
        <v>-6.412766549</v>
      </c>
    </row>
    <row r="2690" ht="15" spans="1:9">
      <c r="A2690" s="11" t="s">
        <v>2626</v>
      </c>
      <c r="B2690" s="11" t="s">
        <v>1705</v>
      </c>
      <c r="C2690" s="11" t="s">
        <v>1705</v>
      </c>
      <c r="D2690" s="1">
        <v>0.29946025</v>
      </c>
      <c r="E2690" s="1">
        <v>22.47618082</v>
      </c>
      <c r="F2690" s="1">
        <v>0.451187505</v>
      </c>
      <c r="G2690" s="1">
        <v>0.65928801</v>
      </c>
      <c r="H2690" s="1">
        <v>0.817345098</v>
      </c>
      <c r="I2690" s="1">
        <v>-6.412954994</v>
      </c>
    </row>
    <row r="2691" ht="15" spans="1:9">
      <c r="A2691" s="11" t="s">
        <v>11273</v>
      </c>
      <c r="B2691" s="11" t="s">
        <v>11274</v>
      </c>
      <c r="C2691" s="11" t="s">
        <v>11275</v>
      </c>
      <c r="D2691" s="1">
        <v>0.188110294</v>
      </c>
      <c r="E2691" s="1">
        <v>28.00655328</v>
      </c>
      <c r="F2691" s="1">
        <v>0.450446827</v>
      </c>
      <c r="G2691" s="1">
        <v>0.659808088</v>
      </c>
      <c r="H2691" s="1">
        <v>0.817767578</v>
      </c>
      <c r="I2691" s="1">
        <v>-6.413301392</v>
      </c>
    </row>
    <row r="2692" ht="15" spans="1:9">
      <c r="A2692" s="11" t="s">
        <v>9036</v>
      </c>
      <c r="B2692" s="11" t="s">
        <v>9037</v>
      </c>
      <c r="C2692" s="11" t="s">
        <v>9038</v>
      </c>
      <c r="D2692" s="1">
        <v>-0.391814849</v>
      </c>
      <c r="E2692" s="1">
        <v>25.77696805</v>
      </c>
      <c r="F2692" s="1">
        <v>-0.449485958</v>
      </c>
      <c r="G2692" s="1">
        <v>0.660483049</v>
      </c>
      <c r="H2692" s="1">
        <v>0.818228452</v>
      </c>
      <c r="I2692" s="1">
        <v>-6.413749946</v>
      </c>
    </row>
    <row r="2693" ht="15" spans="1:9">
      <c r="A2693" s="11" t="s">
        <v>7212</v>
      </c>
      <c r="B2693" s="11" t="s">
        <v>7213</v>
      </c>
      <c r="C2693" s="11" t="s">
        <v>7214</v>
      </c>
      <c r="D2693" s="1">
        <v>0.306337445</v>
      </c>
      <c r="E2693" s="1">
        <v>22.59384083</v>
      </c>
      <c r="F2693" s="1">
        <v>0.449406707</v>
      </c>
      <c r="G2693" s="1">
        <v>0.660538733</v>
      </c>
      <c r="H2693" s="1">
        <v>0.818228452</v>
      </c>
      <c r="I2693" s="1">
        <v>-6.413786901</v>
      </c>
    </row>
    <row r="2694" ht="15" spans="1:9">
      <c r="A2694" s="11" t="s">
        <v>7365</v>
      </c>
      <c r="B2694" s="11" t="s">
        <v>7366</v>
      </c>
      <c r="C2694" s="11" t="s">
        <v>7367</v>
      </c>
      <c r="D2694" s="1">
        <v>-0.379394015</v>
      </c>
      <c r="E2694" s="1">
        <v>29.46400706</v>
      </c>
      <c r="F2694" s="1">
        <v>-0.449106477</v>
      </c>
      <c r="G2694" s="1">
        <v>0.6607497</v>
      </c>
      <c r="H2694" s="1">
        <v>0.818267549</v>
      </c>
      <c r="I2694" s="1">
        <v>-6.41392684</v>
      </c>
    </row>
    <row r="2695" ht="15" spans="1:9">
      <c r="A2695" s="11" t="s">
        <v>5983</v>
      </c>
      <c r="B2695" s="11" t="s">
        <v>5984</v>
      </c>
      <c r="C2695" s="11" t="s">
        <v>5985</v>
      </c>
      <c r="D2695" s="1">
        <v>-0.098135664</v>
      </c>
      <c r="E2695" s="1">
        <v>30.42097458</v>
      </c>
      <c r="F2695" s="1">
        <v>-0.448583253</v>
      </c>
      <c r="G2695" s="1">
        <v>0.661117435</v>
      </c>
      <c r="H2695" s="1">
        <v>0.818500712</v>
      </c>
      <c r="I2695" s="1">
        <v>-6.414170503</v>
      </c>
    </row>
    <row r="2696" ht="15" spans="1:9">
      <c r="A2696" s="11" t="s">
        <v>2234</v>
      </c>
      <c r="B2696" s="11" t="s">
        <v>2235</v>
      </c>
      <c r="C2696" s="11" t="s">
        <v>2236</v>
      </c>
      <c r="D2696" s="1">
        <v>-0.270771597</v>
      </c>
      <c r="E2696" s="1">
        <v>27.48071079</v>
      </c>
      <c r="F2696" s="1">
        <v>-0.447965052</v>
      </c>
      <c r="G2696" s="1">
        <v>0.66155204</v>
      </c>
      <c r="H2696" s="1">
        <v>0.818812721</v>
      </c>
      <c r="I2696" s="1">
        <v>-6.414458041</v>
      </c>
    </row>
    <row r="2697" ht="15" spans="1:9">
      <c r="A2697" s="11" t="s">
        <v>7572</v>
      </c>
      <c r="B2697" s="11" t="s">
        <v>7573</v>
      </c>
      <c r="C2697" s="11" t="s">
        <v>7574</v>
      </c>
      <c r="D2697" s="1">
        <v>-0.427866569</v>
      </c>
      <c r="E2697" s="1">
        <v>24.87094819</v>
      </c>
      <c r="F2697" s="1">
        <v>-0.44766794</v>
      </c>
      <c r="G2697" s="1">
        <v>0.66176096</v>
      </c>
      <c r="H2697" s="1">
        <v>0.818812721</v>
      </c>
      <c r="I2697" s="1">
        <v>-6.414596097</v>
      </c>
    </row>
    <row r="2698" ht="15" spans="1:9">
      <c r="A2698" s="11" t="s">
        <v>9770</v>
      </c>
      <c r="B2698" s="11" t="s">
        <v>9771</v>
      </c>
      <c r="C2698" s="11" t="s">
        <v>9772</v>
      </c>
      <c r="D2698" s="1">
        <v>-0.154094826</v>
      </c>
      <c r="E2698" s="1">
        <v>27.5631916</v>
      </c>
      <c r="F2698" s="1">
        <v>-0.446175177</v>
      </c>
      <c r="G2698" s="1">
        <v>0.662811069</v>
      </c>
      <c r="H2698" s="1">
        <v>0.819707507</v>
      </c>
      <c r="I2698" s="1">
        <v>-6.415288381</v>
      </c>
    </row>
    <row r="2699" ht="15" spans="1:9">
      <c r="A2699" s="11" t="s">
        <v>8331</v>
      </c>
      <c r="B2699" s="11" t="s">
        <v>8332</v>
      </c>
      <c r="C2699" s="11" t="s">
        <v>8333</v>
      </c>
      <c r="D2699" s="1">
        <v>-0.384452117</v>
      </c>
      <c r="E2699" s="1">
        <v>23.00754748</v>
      </c>
      <c r="F2699" s="1">
        <v>-0.445808084</v>
      </c>
      <c r="G2699" s="1">
        <v>0.663069421</v>
      </c>
      <c r="H2699" s="1">
        <v>0.819804724</v>
      </c>
      <c r="I2699" s="1">
        <v>-6.415458281</v>
      </c>
    </row>
    <row r="2700" ht="15" spans="1:9">
      <c r="A2700" s="11" t="s">
        <v>3551</v>
      </c>
      <c r="B2700" s="11" t="s">
        <v>3552</v>
      </c>
      <c r="C2700" s="11" t="s">
        <v>3553</v>
      </c>
      <c r="D2700" s="1">
        <v>0.237662545</v>
      </c>
      <c r="E2700" s="1">
        <v>30.70173682</v>
      </c>
      <c r="F2700" s="1">
        <v>0.443534053</v>
      </c>
      <c r="G2700" s="1">
        <v>0.66467083</v>
      </c>
      <c r="H2700" s="1">
        <v>0.821561966</v>
      </c>
      <c r="I2700" s="1">
        <v>-6.41650774</v>
      </c>
    </row>
    <row r="2701" ht="15" spans="1:9">
      <c r="A2701" s="11" t="s">
        <v>2752</v>
      </c>
      <c r="B2701" s="11" t="s">
        <v>2753</v>
      </c>
      <c r="C2701" s="11" t="s">
        <v>2754</v>
      </c>
      <c r="D2701" s="1">
        <v>-0.449417438</v>
      </c>
      <c r="E2701" s="1">
        <v>25.02458462</v>
      </c>
      <c r="F2701" s="1">
        <v>-0.442321489</v>
      </c>
      <c r="G2701" s="1">
        <v>0.665525438</v>
      </c>
      <c r="H2701" s="1">
        <v>0.822338616</v>
      </c>
      <c r="I2701" s="1">
        <v>-6.417065207</v>
      </c>
    </row>
    <row r="2702" ht="15" spans="1:9">
      <c r="A2702" s="11" t="s">
        <v>8631</v>
      </c>
      <c r="B2702" s="11" t="s">
        <v>8632</v>
      </c>
      <c r="C2702" s="11" t="s">
        <v>8633</v>
      </c>
      <c r="D2702" s="1">
        <v>0.241175375</v>
      </c>
      <c r="E2702" s="1">
        <v>29.27467004</v>
      </c>
      <c r="F2702" s="1">
        <v>0.441965757</v>
      </c>
      <c r="G2702" s="1">
        <v>0.665776248</v>
      </c>
      <c r="H2702" s="1">
        <v>0.822338616</v>
      </c>
      <c r="I2702" s="1">
        <v>-6.417228472</v>
      </c>
    </row>
    <row r="2703" ht="15" spans="1:9">
      <c r="A2703" s="11" t="s">
        <v>3154</v>
      </c>
      <c r="B2703" s="11" t="s">
        <v>3155</v>
      </c>
      <c r="C2703" s="11" t="s">
        <v>3156</v>
      </c>
      <c r="D2703" s="1">
        <v>0.094663932</v>
      </c>
      <c r="E2703" s="1">
        <v>29.42937854</v>
      </c>
      <c r="F2703" s="1">
        <v>0.441655129</v>
      </c>
      <c r="G2703" s="1">
        <v>0.665995291</v>
      </c>
      <c r="H2703" s="1">
        <v>0.822338616</v>
      </c>
      <c r="I2703" s="1">
        <v>-6.417370931</v>
      </c>
    </row>
    <row r="2704" ht="15" spans="1:9">
      <c r="A2704" s="11" t="s">
        <v>2854</v>
      </c>
      <c r="B2704" s="11" t="s">
        <v>2855</v>
      </c>
      <c r="C2704" s="11" t="s">
        <v>2856</v>
      </c>
      <c r="D2704" s="1">
        <v>-0.078987878</v>
      </c>
      <c r="E2704" s="1">
        <v>32.03986914</v>
      </c>
      <c r="F2704" s="1">
        <v>-0.441619587</v>
      </c>
      <c r="G2704" s="1">
        <v>0.666020356</v>
      </c>
      <c r="H2704" s="1">
        <v>0.822338616</v>
      </c>
      <c r="I2704" s="1">
        <v>-6.417387225</v>
      </c>
    </row>
    <row r="2705" ht="15" spans="1:9">
      <c r="A2705" s="11" t="s">
        <v>8136</v>
      </c>
      <c r="B2705" s="11" t="s">
        <v>8137</v>
      </c>
      <c r="C2705" s="11" t="s">
        <v>8138</v>
      </c>
      <c r="D2705" s="1">
        <v>-0.236528638</v>
      </c>
      <c r="E2705" s="1">
        <v>26.78212692</v>
      </c>
      <c r="F2705" s="1">
        <v>-0.439937624</v>
      </c>
      <c r="G2705" s="1">
        <v>0.667206989</v>
      </c>
      <c r="H2705" s="1">
        <v>0.823580806</v>
      </c>
      <c r="I2705" s="1">
        <v>-6.418156857</v>
      </c>
    </row>
    <row r="2706" ht="15" spans="1:9">
      <c r="A2706" s="11" t="s">
        <v>6591</v>
      </c>
      <c r="B2706" s="11" t="s">
        <v>6592</v>
      </c>
      <c r="C2706" s="11" t="s">
        <v>6593</v>
      </c>
      <c r="D2706" s="1">
        <v>-0.385779468</v>
      </c>
      <c r="E2706" s="1">
        <v>26.31545856</v>
      </c>
      <c r="F2706" s="1">
        <v>-0.437158769</v>
      </c>
      <c r="G2706" s="1">
        <v>0.669169525</v>
      </c>
      <c r="H2706" s="1">
        <v>0.825249744</v>
      </c>
      <c r="I2706" s="1">
        <v>-6.419422161</v>
      </c>
    </row>
    <row r="2707" ht="15" spans="1:9">
      <c r="A2707" s="11" t="s">
        <v>5746</v>
      </c>
      <c r="B2707" s="11" t="s">
        <v>5747</v>
      </c>
      <c r="C2707" s="11" t="s">
        <v>5748</v>
      </c>
      <c r="D2707" s="1">
        <v>0.236818674</v>
      </c>
      <c r="E2707" s="1">
        <v>27.2948947</v>
      </c>
      <c r="F2707" s="1">
        <v>0.43688159</v>
      </c>
      <c r="G2707" s="1">
        <v>0.669365419</v>
      </c>
      <c r="H2707" s="1">
        <v>0.825249744</v>
      </c>
      <c r="I2707" s="1">
        <v>-6.419547943</v>
      </c>
    </row>
    <row r="2708" ht="15" spans="1:9">
      <c r="A2708" s="11" t="s">
        <v>9018</v>
      </c>
      <c r="B2708" s="11" t="s">
        <v>9019</v>
      </c>
      <c r="C2708" s="11" t="s">
        <v>9020</v>
      </c>
      <c r="D2708" s="1">
        <v>-0.247310523</v>
      </c>
      <c r="E2708" s="1">
        <v>22.5886678</v>
      </c>
      <c r="F2708" s="1">
        <v>-0.436527396</v>
      </c>
      <c r="G2708" s="1">
        <v>0.669615779</v>
      </c>
      <c r="H2708" s="1">
        <v>0.825249744</v>
      </c>
      <c r="I2708" s="1">
        <v>-6.419708561</v>
      </c>
    </row>
    <row r="2709" ht="15" spans="1:9">
      <c r="A2709" s="11" t="s">
        <v>8082</v>
      </c>
      <c r="B2709" s="11" t="s">
        <v>8083</v>
      </c>
      <c r="C2709" s="11" t="s">
        <v>8084</v>
      </c>
      <c r="D2709" s="1">
        <v>-0.305203036</v>
      </c>
      <c r="E2709" s="1">
        <v>22.4685132</v>
      </c>
      <c r="F2709" s="1">
        <v>-0.436017804</v>
      </c>
      <c r="G2709" s="1">
        <v>0.669976053</v>
      </c>
      <c r="H2709" s="1">
        <v>0.825249744</v>
      </c>
      <c r="I2709" s="1">
        <v>-6.419939427</v>
      </c>
    </row>
    <row r="2710" ht="15" spans="1:9">
      <c r="A2710" s="11" t="s">
        <v>6248</v>
      </c>
      <c r="B2710" s="11" t="s">
        <v>6249</v>
      </c>
      <c r="C2710" s="11" t="s">
        <v>6250</v>
      </c>
      <c r="D2710" s="1">
        <v>0.611293392</v>
      </c>
      <c r="E2710" s="1">
        <v>26.11458006</v>
      </c>
      <c r="F2710" s="1">
        <v>0.435264131</v>
      </c>
      <c r="G2710" s="1">
        <v>0.670509045</v>
      </c>
      <c r="H2710" s="1">
        <v>0.825645722</v>
      </c>
      <c r="I2710" s="1">
        <v>-6.420280391</v>
      </c>
    </row>
    <row r="2711" ht="15" spans="1:9">
      <c r="A2711" s="11" t="s">
        <v>11246</v>
      </c>
      <c r="B2711" s="11" t="s">
        <v>11247</v>
      </c>
      <c r="C2711" s="11" t="s">
        <v>11248</v>
      </c>
      <c r="D2711" s="1">
        <v>-0.405190169</v>
      </c>
      <c r="E2711" s="1">
        <v>22.29765645</v>
      </c>
      <c r="F2711" s="1">
        <v>-0.433383274</v>
      </c>
      <c r="G2711" s="1">
        <v>0.671839982</v>
      </c>
      <c r="H2711" s="1">
        <v>0.826885277</v>
      </c>
      <c r="I2711" s="1">
        <v>-6.4211288</v>
      </c>
    </row>
    <row r="2712" ht="15" spans="1:9">
      <c r="A2712" s="11" t="s">
        <v>8028</v>
      </c>
      <c r="B2712" s="11" t="s">
        <v>8029</v>
      </c>
      <c r="C2712" s="11" t="s">
        <v>8030</v>
      </c>
      <c r="D2712" s="1">
        <v>0.382700778</v>
      </c>
      <c r="E2712" s="1">
        <v>23.04467706</v>
      </c>
      <c r="F2712" s="1">
        <v>0.433329175</v>
      </c>
      <c r="G2712" s="1">
        <v>0.67187828</v>
      </c>
      <c r="H2712" s="1">
        <v>0.826885277</v>
      </c>
      <c r="I2712" s="1">
        <v>-6.421153149</v>
      </c>
    </row>
    <row r="2713" ht="15" spans="1:9">
      <c r="A2713" s="11" t="s">
        <v>9305</v>
      </c>
      <c r="B2713" s="11" t="s">
        <v>9306</v>
      </c>
      <c r="C2713" s="11" t="s">
        <v>9307</v>
      </c>
      <c r="D2713" s="1">
        <v>0.358606524</v>
      </c>
      <c r="E2713" s="1">
        <v>23.25091716</v>
      </c>
      <c r="F2713" s="1">
        <v>0.432321625</v>
      </c>
      <c r="G2713" s="1">
        <v>0.672591737</v>
      </c>
      <c r="H2713" s="1">
        <v>0.827540036</v>
      </c>
      <c r="I2713" s="1">
        <v>-6.421606108</v>
      </c>
    </row>
    <row r="2714" ht="15" spans="1:9">
      <c r="A2714" s="11" t="s">
        <v>6218</v>
      </c>
      <c r="B2714" s="11" t="s">
        <v>6219</v>
      </c>
      <c r="C2714" s="11" t="s">
        <v>6220</v>
      </c>
      <c r="D2714" s="1">
        <v>-0.354342331</v>
      </c>
      <c r="E2714" s="1">
        <v>22.52021525</v>
      </c>
      <c r="F2714" s="1">
        <v>-0.430418255</v>
      </c>
      <c r="G2714" s="1">
        <v>0.673940434</v>
      </c>
      <c r="H2714" s="1">
        <v>0.828653888</v>
      </c>
      <c r="I2714" s="1">
        <v>-6.422459002</v>
      </c>
    </row>
    <row r="2715" ht="15" spans="1:9">
      <c r="A2715" s="11" t="s">
        <v>1893</v>
      </c>
      <c r="B2715" s="11" t="s">
        <v>1894</v>
      </c>
      <c r="C2715" s="11" t="s">
        <v>1895</v>
      </c>
      <c r="D2715" s="1">
        <v>-0.229151548</v>
      </c>
      <c r="E2715" s="1">
        <v>22.76965568</v>
      </c>
      <c r="F2715" s="1">
        <v>-0.430279312</v>
      </c>
      <c r="G2715" s="1">
        <v>0.674038933</v>
      </c>
      <c r="H2715" s="1">
        <v>0.828653888</v>
      </c>
      <c r="I2715" s="1">
        <v>-6.422521119</v>
      </c>
    </row>
    <row r="2716" ht="15" spans="1:9">
      <c r="A2716" s="11" t="s">
        <v>6837</v>
      </c>
      <c r="B2716" s="11" t="s">
        <v>6838</v>
      </c>
      <c r="C2716" s="11" t="s">
        <v>6839</v>
      </c>
      <c r="D2716" s="1">
        <v>-0.353322657</v>
      </c>
      <c r="E2716" s="1">
        <v>22.082965</v>
      </c>
      <c r="F2716" s="1">
        <v>-0.429861601</v>
      </c>
      <c r="G2716" s="1">
        <v>0.674335092</v>
      </c>
      <c r="H2716" s="1">
        <v>0.828653888</v>
      </c>
      <c r="I2716" s="1">
        <v>-6.422707746</v>
      </c>
    </row>
    <row r="2717" ht="15" spans="1:9">
      <c r="A2717" s="11" t="s">
        <v>4399</v>
      </c>
      <c r="B2717" s="11" t="s">
        <v>4400</v>
      </c>
      <c r="C2717" s="11" t="s">
        <v>4401</v>
      </c>
      <c r="D2717" s="1">
        <v>0.150601119</v>
      </c>
      <c r="E2717" s="1">
        <v>30.13428802</v>
      </c>
      <c r="F2717" s="1">
        <v>0.429422524</v>
      </c>
      <c r="G2717" s="1">
        <v>0.674646461</v>
      </c>
      <c r="H2717" s="1">
        <v>0.828653888</v>
      </c>
      <c r="I2717" s="1">
        <v>-6.42290373</v>
      </c>
    </row>
    <row r="2718" ht="15" spans="1:9">
      <c r="A2718" s="11" t="s">
        <v>10632</v>
      </c>
      <c r="B2718" s="11" t="s">
        <v>10633</v>
      </c>
      <c r="C2718" s="11" t="s">
        <v>10634</v>
      </c>
      <c r="D2718" s="1">
        <v>-0.380014197</v>
      </c>
      <c r="E2718" s="1">
        <v>25.05524091</v>
      </c>
      <c r="F2718" s="1">
        <v>-0.429344098</v>
      </c>
      <c r="G2718" s="1">
        <v>0.674702083</v>
      </c>
      <c r="H2718" s="1">
        <v>0.828653888</v>
      </c>
      <c r="I2718" s="1">
        <v>-6.422938715</v>
      </c>
    </row>
    <row r="2719" ht="15" spans="1:9">
      <c r="A2719" s="11" t="s">
        <v>2911</v>
      </c>
      <c r="B2719" s="11" t="s">
        <v>2912</v>
      </c>
      <c r="C2719" s="11" t="s">
        <v>2913</v>
      </c>
      <c r="D2719" s="1">
        <v>-0.555536661</v>
      </c>
      <c r="E2719" s="1">
        <v>22.9252437</v>
      </c>
      <c r="F2719" s="1">
        <v>-0.428974459</v>
      </c>
      <c r="G2719" s="1">
        <v>0.674964267</v>
      </c>
      <c r="H2719" s="1">
        <v>0.828653888</v>
      </c>
      <c r="I2719" s="1">
        <v>-6.423103524</v>
      </c>
    </row>
    <row r="2720" ht="15" spans="1:9">
      <c r="A2720" s="11" t="s">
        <v>1878</v>
      </c>
      <c r="B2720" s="11" t="s">
        <v>1879</v>
      </c>
      <c r="C2720" s="11" t="s">
        <v>1880</v>
      </c>
      <c r="D2720" s="1">
        <v>-0.371521976</v>
      </c>
      <c r="E2720" s="1">
        <v>22.2311624</v>
      </c>
      <c r="F2720" s="1">
        <v>-0.428894575</v>
      </c>
      <c r="G2720" s="1">
        <v>0.675020935</v>
      </c>
      <c r="H2720" s="1">
        <v>0.828653888</v>
      </c>
      <c r="I2720" s="1">
        <v>-6.423139123</v>
      </c>
    </row>
    <row r="2721" ht="15" spans="1:9">
      <c r="A2721" s="11" t="s">
        <v>9290</v>
      </c>
      <c r="B2721" s="11" t="s">
        <v>9291</v>
      </c>
      <c r="C2721" s="11" t="s">
        <v>9292</v>
      </c>
      <c r="D2721" s="1">
        <v>-0.33310401</v>
      </c>
      <c r="E2721" s="1">
        <v>22.12054137</v>
      </c>
      <c r="F2721" s="1">
        <v>-0.428417318</v>
      </c>
      <c r="G2721" s="1">
        <v>0.675359531</v>
      </c>
      <c r="H2721" s="1">
        <v>0.828653888</v>
      </c>
      <c r="I2721" s="1">
        <v>-6.423351674</v>
      </c>
    </row>
    <row r="2722" ht="15" spans="1:9">
      <c r="A2722" s="11" t="s">
        <v>5198</v>
      </c>
      <c r="B2722" s="11" t="s">
        <v>5199</v>
      </c>
      <c r="C2722" s="11" t="s">
        <v>5200</v>
      </c>
      <c r="D2722" s="1">
        <v>-0.297771396</v>
      </c>
      <c r="E2722" s="1">
        <v>23.22006094</v>
      </c>
      <c r="F2722" s="1">
        <v>-0.428293559</v>
      </c>
      <c r="G2722" s="1">
        <v>0.675447345</v>
      </c>
      <c r="H2722" s="1">
        <v>0.828653888</v>
      </c>
      <c r="I2722" s="1">
        <v>-6.423406753</v>
      </c>
    </row>
    <row r="2723" ht="15" spans="1:9">
      <c r="A2723" s="11" t="s">
        <v>10079</v>
      </c>
      <c r="B2723" s="11" t="s">
        <v>10080</v>
      </c>
      <c r="C2723" s="11" t="s">
        <v>10082</v>
      </c>
      <c r="D2723" s="1">
        <v>0.06826948</v>
      </c>
      <c r="E2723" s="1">
        <v>32.90663299</v>
      </c>
      <c r="F2723" s="1">
        <v>0.42822564</v>
      </c>
      <c r="G2723" s="1">
        <v>0.67549554</v>
      </c>
      <c r="H2723" s="1">
        <v>0.828653888</v>
      </c>
      <c r="I2723" s="1">
        <v>-6.423436974</v>
      </c>
    </row>
    <row r="2724" ht="15" spans="1:9">
      <c r="A2724" s="11" t="s">
        <v>10079</v>
      </c>
      <c r="B2724" s="11" t="s">
        <v>10080</v>
      </c>
      <c r="C2724" s="11" t="s">
        <v>10081</v>
      </c>
      <c r="D2724" s="1">
        <v>0.06826948</v>
      </c>
      <c r="E2724" s="1">
        <v>32.90663299</v>
      </c>
      <c r="F2724" s="1">
        <v>0.42822564</v>
      </c>
      <c r="G2724" s="1">
        <v>0.67549554</v>
      </c>
      <c r="H2724" s="1">
        <v>0.828653888</v>
      </c>
      <c r="I2724" s="1">
        <v>-6.423436974</v>
      </c>
    </row>
    <row r="2725" ht="15" spans="1:9">
      <c r="A2725" s="11" t="s">
        <v>2102</v>
      </c>
      <c r="B2725" s="11" t="s">
        <v>2103</v>
      </c>
      <c r="C2725" s="11" t="s">
        <v>2104</v>
      </c>
      <c r="D2725" s="1">
        <v>-0.270425023</v>
      </c>
      <c r="E2725" s="1">
        <v>22.14911526</v>
      </c>
      <c r="F2725" s="1">
        <v>-0.427834447</v>
      </c>
      <c r="G2725" s="1">
        <v>0.675773155</v>
      </c>
      <c r="H2725" s="1">
        <v>0.828741154</v>
      </c>
      <c r="I2725" s="1">
        <v>-6.423610948</v>
      </c>
    </row>
    <row r="2726" ht="15" spans="1:9">
      <c r="A2726" s="11" t="s">
        <v>3077</v>
      </c>
      <c r="B2726" s="11" t="s">
        <v>3078</v>
      </c>
      <c r="C2726" s="11" t="s">
        <v>3079</v>
      </c>
      <c r="D2726" s="1">
        <v>0.388942559</v>
      </c>
      <c r="E2726" s="1">
        <v>26.92529239</v>
      </c>
      <c r="F2726" s="1">
        <v>0.427382968</v>
      </c>
      <c r="G2726" s="1">
        <v>0.676093615</v>
      </c>
      <c r="H2726" s="1">
        <v>0.828741154</v>
      </c>
      <c r="I2726" s="1">
        <v>-6.423811541</v>
      </c>
    </row>
    <row r="2727" ht="15" spans="1:9">
      <c r="A2727" s="11" t="s">
        <v>7089</v>
      </c>
      <c r="B2727" s="11" t="s">
        <v>7090</v>
      </c>
      <c r="C2727" s="11" t="s">
        <v>7091</v>
      </c>
      <c r="D2727" s="1">
        <v>-0.267673988</v>
      </c>
      <c r="E2727" s="1">
        <v>24.67287833</v>
      </c>
      <c r="F2727" s="1">
        <v>-0.427357378</v>
      </c>
      <c r="G2727" s="1">
        <v>0.676111781</v>
      </c>
      <c r="H2727" s="1">
        <v>0.828741154</v>
      </c>
      <c r="I2727" s="1">
        <v>-6.423822904</v>
      </c>
    </row>
    <row r="2728" ht="15" spans="1:9">
      <c r="A2728" s="11" t="s">
        <v>7101</v>
      </c>
      <c r="B2728" s="11" t="s">
        <v>7102</v>
      </c>
      <c r="C2728" s="11" t="s">
        <v>7103</v>
      </c>
      <c r="D2728" s="1">
        <v>0.423250757</v>
      </c>
      <c r="E2728" s="1">
        <v>24.07921648</v>
      </c>
      <c r="F2728" s="1">
        <v>0.426787739</v>
      </c>
      <c r="G2728" s="1">
        <v>0.67651621</v>
      </c>
      <c r="H2728" s="1">
        <v>0.828791413</v>
      </c>
      <c r="I2728" s="1">
        <v>-6.424075687</v>
      </c>
    </row>
    <row r="2729" ht="15" spans="1:9">
      <c r="A2729" s="11" t="s">
        <v>2216</v>
      </c>
      <c r="B2729" s="11" t="s">
        <v>2217</v>
      </c>
      <c r="C2729" s="11" t="s">
        <v>2218</v>
      </c>
      <c r="D2729" s="1">
        <v>0.203149526</v>
      </c>
      <c r="E2729" s="1">
        <v>29.58537254</v>
      </c>
      <c r="F2729" s="1">
        <v>0.42629008</v>
      </c>
      <c r="G2729" s="1">
        <v>0.676869619</v>
      </c>
      <c r="H2729" s="1">
        <v>0.828804898</v>
      </c>
      <c r="I2729" s="1">
        <v>-6.424296259</v>
      </c>
    </row>
    <row r="2730" ht="15" spans="1:9">
      <c r="A2730" s="11" t="s">
        <v>6158</v>
      </c>
      <c r="B2730" s="11" t="s">
        <v>6159</v>
      </c>
      <c r="C2730" s="11" t="s">
        <v>6160</v>
      </c>
      <c r="D2730" s="1">
        <v>0.665655563</v>
      </c>
      <c r="E2730" s="1">
        <v>24.14338947</v>
      </c>
      <c r="F2730" s="1">
        <v>0.424003999</v>
      </c>
      <c r="G2730" s="1">
        <v>0.67849409</v>
      </c>
      <c r="H2730" s="1">
        <v>0.830322389</v>
      </c>
      <c r="I2730" s="1">
        <v>-6.425306284</v>
      </c>
    </row>
    <row r="2731" ht="15" spans="1:9">
      <c r="A2731" s="11" t="s">
        <v>9845</v>
      </c>
      <c r="B2731" s="11" t="s">
        <v>9846</v>
      </c>
      <c r="C2731" s="11" t="s">
        <v>9847</v>
      </c>
      <c r="D2731" s="1">
        <v>0.285657832</v>
      </c>
      <c r="E2731" s="1">
        <v>25.07471035</v>
      </c>
      <c r="F2731" s="1">
        <v>0.422914358</v>
      </c>
      <c r="G2731" s="1">
        <v>0.679268969</v>
      </c>
      <c r="H2731" s="1">
        <v>0.830748635</v>
      </c>
      <c r="I2731" s="1">
        <v>-6.425785845</v>
      </c>
    </row>
    <row r="2732" ht="15" spans="1:9">
      <c r="A2732" s="11" t="s">
        <v>5195</v>
      </c>
      <c r="B2732" s="11" t="s">
        <v>5196</v>
      </c>
      <c r="C2732" s="11" t="s">
        <v>5197</v>
      </c>
      <c r="D2732" s="1">
        <v>-0.358739125</v>
      </c>
      <c r="E2732" s="1">
        <v>25.58084158</v>
      </c>
      <c r="F2732" s="1">
        <v>-0.42237425</v>
      </c>
      <c r="G2732" s="1">
        <v>0.679653198</v>
      </c>
      <c r="H2732" s="1">
        <v>0.830748635</v>
      </c>
      <c r="I2732" s="1">
        <v>-6.426023108</v>
      </c>
    </row>
    <row r="2733" ht="15" spans="1:9">
      <c r="A2733" s="11" t="s">
        <v>5150</v>
      </c>
      <c r="B2733" s="11" t="s">
        <v>5151</v>
      </c>
      <c r="C2733" s="11" t="s">
        <v>5152</v>
      </c>
      <c r="D2733" s="1">
        <v>-0.39922501</v>
      </c>
      <c r="E2733" s="1">
        <v>25.62556898</v>
      </c>
      <c r="F2733" s="1">
        <v>-0.422233835</v>
      </c>
      <c r="G2733" s="1">
        <v>0.679753103</v>
      </c>
      <c r="H2733" s="1">
        <v>0.830748635</v>
      </c>
      <c r="I2733" s="1">
        <v>-6.426084742</v>
      </c>
    </row>
    <row r="2734" ht="15" spans="1:9">
      <c r="A2734" s="11" t="s">
        <v>4882</v>
      </c>
      <c r="B2734" s="11" t="s">
        <v>4883</v>
      </c>
      <c r="C2734" s="11" t="s">
        <v>4884</v>
      </c>
      <c r="D2734" s="1">
        <v>-0.090124858</v>
      </c>
      <c r="E2734" s="1">
        <v>28.31408156</v>
      </c>
      <c r="F2734" s="1">
        <v>-0.421219875</v>
      </c>
      <c r="G2734" s="1">
        <v>0.680474725</v>
      </c>
      <c r="H2734" s="1">
        <v>0.831162311</v>
      </c>
      <c r="I2734" s="1">
        <v>-6.42652922</v>
      </c>
    </row>
    <row r="2735" ht="15" spans="1:9">
      <c r="A2735" s="11" t="s">
        <v>4063</v>
      </c>
      <c r="B2735" s="11" t="s">
        <v>4064</v>
      </c>
      <c r="C2735" s="11" t="s">
        <v>4065</v>
      </c>
      <c r="D2735" s="1">
        <v>0.199369809</v>
      </c>
      <c r="E2735" s="1">
        <v>30.3972595</v>
      </c>
      <c r="F2735" s="1">
        <v>0.420498966</v>
      </c>
      <c r="G2735" s="1">
        <v>0.680987985</v>
      </c>
      <c r="H2735" s="1">
        <v>0.831366755</v>
      </c>
      <c r="I2735" s="1">
        <v>-6.426844605</v>
      </c>
    </row>
    <row r="2736" ht="15" spans="1:9">
      <c r="A2736" s="11" t="s">
        <v>3122</v>
      </c>
      <c r="B2736" s="11" t="s">
        <v>3123</v>
      </c>
      <c r="C2736" s="11" t="s">
        <v>3124</v>
      </c>
      <c r="D2736" s="1">
        <v>0.307824302</v>
      </c>
      <c r="E2736" s="1">
        <v>25.34487651</v>
      </c>
      <c r="F2736" s="1">
        <v>0.418276471</v>
      </c>
      <c r="G2736" s="1">
        <v>0.682571357</v>
      </c>
      <c r="H2736" s="1">
        <v>0.833076788</v>
      </c>
      <c r="I2736" s="1">
        <v>-6.4278136</v>
      </c>
    </row>
    <row r="2737" ht="15" spans="1:9">
      <c r="A2737" s="11" t="s">
        <v>4702</v>
      </c>
      <c r="B2737" s="11" t="s">
        <v>4703</v>
      </c>
      <c r="C2737" s="11" t="s">
        <v>4704</v>
      </c>
      <c r="D2737" s="1">
        <v>-0.117218483</v>
      </c>
      <c r="E2737" s="1">
        <v>31.12548121</v>
      </c>
      <c r="F2737" s="1">
        <v>-0.41547321</v>
      </c>
      <c r="G2737" s="1">
        <v>0.684570715</v>
      </c>
      <c r="H2737" s="1">
        <v>0.8348247</v>
      </c>
      <c r="I2737" s="1">
        <v>-6.42902868</v>
      </c>
    </row>
    <row r="2738" ht="15" spans="1:9">
      <c r="A2738" s="11" t="s">
        <v>8196</v>
      </c>
      <c r="B2738" s="11" t="s">
        <v>8197</v>
      </c>
      <c r="C2738" s="11" t="s">
        <v>8198</v>
      </c>
      <c r="D2738" s="1">
        <v>0.260093518</v>
      </c>
      <c r="E2738" s="1">
        <v>22.58221922</v>
      </c>
      <c r="F2738" s="1">
        <v>0.415242142</v>
      </c>
      <c r="G2738" s="1">
        <v>0.684735629</v>
      </c>
      <c r="H2738" s="1">
        <v>0.8348247</v>
      </c>
      <c r="I2738" s="1">
        <v>-6.429128482</v>
      </c>
    </row>
    <row r="2739" ht="15" spans="1:9">
      <c r="A2739" s="11" t="s">
        <v>3754</v>
      </c>
      <c r="B2739" s="11" t="s">
        <v>3755</v>
      </c>
      <c r="C2739" s="11" t="s">
        <v>3756</v>
      </c>
      <c r="D2739" s="1">
        <v>-0.221680917</v>
      </c>
      <c r="E2739" s="1">
        <v>29.91537345</v>
      </c>
      <c r="F2739" s="1">
        <v>-0.413567203</v>
      </c>
      <c r="G2739" s="1">
        <v>0.685931543</v>
      </c>
      <c r="H2739" s="1">
        <v>0.835951887</v>
      </c>
      <c r="I2739" s="1">
        <v>-6.429850301</v>
      </c>
    </row>
    <row r="2740" ht="15" spans="1:9">
      <c r="A2740" s="11" t="s">
        <v>1806</v>
      </c>
      <c r="B2740" s="11" t="s">
        <v>1807</v>
      </c>
      <c r="C2740" s="11" t="s">
        <v>1808</v>
      </c>
      <c r="D2740" s="1">
        <v>-0.330518491</v>
      </c>
      <c r="E2740" s="1">
        <v>23.65440232</v>
      </c>
      <c r="F2740" s="1">
        <v>-0.413433943</v>
      </c>
      <c r="G2740" s="1">
        <v>0.686026729</v>
      </c>
      <c r="H2740" s="1">
        <v>0.835951887</v>
      </c>
      <c r="I2740" s="1">
        <v>-6.429907608</v>
      </c>
    </row>
    <row r="2741" ht="15" spans="1:9">
      <c r="A2741" s="11" t="s">
        <v>4002</v>
      </c>
      <c r="B2741" s="11" t="s">
        <v>4003</v>
      </c>
      <c r="C2741" s="11" t="s">
        <v>4004</v>
      </c>
      <c r="D2741" s="1">
        <v>0.125786732</v>
      </c>
      <c r="E2741" s="1">
        <v>29.71800666</v>
      </c>
      <c r="F2741" s="1">
        <v>0.412939249</v>
      </c>
      <c r="G2741" s="1">
        <v>0.686380132</v>
      </c>
      <c r="H2741" s="1">
        <v>0.83615913</v>
      </c>
      <c r="I2741" s="1">
        <v>-6.430120187</v>
      </c>
    </row>
    <row r="2742" ht="15" spans="1:9">
      <c r="A2742" s="11" t="s">
        <v>6197</v>
      </c>
      <c r="B2742" s="11" t="s">
        <v>6198</v>
      </c>
      <c r="C2742" s="11" t="s">
        <v>6199</v>
      </c>
      <c r="D2742" s="1">
        <v>0.099907228</v>
      </c>
      <c r="E2742" s="1">
        <v>27.20449143</v>
      </c>
      <c r="F2742" s="1">
        <v>0.412398081</v>
      </c>
      <c r="G2742" s="1">
        <v>0.686766824</v>
      </c>
      <c r="H2742" s="1">
        <v>0.83633704</v>
      </c>
      <c r="I2742" s="1">
        <v>-6.430352454</v>
      </c>
    </row>
    <row r="2743" ht="15" spans="1:9">
      <c r="A2743" s="11" t="s">
        <v>4284</v>
      </c>
      <c r="B2743" s="11" t="s">
        <v>4285</v>
      </c>
      <c r="C2743" s="11" t="s">
        <v>4286</v>
      </c>
      <c r="D2743" s="1">
        <v>-0.09504804</v>
      </c>
      <c r="E2743" s="1">
        <v>31.4195231</v>
      </c>
      <c r="F2743" s="1">
        <v>-0.412221657</v>
      </c>
      <c r="G2743" s="1">
        <v>0.686892907</v>
      </c>
      <c r="H2743" s="1">
        <v>0.83633704</v>
      </c>
      <c r="I2743" s="1">
        <v>-6.43042811</v>
      </c>
    </row>
    <row r="2744" ht="15" spans="1:9">
      <c r="A2744" s="11" t="s">
        <v>7672</v>
      </c>
      <c r="B2744" s="11" t="s">
        <v>7673</v>
      </c>
      <c r="C2744" s="11" t="s">
        <v>7674</v>
      </c>
      <c r="D2744" s="1">
        <v>0.379939373</v>
      </c>
      <c r="E2744" s="1">
        <v>26.94562799</v>
      </c>
      <c r="F2744" s="1">
        <v>0.411451803</v>
      </c>
      <c r="G2744" s="1">
        <v>0.687443207</v>
      </c>
      <c r="H2744" s="1">
        <v>0.836560423</v>
      </c>
      <c r="I2744" s="1">
        <v>-6.430757879</v>
      </c>
    </row>
    <row r="2745" ht="15" spans="1:9">
      <c r="A2745" s="11" t="s">
        <v>11325</v>
      </c>
      <c r="B2745" s="11" t="s">
        <v>11326</v>
      </c>
      <c r="C2745" s="11" t="s">
        <v>11327</v>
      </c>
      <c r="D2745" s="1">
        <v>-0.148570829</v>
      </c>
      <c r="E2745" s="1">
        <v>26.20198486</v>
      </c>
      <c r="F2745" s="1">
        <v>-0.408658128</v>
      </c>
      <c r="G2745" s="1">
        <v>0.689441709</v>
      </c>
      <c r="H2745" s="1">
        <v>0.838248377</v>
      </c>
      <c r="I2745" s="1">
        <v>-6.431949515</v>
      </c>
    </row>
    <row r="2746" ht="15" spans="1:9">
      <c r="A2746" s="11" t="s">
        <v>4269</v>
      </c>
      <c r="B2746" s="11" t="s">
        <v>4270</v>
      </c>
      <c r="C2746" s="11" t="s">
        <v>4271</v>
      </c>
      <c r="D2746" s="1">
        <v>0.21479841</v>
      </c>
      <c r="E2746" s="1">
        <v>28.00490513</v>
      </c>
      <c r="F2746" s="1">
        <v>0.408560991</v>
      </c>
      <c r="G2746" s="1">
        <v>0.689511242</v>
      </c>
      <c r="H2746" s="1">
        <v>0.838248377</v>
      </c>
      <c r="I2746" s="1">
        <v>-6.431990806</v>
      </c>
    </row>
    <row r="2747" ht="15" spans="1:9">
      <c r="A2747" s="11" t="s">
        <v>8580</v>
      </c>
      <c r="B2747" s="11" t="s">
        <v>8581</v>
      </c>
      <c r="C2747" s="11" t="s">
        <v>8582</v>
      </c>
      <c r="D2747" s="1">
        <v>0.155868938</v>
      </c>
      <c r="E2747" s="1">
        <v>29.98225093</v>
      </c>
      <c r="F2747" s="1">
        <v>0.40734177</v>
      </c>
      <c r="G2747" s="1">
        <v>0.69038423</v>
      </c>
      <c r="H2747" s="1">
        <v>0.83902011</v>
      </c>
      <c r="I2747" s="1">
        <v>-6.432508263</v>
      </c>
    </row>
    <row r="2748" ht="15" spans="1:9">
      <c r="A2748" s="11" t="s">
        <v>7035</v>
      </c>
      <c r="B2748" s="11" t="s">
        <v>7036</v>
      </c>
      <c r="C2748" s="11" t="s">
        <v>7037</v>
      </c>
      <c r="D2748" s="1">
        <v>0.39938747</v>
      </c>
      <c r="E2748" s="1">
        <v>24.35020004</v>
      </c>
      <c r="F2748" s="1">
        <v>0.406822055</v>
      </c>
      <c r="G2748" s="1">
        <v>0.690756498</v>
      </c>
      <c r="H2748" s="1">
        <v>0.839207244</v>
      </c>
      <c r="I2748" s="1">
        <v>-6.432728381</v>
      </c>
    </row>
    <row r="2749" ht="15" spans="1:9">
      <c r="A2749" s="11" t="s">
        <v>3990</v>
      </c>
      <c r="B2749" s="11" t="s">
        <v>3991</v>
      </c>
      <c r="C2749" s="11" t="s">
        <v>3992</v>
      </c>
      <c r="D2749" s="1">
        <v>0.218829499</v>
      </c>
      <c r="E2749" s="1">
        <v>21.73395816</v>
      </c>
      <c r="F2749" s="1">
        <v>0.406613084</v>
      </c>
      <c r="G2749" s="1">
        <v>0.690906205</v>
      </c>
      <c r="H2749" s="1">
        <v>0.839207244</v>
      </c>
      <c r="I2749" s="1">
        <v>-6.43281681</v>
      </c>
    </row>
    <row r="2750" ht="15" spans="1:9">
      <c r="A2750" s="11" t="s">
        <v>11382</v>
      </c>
      <c r="B2750" s="11" t="s">
        <v>11383</v>
      </c>
      <c r="C2750" s="11" t="s">
        <v>11384</v>
      </c>
      <c r="D2750" s="1">
        <v>0.222444729</v>
      </c>
      <c r="E2750" s="1">
        <v>21.92454404</v>
      </c>
      <c r="F2750" s="1">
        <v>0.40463392</v>
      </c>
      <c r="G2750" s="1">
        <v>0.692324757</v>
      </c>
      <c r="H2750" s="1">
        <v>0.839812026</v>
      </c>
      <c r="I2750" s="1">
        <v>-6.433652129</v>
      </c>
    </row>
    <row r="2751" ht="15" spans="1:9">
      <c r="A2751" s="11" t="s">
        <v>5638</v>
      </c>
      <c r="B2751" s="11" t="s">
        <v>5639</v>
      </c>
      <c r="C2751" s="11" t="s">
        <v>5640</v>
      </c>
      <c r="D2751" s="1">
        <v>0.267759809</v>
      </c>
      <c r="E2751" s="1">
        <v>27.25811793</v>
      </c>
      <c r="F2751" s="1">
        <v>0.403681985</v>
      </c>
      <c r="G2751" s="1">
        <v>0.693007481</v>
      </c>
      <c r="H2751" s="1">
        <v>0.840029025</v>
      </c>
      <c r="I2751" s="1">
        <v>-6.434052485</v>
      </c>
    </row>
    <row r="2752" ht="15" spans="1:9">
      <c r="A2752" s="11" t="s">
        <v>9854</v>
      </c>
      <c r="B2752" s="11" t="s">
        <v>9855</v>
      </c>
      <c r="C2752" s="11" t="s">
        <v>9856</v>
      </c>
      <c r="D2752" s="1">
        <v>-0.076904095</v>
      </c>
      <c r="E2752" s="1">
        <v>28.88399299</v>
      </c>
      <c r="F2752" s="1">
        <v>-0.403469912</v>
      </c>
      <c r="G2752" s="1">
        <v>0.693159616</v>
      </c>
      <c r="H2752" s="1">
        <v>0.840029025</v>
      </c>
      <c r="I2752" s="1">
        <v>-6.434141551</v>
      </c>
    </row>
    <row r="2753" ht="15" spans="1:9">
      <c r="A2753" s="11" t="s">
        <v>5452</v>
      </c>
      <c r="B2753" s="11" t="s">
        <v>5453</v>
      </c>
      <c r="C2753" s="11" t="s">
        <v>5454</v>
      </c>
      <c r="D2753" s="1">
        <v>0.398736407</v>
      </c>
      <c r="E2753" s="1">
        <v>24.43876969</v>
      </c>
      <c r="F2753" s="1">
        <v>0.403367149</v>
      </c>
      <c r="G2753" s="1">
        <v>0.693233341</v>
      </c>
      <c r="H2753" s="1">
        <v>0.840029025</v>
      </c>
      <c r="I2753" s="1">
        <v>-6.434184693</v>
      </c>
    </row>
    <row r="2754" ht="15" spans="1:9">
      <c r="A2754" s="11" t="s">
        <v>5087</v>
      </c>
      <c r="B2754" s="11" t="s">
        <v>5088</v>
      </c>
      <c r="C2754" s="11" t="s">
        <v>5089</v>
      </c>
      <c r="D2754" s="1">
        <v>-0.203654534</v>
      </c>
      <c r="E2754" s="1">
        <v>25.33858248</v>
      </c>
      <c r="F2754" s="1">
        <v>-0.403357376</v>
      </c>
      <c r="G2754" s="1">
        <v>0.693240353</v>
      </c>
      <c r="H2754" s="1">
        <v>0.840029025</v>
      </c>
      <c r="I2754" s="1">
        <v>-6.434188795</v>
      </c>
    </row>
    <row r="2755" ht="15" spans="1:9">
      <c r="A2755" s="11" t="s">
        <v>3680</v>
      </c>
      <c r="B2755" s="11" t="s">
        <v>3681</v>
      </c>
      <c r="C2755" s="11" t="s">
        <v>3682</v>
      </c>
      <c r="D2755" s="1">
        <v>0.170901921</v>
      </c>
      <c r="E2755" s="1">
        <v>26.01933145</v>
      </c>
      <c r="F2755" s="1">
        <v>0.402934897</v>
      </c>
      <c r="G2755" s="1">
        <v>0.693543484</v>
      </c>
      <c r="H2755" s="1">
        <v>0.840109917</v>
      </c>
      <c r="I2755" s="1">
        <v>-6.434366044</v>
      </c>
    </row>
    <row r="2756" ht="15" spans="1:9">
      <c r="A2756" s="11" t="s">
        <v>2842</v>
      </c>
      <c r="B2756" s="11" t="s">
        <v>2843</v>
      </c>
      <c r="C2756" s="11" t="s">
        <v>2844</v>
      </c>
      <c r="D2756" s="1">
        <v>-0.40904765</v>
      </c>
      <c r="E2756" s="1">
        <v>26.53828193</v>
      </c>
      <c r="F2756" s="1">
        <v>-0.402750932</v>
      </c>
      <c r="G2756" s="1">
        <v>0.693675498</v>
      </c>
      <c r="H2756" s="1">
        <v>0.840109917</v>
      </c>
      <c r="I2756" s="1">
        <v>-6.434443169</v>
      </c>
    </row>
    <row r="2757" ht="15" spans="1:9">
      <c r="A2757" s="11" t="s">
        <v>4717</v>
      </c>
      <c r="B2757" s="11" t="s">
        <v>4718</v>
      </c>
      <c r="C2757" s="11" t="s">
        <v>4719</v>
      </c>
      <c r="D2757" s="1">
        <v>-0.132067235</v>
      </c>
      <c r="E2757" s="1">
        <v>29.90119551</v>
      </c>
      <c r="F2757" s="1">
        <v>-0.401829655</v>
      </c>
      <c r="G2757" s="1">
        <v>0.694336763</v>
      </c>
      <c r="H2757" s="1">
        <v>0.840585393</v>
      </c>
      <c r="I2757" s="1">
        <v>-6.434828885</v>
      </c>
    </row>
    <row r="2758" ht="15" spans="1:9">
      <c r="A2758" s="11" t="s">
        <v>6377</v>
      </c>
      <c r="B2758" s="11" t="s">
        <v>6378</v>
      </c>
      <c r="C2758" s="11" t="s">
        <v>6379</v>
      </c>
      <c r="D2758" s="1">
        <v>-0.176975398</v>
      </c>
      <c r="E2758" s="1">
        <v>25.15931307</v>
      </c>
      <c r="F2758" s="1">
        <v>-0.401097711</v>
      </c>
      <c r="G2758" s="1">
        <v>0.694862316</v>
      </c>
      <c r="H2758" s="1">
        <v>0.840877427</v>
      </c>
      <c r="I2758" s="1">
        <v>-6.435134718</v>
      </c>
    </row>
    <row r="2759" ht="15" spans="1:9">
      <c r="A2759" s="11" t="s">
        <v>7865</v>
      </c>
      <c r="B2759" s="11" t="s">
        <v>7866</v>
      </c>
      <c r="C2759" s="11" t="s">
        <v>7867</v>
      </c>
      <c r="D2759" s="1">
        <v>-0.167686063</v>
      </c>
      <c r="E2759" s="1">
        <v>31.65858456</v>
      </c>
      <c r="F2759" s="1">
        <v>-0.400210645</v>
      </c>
      <c r="G2759" s="1">
        <v>0.69549947</v>
      </c>
      <c r="H2759" s="1">
        <v>0.841425221</v>
      </c>
      <c r="I2759" s="1">
        <v>-6.435504638</v>
      </c>
    </row>
    <row r="2760" ht="15" spans="1:9">
      <c r="A2760" s="11" t="s">
        <v>5210</v>
      </c>
      <c r="B2760" s="11" t="s">
        <v>5211</v>
      </c>
      <c r="C2760" s="11" t="s">
        <v>5212</v>
      </c>
      <c r="D2760" s="1">
        <v>-0.134645436</v>
      </c>
      <c r="E2760" s="1">
        <v>21.73708903</v>
      </c>
      <c r="F2760" s="1">
        <v>-0.396402867</v>
      </c>
      <c r="G2760" s="1">
        <v>0.698237219</v>
      </c>
      <c r="H2760" s="1">
        <v>0.84428949</v>
      </c>
      <c r="I2760" s="1">
        <v>-6.437083467</v>
      </c>
    </row>
    <row r="2761" ht="15" spans="1:9">
      <c r="A2761" s="11" t="s">
        <v>4813</v>
      </c>
      <c r="B2761" s="11" t="s">
        <v>4814</v>
      </c>
      <c r="C2761" s="11" t="s">
        <v>4815</v>
      </c>
      <c r="D2761" s="1">
        <v>0.41279758</v>
      </c>
      <c r="E2761" s="1">
        <v>23.26237287</v>
      </c>
      <c r="F2761" s="1">
        <v>0.395289352</v>
      </c>
      <c r="G2761" s="1">
        <v>0.699038656</v>
      </c>
      <c r="H2761" s="1">
        <v>0.844504067</v>
      </c>
      <c r="I2761" s="1">
        <v>-6.437542383</v>
      </c>
    </row>
    <row r="2762" ht="15" spans="1:9">
      <c r="A2762" s="11" t="s">
        <v>5653</v>
      </c>
      <c r="B2762" s="11" t="s">
        <v>5654</v>
      </c>
      <c r="C2762" s="11" t="s">
        <v>5655</v>
      </c>
      <c r="D2762" s="1">
        <v>0.18879794</v>
      </c>
      <c r="E2762" s="1">
        <v>28.24346033</v>
      </c>
      <c r="F2762" s="1">
        <v>0.395213802</v>
      </c>
      <c r="G2762" s="1">
        <v>0.699093046</v>
      </c>
      <c r="H2762" s="1">
        <v>0.844504067</v>
      </c>
      <c r="I2762" s="1">
        <v>-6.437573474</v>
      </c>
    </row>
    <row r="2763" ht="15" spans="1:9">
      <c r="A2763" s="11" t="s">
        <v>5407</v>
      </c>
      <c r="B2763" s="11" t="s">
        <v>5408</v>
      </c>
      <c r="C2763" s="11" t="s">
        <v>5409</v>
      </c>
      <c r="D2763" s="1">
        <v>-0.136617614</v>
      </c>
      <c r="E2763" s="1">
        <v>30.63881745</v>
      </c>
      <c r="F2763" s="1">
        <v>-0.395127321</v>
      </c>
      <c r="G2763" s="1">
        <v>0.699155308</v>
      </c>
      <c r="H2763" s="1">
        <v>0.844504067</v>
      </c>
      <c r="I2763" s="1">
        <v>-6.437609057</v>
      </c>
    </row>
    <row r="2764" ht="15" spans="1:9">
      <c r="A2764" s="11" t="s">
        <v>10983</v>
      </c>
      <c r="B2764" s="11" t="s">
        <v>10984</v>
      </c>
      <c r="C2764" s="11" t="s">
        <v>10985</v>
      </c>
      <c r="D2764" s="1">
        <v>-0.179797042</v>
      </c>
      <c r="E2764" s="1">
        <v>29.25333804</v>
      </c>
      <c r="F2764" s="1">
        <v>-0.394844678</v>
      </c>
      <c r="G2764" s="1">
        <v>0.699358809</v>
      </c>
      <c r="H2764" s="1">
        <v>0.844526219</v>
      </c>
      <c r="I2764" s="1">
        <v>-6.437725296</v>
      </c>
    </row>
    <row r="2765" ht="15" spans="1:9">
      <c r="A2765" s="11" t="s">
        <v>4159</v>
      </c>
      <c r="B2765" s="11" t="s">
        <v>4160</v>
      </c>
      <c r="C2765" s="11" t="s">
        <v>4161</v>
      </c>
      <c r="D2765" s="1">
        <v>-0.066208123</v>
      </c>
      <c r="E2765" s="1">
        <v>32.91125159</v>
      </c>
      <c r="F2765" s="1">
        <v>-0.394243873</v>
      </c>
      <c r="G2765" s="1">
        <v>0.699791468</v>
      </c>
      <c r="H2765" s="1">
        <v>0.844658461</v>
      </c>
      <c r="I2765" s="1">
        <v>-6.437972114</v>
      </c>
    </row>
    <row r="2766" ht="15" spans="1:9">
      <c r="A2766" s="11" t="s">
        <v>5933</v>
      </c>
      <c r="B2766" s="11" t="s">
        <v>5934</v>
      </c>
      <c r="C2766" s="11" t="s">
        <v>5935</v>
      </c>
      <c r="D2766" s="1">
        <v>-0.255103719</v>
      </c>
      <c r="E2766" s="1">
        <v>21.97771378</v>
      </c>
      <c r="F2766" s="1">
        <v>-0.393574866</v>
      </c>
      <c r="G2766" s="1">
        <v>0.700273368</v>
      </c>
      <c r="H2766" s="1">
        <v>0.844658461</v>
      </c>
      <c r="I2766" s="1">
        <v>-6.438246517</v>
      </c>
    </row>
    <row r="2767" ht="15" spans="1:9">
      <c r="A2767" s="11" t="s">
        <v>9153</v>
      </c>
      <c r="B2767" s="11" t="s">
        <v>9154</v>
      </c>
      <c r="C2767" s="11" t="s">
        <v>9155</v>
      </c>
      <c r="D2767" s="1">
        <v>0.132821109</v>
      </c>
      <c r="E2767" s="1">
        <v>28.9655675</v>
      </c>
      <c r="F2767" s="1">
        <v>0.393407041</v>
      </c>
      <c r="G2767" s="1">
        <v>0.700394278</v>
      </c>
      <c r="H2767" s="1">
        <v>0.844658461</v>
      </c>
      <c r="I2767" s="1">
        <v>-6.438315282</v>
      </c>
    </row>
    <row r="2768" ht="15" spans="1:9">
      <c r="A2768" s="11" t="s">
        <v>5553</v>
      </c>
      <c r="B2768" s="11" t="s">
        <v>5554</v>
      </c>
      <c r="C2768" s="11" t="s">
        <v>5555</v>
      </c>
      <c r="D2768" s="1">
        <v>0.408438784</v>
      </c>
      <c r="E2768" s="1">
        <v>23.16767227</v>
      </c>
      <c r="F2768" s="1">
        <v>0.39223803</v>
      </c>
      <c r="G2768" s="1">
        <v>0.701236726</v>
      </c>
      <c r="H2768" s="1">
        <v>0.845279674</v>
      </c>
      <c r="I2768" s="1">
        <v>-6.438793479</v>
      </c>
    </row>
    <row r="2769" ht="15" spans="1:9">
      <c r="A2769" s="11" t="s">
        <v>7437</v>
      </c>
      <c r="B2769" s="11" t="s">
        <v>7438</v>
      </c>
      <c r="C2769" s="11" t="s">
        <v>7439</v>
      </c>
      <c r="D2769" s="1">
        <v>-0.274088458</v>
      </c>
      <c r="E2769" s="1">
        <v>21.96428833</v>
      </c>
      <c r="F2769" s="1">
        <v>-0.392177934</v>
      </c>
      <c r="G2769" s="1">
        <v>0.701280045</v>
      </c>
      <c r="H2769" s="1">
        <v>0.845279674</v>
      </c>
      <c r="I2769" s="1">
        <v>-6.438818025</v>
      </c>
    </row>
    <row r="2770" ht="15" spans="1:9">
      <c r="A2770" s="11" t="s">
        <v>8712</v>
      </c>
      <c r="B2770" s="11" t="s">
        <v>8713</v>
      </c>
      <c r="C2770" s="11" t="s">
        <v>8714</v>
      </c>
      <c r="D2770" s="1">
        <v>0.166398188</v>
      </c>
      <c r="E2770" s="1">
        <v>29.7176005</v>
      </c>
      <c r="F2770" s="1">
        <v>0.389691068</v>
      </c>
      <c r="G2770" s="1">
        <v>0.703073618</v>
      </c>
      <c r="H2770" s="1">
        <v>0.846993864</v>
      </c>
      <c r="I2770" s="1">
        <v>-6.439830532</v>
      </c>
    </row>
    <row r="2771" ht="15" spans="1:9">
      <c r="A2771" s="11" t="s">
        <v>3862</v>
      </c>
      <c r="B2771" s="11" t="s">
        <v>3863</v>
      </c>
      <c r="C2771" s="11" t="s">
        <v>3864</v>
      </c>
      <c r="D2771" s="1">
        <v>0.215970206</v>
      </c>
      <c r="E2771" s="1">
        <v>28.96902032</v>
      </c>
      <c r="F2771" s="1">
        <v>0.389318616</v>
      </c>
      <c r="G2771" s="1">
        <v>0.703342396</v>
      </c>
      <c r="H2771" s="1">
        <v>0.847093919</v>
      </c>
      <c r="I2771" s="1">
        <v>-6.439981631</v>
      </c>
    </row>
    <row r="2772" ht="15" spans="1:9">
      <c r="A2772" s="11" t="s">
        <v>4219</v>
      </c>
      <c r="B2772" s="11" t="s">
        <v>4220</v>
      </c>
      <c r="C2772" s="11" t="s">
        <v>4221</v>
      </c>
      <c r="D2772" s="1">
        <v>-0.075295914</v>
      </c>
      <c r="E2772" s="1">
        <v>32.98167808</v>
      </c>
      <c r="F2772" s="1">
        <v>-0.38735178</v>
      </c>
      <c r="G2772" s="1">
        <v>0.704762444</v>
      </c>
      <c r="H2772" s="1">
        <v>0.848580124</v>
      </c>
      <c r="I2772" s="1">
        <v>-6.440777213</v>
      </c>
    </row>
    <row r="2773" ht="15" spans="1:9">
      <c r="A2773" s="11" t="s">
        <v>3539</v>
      </c>
      <c r="B2773" s="11" t="s">
        <v>3540</v>
      </c>
      <c r="C2773" s="11" t="s">
        <v>3541</v>
      </c>
      <c r="D2773" s="1">
        <v>-0.379256684</v>
      </c>
      <c r="E2773" s="1">
        <v>23.25633693</v>
      </c>
      <c r="F2773" s="1">
        <v>-0.386241997</v>
      </c>
      <c r="G2773" s="1">
        <v>0.705564212</v>
      </c>
      <c r="H2773" s="1">
        <v>0.849168898</v>
      </c>
      <c r="I2773" s="1">
        <v>-6.441224382</v>
      </c>
    </row>
    <row r="2774" ht="15" spans="1:9">
      <c r="A2774" s="11" t="s">
        <v>2815</v>
      </c>
      <c r="B2774" s="11" t="s">
        <v>2816</v>
      </c>
      <c r="C2774" s="11" t="s">
        <v>2817</v>
      </c>
      <c r="D2774" s="1">
        <v>0.05064293</v>
      </c>
      <c r="E2774" s="1">
        <v>35.90726166</v>
      </c>
      <c r="F2774" s="1">
        <v>0.385644325</v>
      </c>
      <c r="G2774" s="1">
        <v>0.705996154</v>
      </c>
      <c r="H2774" s="1">
        <v>0.849168898</v>
      </c>
      <c r="I2774" s="1">
        <v>-6.441464685</v>
      </c>
    </row>
    <row r="2775" ht="15" spans="1:9">
      <c r="A2775" s="11" t="s">
        <v>6491</v>
      </c>
      <c r="B2775" s="11" t="s">
        <v>6492</v>
      </c>
      <c r="C2775" s="11" t="s">
        <v>6493</v>
      </c>
      <c r="D2775" s="1">
        <v>0.300844259</v>
      </c>
      <c r="E2775" s="1">
        <v>22.66642709</v>
      </c>
      <c r="F2775" s="1">
        <v>0.384557913</v>
      </c>
      <c r="G2775" s="1">
        <v>0.706781585</v>
      </c>
      <c r="H2775" s="1">
        <v>0.849498657</v>
      </c>
      <c r="I2775" s="1">
        <v>-6.441900562</v>
      </c>
    </row>
    <row r="2776" ht="15" spans="1:9">
      <c r="A2776" s="11" t="s">
        <v>10143</v>
      </c>
      <c r="B2776" s="11" t="s">
        <v>10144</v>
      </c>
      <c r="C2776" s="11" t="s">
        <v>10145</v>
      </c>
      <c r="D2776" s="1">
        <v>0.176041523</v>
      </c>
      <c r="E2776" s="1">
        <v>26.42937833</v>
      </c>
      <c r="F2776" s="1">
        <v>0.384297754</v>
      </c>
      <c r="G2776" s="1">
        <v>0.706969721</v>
      </c>
      <c r="H2776" s="1">
        <v>0.849498657</v>
      </c>
      <c r="I2776" s="1">
        <v>-6.442004762</v>
      </c>
    </row>
    <row r="2777" ht="15" spans="1:9">
      <c r="A2777" s="11" t="s">
        <v>10405</v>
      </c>
      <c r="B2777" s="11" t="s">
        <v>10406</v>
      </c>
      <c r="C2777" s="11" t="s">
        <v>10407</v>
      </c>
      <c r="D2777" s="1">
        <v>0.222570391</v>
      </c>
      <c r="E2777" s="1">
        <v>21.85130663</v>
      </c>
      <c r="F2777" s="1">
        <v>0.384234695</v>
      </c>
      <c r="G2777" s="1">
        <v>0.707015326</v>
      </c>
      <c r="H2777" s="1">
        <v>0.849498657</v>
      </c>
      <c r="I2777" s="1">
        <v>-6.442030008</v>
      </c>
    </row>
    <row r="2778" ht="15" spans="1:9">
      <c r="A2778" s="11" t="s">
        <v>3476</v>
      </c>
      <c r="B2778" s="11" t="s">
        <v>3477</v>
      </c>
      <c r="C2778" s="11" t="s">
        <v>3478</v>
      </c>
      <c r="D2778" s="1">
        <v>-0.170090321</v>
      </c>
      <c r="E2778" s="1">
        <v>27.50725578</v>
      </c>
      <c r="F2778" s="1">
        <v>-0.383804937</v>
      </c>
      <c r="G2778" s="1">
        <v>0.70732616</v>
      </c>
      <c r="H2778" s="1">
        <v>0.849648306</v>
      </c>
      <c r="I2778" s="1">
        <v>-6.442201957</v>
      </c>
    </row>
    <row r="2779" ht="15" spans="1:9">
      <c r="A2779" s="11" t="s">
        <v>8691</v>
      </c>
      <c r="B2779" s="11" t="s">
        <v>8692</v>
      </c>
      <c r="C2779" s="11" t="s">
        <v>8693</v>
      </c>
      <c r="D2779" s="1">
        <v>-0.175957423</v>
      </c>
      <c r="E2779" s="1">
        <v>27.2320659</v>
      </c>
      <c r="F2779" s="1">
        <v>-0.383489548</v>
      </c>
      <c r="G2779" s="1">
        <v>0.707554309</v>
      </c>
      <c r="H2779" s="1">
        <v>0.849698579</v>
      </c>
      <c r="I2779" s="1">
        <v>-6.442328027</v>
      </c>
    </row>
    <row r="2780" ht="15" spans="1:9">
      <c r="A2780" s="11" t="s">
        <v>11177</v>
      </c>
      <c r="B2780" s="11" t="s">
        <v>11178</v>
      </c>
      <c r="C2780" s="11" t="s">
        <v>11179</v>
      </c>
      <c r="D2780" s="1">
        <v>0.169341041</v>
      </c>
      <c r="E2780" s="1">
        <v>27.82532489</v>
      </c>
      <c r="F2780" s="1">
        <v>0.383147293</v>
      </c>
      <c r="G2780" s="1">
        <v>0.707801926</v>
      </c>
      <c r="H2780" s="1">
        <v>0.849772199</v>
      </c>
      <c r="I2780" s="1">
        <v>-6.442464721</v>
      </c>
    </row>
    <row r="2781" ht="15" spans="1:9">
      <c r="A2781" s="11" t="s">
        <v>7715</v>
      </c>
      <c r="B2781" s="11" t="s">
        <v>7716</v>
      </c>
      <c r="C2781" s="11" t="s">
        <v>7717</v>
      </c>
      <c r="D2781" s="1">
        <v>0.366314386</v>
      </c>
      <c r="E2781" s="1">
        <v>23.41205796</v>
      </c>
      <c r="F2781" s="1">
        <v>0.381503863</v>
      </c>
      <c r="G2781" s="1">
        <v>0.708991405</v>
      </c>
      <c r="H2781" s="1">
        <v>0.850008049</v>
      </c>
      <c r="I2781" s="1">
        <v>-6.443119434</v>
      </c>
    </row>
    <row r="2782" ht="15" spans="1:9">
      <c r="A2782" s="11" t="s">
        <v>2632</v>
      </c>
      <c r="B2782" s="11" t="s">
        <v>2633</v>
      </c>
      <c r="C2782" s="11" t="s">
        <v>2634</v>
      </c>
      <c r="D2782" s="1">
        <v>-0.143573378</v>
      </c>
      <c r="E2782" s="1">
        <v>32.22128494</v>
      </c>
      <c r="F2782" s="1">
        <v>-0.381432197</v>
      </c>
      <c r="G2782" s="1">
        <v>0.709043293</v>
      </c>
      <c r="H2782" s="1">
        <v>0.850008049</v>
      </c>
      <c r="I2782" s="1">
        <v>-6.443147922</v>
      </c>
    </row>
    <row r="2783" ht="15" spans="1:9">
      <c r="A2783" s="11" t="s">
        <v>8886</v>
      </c>
      <c r="B2783" s="11" t="s">
        <v>8887</v>
      </c>
      <c r="C2783" s="11" t="s">
        <v>8888</v>
      </c>
      <c r="D2783" s="1">
        <v>0.112845206</v>
      </c>
      <c r="E2783" s="1">
        <v>32.90599292</v>
      </c>
      <c r="F2783" s="1">
        <v>0.381390622</v>
      </c>
      <c r="G2783" s="1">
        <v>0.709073396</v>
      </c>
      <c r="H2783" s="1">
        <v>0.850008049</v>
      </c>
      <c r="I2783" s="1">
        <v>-6.443164446</v>
      </c>
    </row>
    <row r="2784" ht="15" spans="1:9">
      <c r="A2784" s="11" t="s">
        <v>3745</v>
      </c>
      <c r="B2784" s="11" t="s">
        <v>3746</v>
      </c>
      <c r="C2784" s="11" t="s">
        <v>3747</v>
      </c>
      <c r="D2784" s="1">
        <v>0.288450744</v>
      </c>
      <c r="E2784" s="1">
        <v>22.30208988</v>
      </c>
      <c r="F2784" s="1">
        <v>0.381134345</v>
      </c>
      <c r="G2784" s="1">
        <v>0.709258964</v>
      </c>
      <c r="H2784" s="1">
        <v>0.850008049</v>
      </c>
      <c r="I2784" s="1">
        <v>-6.443266265</v>
      </c>
    </row>
    <row r="2785" ht="15" spans="1:9">
      <c r="A2785" s="11" t="s">
        <v>10095</v>
      </c>
      <c r="B2785" s="11" t="s">
        <v>10096</v>
      </c>
      <c r="C2785" s="11" t="s">
        <v>10097</v>
      </c>
      <c r="D2785" s="1">
        <v>-0.194364739</v>
      </c>
      <c r="E2785" s="1">
        <v>22.11155805</v>
      </c>
      <c r="F2785" s="1">
        <v>-0.381073638</v>
      </c>
      <c r="G2785" s="1">
        <v>0.709302924</v>
      </c>
      <c r="H2785" s="1">
        <v>0.850008049</v>
      </c>
      <c r="I2785" s="1">
        <v>-6.443290374</v>
      </c>
    </row>
    <row r="2786" ht="15" spans="1:9">
      <c r="A2786" s="11" t="s">
        <v>10417</v>
      </c>
      <c r="B2786" s="11" t="s">
        <v>10418</v>
      </c>
      <c r="C2786" s="11" t="s">
        <v>10419</v>
      </c>
      <c r="D2786" s="1">
        <v>-0.51459048</v>
      </c>
      <c r="E2786" s="1">
        <v>28.96966198</v>
      </c>
      <c r="F2786" s="1">
        <v>-0.380338546</v>
      </c>
      <c r="G2786" s="1">
        <v>0.709835317</v>
      </c>
      <c r="H2786" s="1">
        <v>0.850413183</v>
      </c>
      <c r="I2786" s="1">
        <v>-6.443582009</v>
      </c>
    </row>
    <row r="2787" ht="15" spans="1:9">
      <c r="A2787" s="11" t="s">
        <v>9902</v>
      </c>
      <c r="B2787" s="11" t="s">
        <v>9903</v>
      </c>
      <c r="C2787" s="11" t="s">
        <v>9904</v>
      </c>
      <c r="D2787" s="1">
        <v>0.079348519</v>
      </c>
      <c r="E2787" s="1">
        <v>32.0350217</v>
      </c>
      <c r="F2787" s="1">
        <v>0.380092021</v>
      </c>
      <c r="G2787" s="1">
        <v>0.7100139</v>
      </c>
      <c r="H2787" s="1">
        <v>0.850413183</v>
      </c>
      <c r="I2787" s="1">
        <v>-6.44367969</v>
      </c>
    </row>
    <row r="2788" ht="15" spans="1:9">
      <c r="A2788" s="11" t="s">
        <v>4090</v>
      </c>
      <c r="B2788" s="11" t="s">
        <v>4091</v>
      </c>
      <c r="C2788" s="11" t="s">
        <v>4092</v>
      </c>
      <c r="D2788" s="1">
        <v>-0.114225769</v>
      </c>
      <c r="E2788" s="1">
        <v>31.40178342</v>
      </c>
      <c r="F2788" s="1">
        <v>-0.378697461</v>
      </c>
      <c r="G2788" s="1">
        <v>0.711024453</v>
      </c>
      <c r="H2788" s="1">
        <v>0.851176517</v>
      </c>
      <c r="I2788" s="1">
        <v>-6.444231095</v>
      </c>
    </row>
    <row r="2789" ht="15" spans="1:9">
      <c r="A2789" s="11" t="s">
        <v>4705</v>
      </c>
      <c r="B2789" s="11" t="s">
        <v>4706</v>
      </c>
      <c r="C2789" s="11" t="s">
        <v>4707</v>
      </c>
      <c r="D2789" s="1">
        <v>0.091183435</v>
      </c>
      <c r="E2789" s="1">
        <v>33.47005818</v>
      </c>
      <c r="F2789" s="1">
        <v>0.375888321</v>
      </c>
      <c r="G2789" s="1">
        <v>0.713061791</v>
      </c>
      <c r="H2789" s="1">
        <v>0.853288582</v>
      </c>
      <c r="I2789" s="1">
        <v>-6.445335802</v>
      </c>
    </row>
    <row r="2790" ht="15" spans="1:9">
      <c r="A2790" s="11" t="s">
        <v>5246</v>
      </c>
      <c r="B2790" s="11" t="s">
        <v>5247</v>
      </c>
      <c r="C2790" s="11" t="s">
        <v>5248</v>
      </c>
      <c r="D2790" s="1">
        <v>-0.29883775</v>
      </c>
      <c r="E2790" s="1">
        <v>23.00696732</v>
      </c>
      <c r="F2790" s="1">
        <v>-0.375748966</v>
      </c>
      <c r="G2790" s="1">
        <v>0.713162919</v>
      </c>
      <c r="H2790" s="1">
        <v>0.853288582</v>
      </c>
      <c r="I2790" s="1">
        <v>-6.445390395</v>
      </c>
    </row>
    <row r="2791" ht="15" spans="1:9">
      <c r="A2791" s="11" t="s">
        <v>7386</v>
      </c>
      <c r="B2791" s="11" t="s">
        <v>7387</v>
      </c>
      <c r="C2791" s="11" t="s">
        <v>7388</v>
      </c>
      <c r="D2791" s="1">
        <v>-0.259053098</v>
      </c>
      <c r="E2791" s="1">
        <v>25.17902508</v>
      </c>
      <c r="F2791" s="1">
        <v>-0.374344437</v>
      </c>
      <c r="G2791" s="1">
        <v>0.714182476</v>
      </c>
      <c r="H2791" s="1">
        <v>0.854109935</v>
      </c>
      <c r="I2791" s="1">
        <v>-6.445939517</v>
      </c>
    </row>
    <row r="2792" ht="15" spans="1:9">
      <c r="A2792" s="11" t="s">
        <v>10800</v>
      </c>
      <c r="B2792" s="11" t="s">
        <v>10801</v>
      </c>
      <c r="C2792" s="11" t="s">
        <v>10802</v>
      </c>
      <c r="D2792" s="1">
        <v>-0.179054782</v>
      </c>
      <c r="E2792" s="1">
        <v>21.74935673</v>
      </c>
      <c r="F2792" s="1">
        <v>-0.374287362</v>
      </c>
      <c r="G2792" s="1">
        <v>0.714223919</v>
      </c>
      <c r="H2792" s="1">
        <v>0.854109935</v>
      </c>
      <c r="I2792" s="1">
        <v>-6.445961788</v>
      </c>
    </row>
    <row r="2793" ht="15" spans="1:9">
      <c r="A2793" s="11" t="s">
        <v>10492</v>
      </c>
      <c r="B2793" s="11" t="s">
        <v>10493</v>
      </c>
      <c r="C2793" s="11" t="s">
        <v>10494</v>
      </c>
      <c r="D2793" s="1">
        <v>-0.130537609</v>
      </c>
      <c r="E2793" s="1">
        <v>31.05651918</v>
      </c>
      <c r="F2793" s="1">
        <v>-0.37373084</v>
      </c>
      <c r="G2793" s="1">
        <v>0.714628069</v>
      </c>
      <c r="H2793" s="1">
        <v>0.854369233</v>
      </c>
      <c r="I2793" s="1">
        <v>-6.44617878</v>
      </c>
    </row>
    <row r="2794" ht="15" spans="1:9">
      <c r="A2794" s="11" t="s">
        <v>6254</v>
      </c>
      <c r="B2794" s="11" t="s">
        <v>6255</v>
      </c>
      <c r="C2794" s="11" t="s">
        <v>6256</v>
      </c>
      <c r="D2794" s="1">
        <v>-0.228025457</v>
      </c>
      <c r="E2794" s="1">
        <v>22.39492653</v>
      </c>
      <c r="F2794" s="1">
        <v>-0.373275834</v>
      </c>
      <c r="G2794" s="1">
        <v>0.714958564</v>
      </c>
      <c r="H2794" s="1">
        <v>0.854474685</v>
      </c>
      <c r="I2794" s="1">
        <v>-6.446355955</v>
      </c>
    </row>
    <row r="2795" ht="15" spans="1:9">
      <c r="A2795" s="11" t="s">
        <v>7416</v>
      </c>
      <c r="B2795" s="11" t="s">
        <v>7417</v>
      </c>
      <c r="C2795" s="11" t="s">
        <v>7418</v>
      </c>
      <c r="D2795" s="1">
        <v>0.640022665</v>
      </c>
      <c r="E2795" s="1">
        <v>25.44265377</v>
      </c>
      <c r="F2795" s="1">
        <v>0.373093581</v>
      </c>
      <c r="G2795" s="1">
        <v>0.715090961</v>
      </c>
      <c r="H2795" s="1">
        <v>0.854474685</v>
      </c>
      <c r="I2795" s="1">
        <v>-6.446426864</v>
      </c>
    </row>
    <row r="2796" ht="15" spans="1:9">
      <c r="A2796" s="11" t="s">
        <v>2692</v>
      </c>
      <c r="B2796" s="11" t="s">
        <v>2693</v>
      </c>
      <c r="C2796" s="11" t="s">
        <v>2694</v>
      </c>
      <c r="D2796" s="1">
        <v>0.177307352</v>
      </c>
      <c r="E2796" s="1">
        <v>29.35587173</v>
      </c>
      <c r="F2796" s="1">
        <v>0.372000504</v>
      </c>
      <c r="G2796" s="1">
        <v>0.715885223</v>
      </c>
      <c r="H2796" s="1">
        <v>0.855199713</v>
      </c>
      <c r="I2796" s="1">
        <v>-6.446851432</v>
      </c>
    </row>
    <row r="2797" ht="15" spans="1:9">
      <c r="A2797" s="11" t="s">
        <v>3167</v>
      </c>
      <c r="B2797" s="11" t="s">
        <v>3168</v>
      </c>
      <c r="C2797" s="11" t="s">
        <v>3169</v>
      </c>
      <c r="D2797" s="1">
        <v>0.527252211</v>
      </c>
      <c r="E2797" s="1">
        <v>25.5854027</v>
      </c>
      <c r="F2797" s="1">
        <v>0.370898422</v>
      </c>
      <c r="G2797" s="1">
        <v>0.716686378</v>
      </c>
      <c r="H2797" s="1">
        <v>0.855466192</v>
      </c>
      <c r="I2797" s="1">
        <v>-6.447278264</v>
      </c>
    </row>
    <row r="2798" ht="15" spans="1:9">
      <c r="A2798" s="11" t="s">
        <v>5189</v>
      </c>
      <c r="B2798" s="11" t="s">
        <v>5190</v>
      </c>
      <c r="C2798" s="11" t="s">
        <v>5191</v>
      </c>
      <c r="D2798" s="1">
        <v>-0.201242622</v>
      </c>
      <c r="E2798" s="1">
        <v>21.80579709</v>
      </c>
      <c r="F2798" s="1">
        <v>-0.370742877</v>
      </c>
      <c r="G2798" s="1">
        <v>0.716799479</v>
      </c>
      <c r="H2798" s="1">
        <v>0.855466192</v>
      </c>
      <c r="I2798" s="1">
        <v>-6.447338406</v>
      </c>
    </row>
    <row r="2799" ht="15" spans="1:9">
      <c r="A2799" s="11" t="s">
        <v>10571</v>
      </c>
      <c r="B2799" s="11" t="s">
        <v>10572</v>
      </c>
      <c r="C2799" s="11" t="s">
        <v>10573</v>
      </c>
      <c r="D2799" s="1">
        <v>0.08165212</v>
      </c>
      <c r="E2799" s="1">
        <v>30.50499142</v>
      </c>
      <c r="F2799" s="1">
        <v>0.370408431</v>
      </c>
      <c r="G2799" s="1">
        <v>0.717042687</v>
      </c>
      <c r="H2799" s="1">
        <v>0.855466192</v>
      </c>
      <c r="I2799" s="1">
        <v>-6.447467637</v>
      </c>
    </row>
    <row r="2800" ht="15" spans="1:9">
      <c r="A2800" s="11" t="s">
        <v>7203</v>
      </c>
      <c r="B2800" s="11" t="s">
        <v>7204</v>
      </c>
      <c r="C2800" s="11" t="s">
        <v>7205</v>
      </c>
      <c r="D2800" s="1">
        <v>0.311706987</v>
      </c>
      <c r="E2800" s="1">
        <v>22.2520695</v>
      </c>
      <c r="F2800" s="1">
        <v>0.370324404</v>
      </c>
      <c r="G2800" s="1">
        <v>0.717103796</v>
      </c>
      <c r="H2800" s="1">
        <v>0.855466192</v>
      </c>
      <c r="I2800" s="1">
        <v>-6.447500088</v>
      </c>
    </row>
    <row r="2801" ht="15" spans="1:9">
      <c r="A2801" s="11" t="s">
        <v>5860</v>
      </c>
      <c r="B2801" s="11" t="s">
        <v>5861</v>
      </c>
      <c r="C2801" s="11" t="s">
        <v>5862</v>
      </c>
      <c r="D2801" s="1">
        <v>0.413117129</v>
      </c>
      <c r="E2801" s="1">
        <v>24.87433716</v>
      </c>
      <c r="F2801" s="1">
        <v>0.36999536</v>
      </c>
      <c r="G2801" s="1">
        <v>0.717343115</v>
      </c>
      <c r="H2801" s="1">
        <v>0.855466192</v>
      </c>
      <c r="I2801" s="1">
        <v>-6.447627092</v>
      </c>
    </row>
    <row r="2802" ht="15" spans="1:9">
      <c r="A2802" s="11" t="s">
        <v>8547</v>
      </c>
      <c r="B2802" s="11" t="s">
        <v>8548</v>
      </c>
      <c r="C2802" s="11" t="s">
        <v>8549</v>
      </c>
      <c r="D2802" s="1">
        <v>0.200596951</v>
      </c>
      <c r="E2802" s="1">
        <v>22.38110162</v>
      </c>
      <c r="F2802" s="1">
        <v>0.369887982</v>
      </c>
      <c r="G2802" s="1">
        <v>0.71742122</v>
      </c>
      <c r="H2802" s="1">
        <v>0.855466192</v>
      </c>
      <c r="I2802" s="1">
        <v>-6.447668514</v>
      </c>
    </row>
    <row r="2803" ht="15" spans="1:9">
      <c r="A2803" s="11" t="s">
        <v>10565</v>
      </c>
      <c r="B2803" s="11" t="s">
        <v>10566</v>
      </c>
      <c r="C2803" s="11" t="s">
        <v>10567</v>
      </c>
      <c r="D2803" s="1">
        <v>0.33526311</v>
      </c>
      <c r="E2803" s="1">
        <v>26.67745301</v>
      </c>
      <c r="F2803" s="1">
        <v>0.369156622</v>
      </c>
      <c r="G2803" s="1">
        <v>0.717953283</v>
      </c>
      <c r="H2803" s="1">
        <v>0.855653234</v>
      </c>
      <c r="I2803" s="1">
        <v>-6.447950328</v>
      </c>
    </row>
    <row r="2804" ht="15" spans="1:9">
      <c r="A2804" s="11" t="s">
        <v>7308</v>
      </c>
      <c r="B2804" s="11" t="s">
        <v>7309</v>
      </c>
      <c r="C2804" s="11" t="s">
        <v>7310</v>
      </c>
      <c r="D2804" s="1">
        <v>-0.306478492</v>
      </c>
      <c r="E2804" s="1">
        <v>22.08959924</v>
      </c>
      <c r="F2804" s="1">
        <v>-0.363758448</v>
      </c>
      <c r="G2804" s="1">
        <v>0.72188517</v>
      </c>
      <c r="H2804" s="1">
        <v>0.859889856</v>
      </c>
      <c r="I2804" s="1">
        <v>-6.450013512</v>
      </c>
    </row>
    <row r="2805" ht="15" spans="1:9">
      <c r="A2805" s="11" t="s">
        <v>11210</v>
      </c>
      <c r="B2805" s="11" t="s">
        <v>11211</v>
      </c>
      <c r="C2805" s="11" t="s">
        <v>11212</v>
      </c>
      <c r="D2805" s="1">
        <v>0.336736907</v>
      </c>
      <c r="E2805" s="1">
        <v>22.87571168</v>
      </c>
      <c r="F2805" s="1">
        <v>0.363209968</v>
      </c>
      <c r="G2805" s="1">
        <v>0.722285131</v>
      </c>
      <c r="H2805" s="1">
        <v>0.859917119</v>
      </c>
      <c r="I2805" s="1">
        <v>-6.450221476</v>
      </c>
    </row>
    <row r="2806" ht="15" spans="1:9">
      <c r="A2806" s="11" t="s">
        <v>5114</v>
      </c>
      <c r="B2806" s="11" t="s">
        <v>5115</v>
      </c>
      <c r="C2806" s="11" t="s">
        <v>5116</v>
      </c>
      <c r="D2806" s="1">
        <v>-0.145473834</v>
      </c>
      <c r="E2806" s="1">
        <v>21.68223811</v>
      </c>
      <c r="F2806" s="1">
        <v>-0.362341175</v>
      </c>
      <c r="G2806" s="1">
        <v>0.722918844</v>
      </c>
      <c r="H2806" s="1">
        <v>0.860031743</v>
      </c>
      <c r="I2806" s="1">
        <v>-6.450550261</v>
      </c>
    </row>
    <row r="2807" ht="15" spans="1:9">
      <c r="A2807" s="11" t="s">
        <v>2764</v>
      </c>
      <c r="B2807" s="11" t="s">
        <v>2765</v>
      </c>
      <c r="C2807" s="11" t="s">
        <v>2766</v>
      </c>
      <c r="D2807" s="1">
        <v>-0.403535753</v>
      </c>
      <c r="E2807" s="1">
        <v>22.84879287</v>
      </c>
      <c r="F2807" s="1">
        <v>-0.36230245</v>
      </c>
      <c r="G2807" s="1">
        <v>0.722947095</v>
      </c>
      <c r="H2807" s="1">
        <v>0.860031743</v>
      </c>
      <c r="I2807" s="1">
        <v>-6.450564898</v>
      </c>
    </row>
    <row r="2808" ht="15" spans="1:9">
      <c r="A2808" s="11" t="s">
        <v>3371</v>
      </c>
      <c r="B2808" s="11" t="s">
        <v>3372</v>
      </c>
      <c r="C2808" s="11" t="s">
        <v>3373</v>
      </c>
      <c r="D2808" s="1">
        <v>-0.09916791</v>
      </c>
      <c r="E2808" s="1">
        <v>31.56273387</v>
      </c>
      <c r="F2808" s="1">
        <v>-0.361787194</v>
      </c>
      <c r="G2808" s="1">
        <v>0.723323038</v>
      </c>
      <c r="H2808" s="1">
        <v>0.860254596</v>
      </c>
      <c r="I2808" s="1">
        <v>-6.450759506</v>
      </c>
    </row>
    <row r="2809" ht="15" spans="1:9">
      <c r="A2809" s="11" t="s">
        <v>7709</v>
      </c>
      <c r="B2809" s="11" t="s">
        <v>7710</v>
      </c>
      <c r="C2809" s="11" t="s">
        <v>7711</v>
      </c>
      <c r="D2809" s="1">
        <v>0.355540307</v>
      </c>
      <c r="E2809" s="1">
        <v>26.91827245</v>
      </c>
      <c r="F2809" s="1">
        <v>0.358968989</v>
      </c>
      <c r="G2809" s="1">
        <v>0.725380586</v>
      </c>
      <c r="H2809" s="1">
        <v>0.862476761</v>
      </c>
      <c r="I2809" s="1">
        <v>-6.451819121</v>
      </c>
    </row>
    <row r="2810" ht="15" spans="1:9">
      <c r="A2810" s="11" t="s">
        <v>9980</v>
      </c>
      <c r="B2810" s="11" t="s">
        <v>9981</v>
      </c>
      <c r="C2810" s="11" t="s">
        <v>9982</v>
      </c>
      <c r="D2810" s="1">
        <v>-0.302723305</v>
      </c>
      <c r="E2810" s="1">
        <v>22.74440058</v>
      </c>
      <c r="F2810" s="1">
        <v>-0.356660056</v>
      </c>
      <c r="G2810" s="1">
        <v>0.727067974</v>
      </c>
      <c r="H2810" s="1">
        <v>0.863920056</v>
      </c>
      <c r="I2810" s="1">
        <v>-6.452681202</v>
      </c>
    </row>
    <row r="2811" ht="15" spans="1:9">
      <c r="A2811" s="11" t="s">
        <v>8190</v>
      </c>
      <c r="B2811" s="11" t="s">
        <v>8191</v>
      </c>
      <c r="C2811" s="11" t="s">
        <v>8192</v>
      </c>
      <c r="D2811" s="1">
        <v>0.232614019</v>
      </c>
      <c r="E2811" s="1">
        <v>22.1817327</v>
      </c>
      <c r="F2811" s="1">
        <v>0.355426746</v>
      </c>
      <c r="G2811" s="1">
        <v>0.727969896</v>
      </c>
      <c r="H2811" s="1">
        <v>0.863920056</v>
      </c>
      <c r="I2811" s="1">
        <v>-6.453139446</v>
      </c>
    </row>
    <row r="2812" ht="15" spans="1:9">
      <c r="A2812" s="11" t="s">
        <v>5419</v>
      </c>
      <c r="B2812" s="11" t="s">
        <v>5420</v>
      </c>
      <c r="C2812" s="11" t="s">
        <v>5421</v>
      </c>
      <c r="D2812" s="1">
        <v>-0.335117285</v>
      </c>
      <c r="E2812" s="1">
        <v>24.77519979</v>
      </c>
      <c r="F2812" s="1">
        <v>-0.355323641</v>
      </c>
      <c r="G2812" s="1">
        <v>0.728045316</v>
      </c>
      <c r="H2812" s="1">
        <v>0.863920056</v>
      </c>
      <c r="I2812" s="1">
        <v>-6.453177685</v>
      </c>
    </row>
    <row r="2813" ht="15" spans="1:9">
      <c r="A2813" s="11" t="s">
        <v>5519</v>
      </c>
      <c r="B2813" s="11" t="s">
        <v>5520</v>
      </c>
      <c r="C2813" s="11" t="s">
        <v>5521</v>
      </c>
      <c r="D2813" s="1">
        <v>-0.192598719</v>
      </c>
      <c r="E2813" s="1">
        <v>31.59427018</v>
      </c>
      <c r="F2813" s="1">
        <v>-0.355128597</v>
      </c>
      <c r="G2813" s="1">
        <v>0.728187997</v>
      </c>
      <c r="H2813" s="1">
        <v>0.863920056</v>
      </c>
      <c r="I2813" s="1">
        <v>-6.453249992</v>
      </c>
    </row>
    <row r="2814" ht="15" spans="1:9">
      <c r="A2814" s="11" t="s">
        <v>6245</v>
      </c>
      <c r="B2814" s="11" t="s">
        <v>6246</v>
      </c>
      <c r="C2814" s="11" t="s">
        <v>6247</v>
      </c>
      <c r="D2814" s="1">
        <v>-0.183540932</v>
      </c>
      <c r="E2814" s="1">
        <v>26.81926748</v>
      </c>
      <c r="F2814" s="1">
        <v>-0.354809133</v>
      </c>
      <c r="G2814" s="1">
        <v>0.728421716</v>
      </c>
      <c r="H2814" s="1">
        <v>0.863920056</v>
      </c>
      <c r="I2814" s="1">
        <v>-6.453368339</v>
      </c>
    </row>
    <row r="2815" ht="15" spans="1:9">
      <c r="A2815" s="11" t="s">
        <v>11379</v>
      </c>
      <c r="B2815" s="11" t="s">
        <v>11380</v>
      </c>
      <c r="C2815" s="11" t="s">
        <v>11381</v>
      </c>
      <c r="D2815" s="1">
        <v>-0.147152436</v>
      </c>
      <c r="E2815" s="1">
        <v>30.50396548</v>
      </c>
      <c r="F2815" s="1">
        <v>-0.35403611</v>
      </c>
      <c r="G2815" s="1">
        <v>0.728987377</v>
      </c>
      <c r="H2815" s="1">
        <v>0.863920056</v>
      </c>
      <c r="I2815" s="1">
        <v>-6.453654279</v>
      </c>
    </row>
    <row r="2816" ht="15" spans="1:9">
      <c r="A2816" s="11" t="s">
        <v>2207</v>
      </c>
      <c r="B2816" s="11" t="s">
        <v>2208</v>
      </c>
      <c r="C2816" s="11" t="s">
        <v>2209</v>
      </c>
      <c r="D2816" s="1">
        <v>-0.299467464</v>
      </c>
      <c r="E2816" s="1">
        <v>23.74987941</v>
      </c>
      <c r="F2816" s="1">
        <v>-0.35356541</v>
      </c>
      <c r="G2816" s="1">
        <v>0.729331892</v>
      </c>
      <c r="H2816" s="1">
        <v>0.863920056</v>
      </c>
      <c r="I2816" s="1">
        <v>-6.453828091</v>
      </c>
    </row>
    <row r="2817" ht="15" spans="1:9">
      <c r="A2817" s="11" t="s">
        <v>8763</v>
      </c>
      <c r="B2817" s="11" t="s">
        <v>8764</v>
      </c>
      <c r="C2817" s="11" t="s">
        <v>8765</v>
      </c>
      <c r="D2817" s="1">
        <v>-0.199439268</v>
      </c>
      <c r="E2817" s="1">
        <v>22.05387397</v>
      </c>
      <c r="F2817" s="1">
        <v>-0.353554658</v>
      </c>
      <c r="G2817" s="1">
        <v>0.729339763</v>
      </c>
      <c r="H2817" s="1">
        <v>0.863920056</v>
      </c>
      <c r="I2817" s="1">
        <v>-6.453832058</v>
      </c>
    </row>
    <row r="2818" ht="15" spans="1:9">
      <c r="A2818" s="11" t="s">
        <v>7799</v>
      </c>
      <c r="B2818" s="11" t="s">
        <v>7800</v>
      </c>
      <c r="C2818" s="11" t="s">
        <v>7801</v>
      </c>
      <c r="D2818" s="1">
        <v>0.129953309</v>
      </c>
      <c r="E2818" s="1">
        <v>25.85814224</v>
      </c>
      <c r="F2818" s="1">
        <v>0.353289306</v>
      </c>
      <c r="G2818" s="1">
        <v>0.729534008</v>
      </c>
      <c r="H2818" s="1">
        <v>0.863920056</v>
      </c>
      <c r="I2818" s="1">
        <v>-6.45392994</v>
      </c>
    </row>
    <row r="2819" ht="15" spans="1:9">
      <c r="A2819" s="11" t="s">
        <v>10073</v>
      </c>
      <c r="B2819" s="11" t="s">
        <v>10074</v>
      </c>
      <c r="C2819" s="11" t="s">
        <v>10075</v>
      </c>
      <c r="D2819" s="1">
        <v>0.120662646</v>
      </c>
      <c r="E2819" s="1">
        <v>29.51262614</v>
      </c>
      <c r="F2819" s="1">
        <v>0.35317076</v>
      </c>
      <c r="G2819" s="1">
        <v>0.729620793</v>
      </c>
      <c r="H2819" s="1">
        <v>0.863920056</v>
      </c>
      <c r="I2819" s="1">
        <v>-6.453973645</v>
      </c>
    </row>
    <row r="2820" ht="15" spans="1:9">
      <c r="A2820" s="11" t="s">
        <v>6909</v>
      </c>
      <c r="B2820" s="11" t="s">
        <v>6910</v>
      </c>
      <c r="C2820" s="11" t="s">
        <v>6911</v>
      </c>
      <c r="D2820" s="1">
        <v>0.286423413</v>
      </c>
      <c r="E2820" s="1">
        <v>24.08853943</v>
      </c>
      <c r="F2820" s="1">
        <v>0.353131097</v>
      </c>
      <c r="G2820" s="1">
        <v>0.72964983</v>
      </c>
      <c r="H2820" s="1">
        <v>0.863920056</v>
      </c>
      <c r="I2820" s="1">
        <v>-6.453988265</v>
      </c>
    </row>
    <row r="2821" ht="15" spans="1:9">
      <c r="A2821" s="11" t="s">
        <v>2728</v>
      </c>
      <c r="B2821" s="11" t="s">
        <v>2729</v>
      </c>
      <c r="C2821" s="11" t="s">
        <v>2730</v>
      </c>
      <c r="D2821" s="1">
        <v>0.360899314</v>
      </c>
      <c r="E2821" s="1">
        <v>26.1673317</v>
      </c>
      <c r="F2821" s="1">
        <v>0.352912151</v>
      </c>
      <c r="G2821" s="1">
        <v>0.729810129</v>
      </c>
      <c r="H2821" s="1">
        <v>0.863920056</v>
      </c>
      <c r="I2821" s="1">
        <v>-6.454068938</v>
      </c>
    </row>
    <row r="2822" ht="15" spans="1:9">
      <c r="A2822" s="11" t="s">
        <v>10474</v>
      </c>
      <c r="B2822" s="11" t="s">
        <v>10475</v>
      </c>
      <c r="C2822" s="11" t="s">
        <v>10476</v>
      </c>
      <c r="D2822" s="1">
        <v>0.308901838</v>
      </c>
      <c r="E2822" s="1">
        <v>22.99241101</v>
      </c>
      <c r="F2822" s="1">
        <v>0.352906169</v>
      </c>
      <c r="G2822" s="1">
        <v>0.729814509</v>
      </c>
      <c r="H2822" s="1">
        <v>0.863920056</v>
      </c>
      <c r="I2822" s="1">
        <v>-6.454071142</v>
      </c>
    </row>
    <row r="2823" ht="15" spans="1:9">
      <c r="A2823" s="11" t="s">
        <v>6287</v>
      </c>
      <c r="B2823" s="11" t="s">
        <v>6288</v>
      </c>
      <c r="C2823" s="11" t="s">
        <v>6289</v>
      </c>
      <c r="D2823" s="1">
        <v>-0.222041239</v>
      </c>
      <c r="E2823" s="1">
        <v>21.99247519</v>
      </c>
      <c r="F2823" s="1">
        <v>-0.351513366</v>
      </c>
      <c r="G2823" s="1">
        <v>0.730834544</v>
      </c>
      <c r="H2823" s="1">
        <v>0.86490305</v>
      </c>
      <c r="I2823" s="1">
        <v>-6.454583183</v>
      </c>
    </row>
    <row r="2824" ht="15" spans="1:9">
      <c r="A2824" s="11" t="s">
        <v>9581</v>
      </c>
      <c r="B2824" s="11" t="s">
        <v>9582</v>
      </c>
      <c r="C2824" s="11" t="s">
        <v>9583</v>
      </c>
      <c r="D2824" s="1">
        <v>-0.517939845</v>
      </c>
      <c r="E2824" s="1">
        <v>24.23841835</v>
      </c>
      <c r="F2824" s="1">
        <v>-0.350464211</v>
      </c>
      <c r="G2824" s="1">
        <v>0.731603256</v>
      </c>
      <c r="H2824" s="1">
        <v>0.865588185</v>
      </c>
      <c r="I2824" s="1">
        <v>-6.454967576</v>
      </c>
    </row>
    <row r="2825" ht="15" spans="1:9">
      <c r="A2825" s="11" t="s">
        <v>6801</v>
      </c>
      <c r="B2825" s="11" t="s">
        <v>6802</v>
      </c>
      <c r="C2825" s="11" t="s">
        <v>6803</v>
      </c>
      <c r="D2825" s="1">
        <v>0.290943295</v>
      </c>
      <c r="E2825" s="1">
        <v>22.41265854</v>
      </c>
      <c r="F2825" s="1">
        <v>0.349147913</v>
      </c>
      <c r="G2825" s="1">
        <v>0.732568131</v>
      </c>
      <c r="H2825" s="1">
        <v>0.866280333</v>
      </c>
      <c r="I2825" s="1">
        <v>-6.455448251</v>
      </c>
    </row>
    <row r="2826" ht="15" spans="1:9">
      <c r="A2826" s="11" t="s">
        <v>7044</v>
      </c>
      <c r="B2826" s="11" t="s">
        <v>7045</v>
      </c>
      <c r="C2826" s="11" t="s">
        <v>7046</v>
      </c>
      <c r="D2826" s="1">
        <v>0.203070222</v>
      </c>
      <c r="E2826" s="1">
        <v>22.46086828</v>
      </c>
      <c r="F2826" s="1">
        <v>0.34881644</v>
      </c>
      <c r="G2826" s="1">
        <v>0.732811182</v>
      </c>
      <c r="H2826" s="1">
        <v>0.866343131</v>
      </c>
      <c r="I2826" s="1">
        <v>-6.455569016</v>
      </c>
    </row>
    <row r="2827" ht="15" spans="1:9">
      <c r="A2827" s="11" t="s">
        <v>10689</v>
      </c>
      <c r="B2827" s="11" t="s">
        <v>10690</v>
      </c>
      <c r="C2827" s="11" t="s">
        <v>10691</v>
      </c>
      <c r="D2827" s="1">
        <v>-0.095746918</v>
      </c>
      <c r="E2827" s="1">
        <v>25.38997423</v>
      </c>
      <c r="F2827" s="1">
        <v>-0.343329246</v>
      </c>
      <c r="G2827" s="1">
        <v>0.736838984</v>
      </c>
      <c r="H2827" s="1">
        <v>0.870653525</v>
      </c>
      <c r="I2827" s="1">
        <v>-6.457551803</v>
      </c>
    </row>
    <row r="2828" ht="15" spans="1:9">
      <c r="A2828" s="11" t="s">
        <v>6037</v>
      </c>
      <c r="B2828" s="11" t="s">
        <v>6038</v>
      </c>
      <c r="C2828" s="11" t="s">
        <v>6039</v>
      </c>
      <c r="D2828" s="1">
        <v>0.220861639</v>
      </c>
      <c r="E2828" s="1">
        <v>22.27018702</v>
      </c>
      <c r="F2828" s="1">
        <v>0.342557763</v>
      </c>
      <c r="G2828" s="1">
        <v>0.737405933</v>
      </c>
      <c r="H2828" s="1">
        <v>0.871097763</v>
      </c>
      <c r="I2828" s="1">
        <v>-6.457828103</v>
      </c>
    </row>
    <row r="2829" ht="15" spans="1:9">
      <c r="A2829" s="11" t="s">
        <v>5501</v>
      </c>
      <c r="B2829" s="11" t="s">
        <v>5502</v>
      </c>
      <c r="C2829" s="11" t="s">
        <v>5503</v>
      </c>
      <c r="D2829" s="1">
        <v>0.404815517</v>
      </c>
      <c r="E2829" s="1">
        <v>23.81340005</v>
      </c>
      <c r="F2829" s="1">
        <v>0.341463683</v>
      </c>
      <c r="G2829" s="1">
        <v>0.738210228</v>
      </c>
      <c r="H2829" s="1">
        <v>0.871822074</v>
      </c>
      <c r="I2829" s="1">
        <v>-6.458218891</v>
      </c>
    </row>
    <row r="2830" ht="15" spans="1:9">
      <c r="A2830" s="11" t="s">
        <v>8805</v>
      </c>
      <c r="B2830" s="11" t="s">
        <v>8806</v>
      </c>
      <c r="C2830" s="11" t="s">
        <v>8807</v>
      </c>
      <c r="D2830" s="1">
        <v>-0.229448325</v>
      </c>
      <c r="E2830" s="1">
        <v>21.92838899</v>
      </c>
      <c r="F2830" s="1">
        <v>-0.340710264</v>
      </c>
      <c r="G2830" s="1">
        <v>0.738764278</v>
      </c>
      <c r="H2830" s="1">
        <v>0.872250549</v>
      </c>
      <c r="I2830" s="1">
        <v>-6.458487287</v>
      </c>
    </row>
    <row r="2831" ht="15" spans="1:9">
      <c r="A2831" s="11" t="s">
        <v>5752</v>
      </c>
      <c r="B2831" s="11" t="s">
        <v>5753</v>
      </c>
      <c r="C2831" s="11" t="s">
        <v>5754</v>
      </c>
      <c r="D2831" s="1">
        <v>-0.175043752</v>
      </c>
      <c r="E2831" s="1">
        <v>29.05139693</v>
      </c>
      <c r="F2831" s="1">
        <v>-0.340134187</v>
      </c>
      <c r="G2831" s="1">
        <v>0.739188016</v>
      </c>
      <c r="H2831" s="1">
        <v>0.872432222</v>
      </c>
      <c r="I2831" s="1">
        <v>-6.458692114</v>
      </c>
    </row>
    <row r="2832" ht="15" spans="1:9">
      <c r="A2832" s="11" t="s">
        <v>4903</v>
      </c>
      <c r="B2832" s="11" t="s">
        <v>4904</v>
      </c>
      <c r="C2832" s="11" t="s">
        <v>4905</v>
      </c>
      <c r="D2832" s="1">
        <v>-0.219328681</v>
      </c>
      <c r="E2832" s="1">
        <v>26.32178991</v>
      </c>
      <c r="F2832" s="1">
        <v>-0.339721004</v>
      </c>
      <c r="G2832" s="1">
        <v>0.739491991</v>
      </c>
      <c r="H2832" s="1">
        <v>0.872432222</v>
      </c>
      <c r="I2832" s="1">
        <v>-6.458838814</v>
      </c>
    </row>
    <row r="2833" ht="15" spans="1:9">
      <c r="A2833" s="11" t="s">
        <v>4402</v>
      </c>
      <c r="B2833" s="11" t="s">
        <v>4403</v>
      </c>
      <c r="C2833" s="11" t="s">
        <v>4404</v>
      </c>
      <c r="D2833" s="1">
        <v>0.252608105</v>
      </c>
      <c r="E2833" s="1">
        <v>21.98354405</v>
      </c>
      <c r="F2833" s="1">
        <v>0.338024597</v>
      </c>
      <c r="G2833" s="1">
        <v>0.740740498</v>
      </c>
      <c r="H2833" s="1">
        <v>0.87352256</v>
      </c>
      <c r="I2833" s="1">
        <v>-6.459439285</v>
      </c>
    </row>
    <row r="2834" ht="15" spans="1:9">
      <c r="A2834" s="11" t="s">
        <v>5891</v>
      </c>
      <c r="B2834" s="11" t="s">
        <v>5892</v>
      </c>
      <c r="C2834" s="11" t="s">
        <v>5893</v>
      </c>
      <c r="D2834" s="1">
        <v>0.317621161</v>
      </c>
      <c r="E2834" s="1">
        <v>26.69928516</v>
      </c>
      <c r="F2834" s="1">
        <v>0.336595905</v>
      </c>
      <c r="G2834" s="1">
        <v>0.741792569</v>
      </c>
      <c r="H2834" s="1">
        <v>0.874124022</v>
      </c>
      <c r="I2834" s="1">
        <v>-6.459942703</v>
      </c>
    </row>
    <row r="2835" ht="15" spans="1:9">
      <c r="A2835" s="11" t="s">
        <v>8754</v>
      </c>
      <c r="B2835" s="11" t="s">
        <v>8755</v>
      </c>
      <c r="C2835" s="11" t="s">
        <v>8756</v>
      </c>
      <c r="D2835" s="1">
        <v>-0.062325511</v>
      </c>
      <c r="E2835" s="1">
        <v>30.42094769</v>
      </c>
      <c r="F2835" s="1">
        <v>-0.336471431</v>
      </c>
      <c r="G2835" s="1">
        <v>0.741884256</v>
      </c>
      <c r="H2835" s="1">
        <v>0.874124022</v>
      </c>
      <c r="I2835" s="1">
        <v>-6.459986464</v>
      </c>
    </row>
    <row r="2836" ht="15" spans="1:9">
      <c r="A2836" s="11" t="s">
        <v>9209</v>
      </c>
      <c r="B2836" s="11" t="s">
        <v>9210</v>
      </c>
      <c r="C2836" s="11" t="s">
        <v>9211</v>
      </c>
      <c r="D2836" s="1">
        <v>-0.533228047</v>
      </c>
      <c r="E2836" s="1">
        <v>26.7495085</v>
      </c>
      <c r="F2836" s="1">
        <v>-0.335791142</v>
      </c>
      <c r="G2836" s="1">
        <v>0.742385423</v>
      </c>
      <c r="H2836" s="1">
        <v>0.874488615</v>
      </c>
      <c r="I2836" s="1">
        <v>-6.46022535</v>
      </c>
    </row>
    <row r="2837" ht="15" spans="1:9">
      <c r="A2837" s="11" t="s">
        <v>2674</v>
      </c>
      <c r="B2837" s="11" t="s">
        <v>2675</v>
      </c>
      <c r="C2837" s="11" t="s">
        <v>2676</v>
      </c>
      <c r="D2837" s="1">
        <v>0.306218109</v>
      </c>
      <c r="E2837" s="1">
        <v>26.58616379</v>
      </c>
      <c r="F2837" s="1">
        <v>0.335052895</v>
      </c>
      <c r="G2837" s="1">
        <v>0.742929428</v>
      </c>
      <c r="H2837" s="1">
        <v>0.874903465</v>
      </c>
      <c r="I2837" s="1">
        <v>-6.46048405</v>
      </c>
    </row>
    <row r="2838" ht="15" spans="1:9">
      <c r="A2838" s="11" t="s">
        <v>3578</v>
      </c>
      <c r="B2838" s="11" t="s">
        <v>3579</v>
      </c>
      <c r="C2838" s="11" t="s">
        <v>3580</v>
      </c>
      <c r="D2838" s="1">
        <v>-0.096856525</v>
      </c>
      <c r="E2838" s="1">
        <v>30.23668595</v>
      </c>
      <c r="F2838" s="1">
        <v>-0.334647512</v>
      </c>
      <c r="G2838" s="1">
        <v>0.743228211</v>
      </c>
      <c r="H2838" s="1">
        <v>0.875029393</v>
      </c>
      <c r="I2838" s="1">
        <v>-6.460625869</v>
      </c>
    </row>
    <row r="2839" ht="15" spans="1:9">
      <c r="A2839" s="11" t="s">
        <v>10330</v>
      </c>
      <c r="B2839" s="11" t="s">
        <v>10331</v>
      </c>
      <c r="C2839" s="11" t="s">
        <v>10332</v>
      </c>
      <c r="D2839" s="1">
        <v>-0.150292456</v>
      </c>
      <c r="E2839" s="1">
        <v>28.02503296</v>
      </c>
      <c r="F2839" s="1">
        <v>-0.329836694</v>
      </c>
      <c r="G2839" s="1">
        <v>0.746777255</v>
      </c>
      <c r="H2839" s="1">
        <v>0.878754144</v>
      </c>
      <c r="I2839" s="1">
        <v>-6.462295994</v>
      </c>
    </row>
    <row r="2840" ht="15" spans="1:9">
      <c r="A2840" s="11" t="s">
        <v>4885</v>
      </c>
      <c r="B2840" s="11" t="s">
        <v>4886</v>
      </c>
      <c r="C2840" s="11" t="s">
        <v>4887</v>
      </c>
      <c r="D2840" s="1">
        <v>0.084415521</v>
      </c>
      <c r="E2840" s="1">
        <v>30.41134745</v>
      </c>
      <c r="F2840" s="1">
        <v>0.328988453</v>
      </c>
      <c r="G2840" s="1">
        <v>0.747403648</v>
      </c>
      <c r="H2840" s="1">
        <v>0.879209597</v>
      </c>
      <c r="I2840" s="1">
        <v>-6.462588005</v>
      </c>
    </row>
    <row r="2841" ht="15" spans="1:9">
      <c r="A2841" s="11" t="s">
        <v>5906</v>
      </c>
      <c r="B2841" s="11" t="s">
        <v>5907</v>
      </c>
      <c r="C2841" s="11" t="s">
        <v>5908</v>
      </c>
      <c r="D2841" s="1">
        <v>-0.078874784</v>
      </c>
      <c r="E2841" s="1">
        <v>33.60933135</v>
      </c>
      <c r="F2841" s="1">
        <v>-0.328772711</v>
      </c>
      <c r="G2841" s="1">
        <v>0.747562994</v>
      </c>
      <c r="H2841" s="1">
        <v>0.879209597</v>
      </c>
      <c r="I2841" s="1">
        <v>-6.462662157</v>
      </c>
    </row>
    <row r="2842" ht="15" spans="1:9">
      <c r="A2842" s="11" t="s">
        <v>6067</v>
      </c>
      <c r="B2842" s="11" t="s">
        <v>6068</v>
      </c>
      <c r="C2842" s="11" t="s">
        <v>6069</v>
      </c>
      <c r="D2842" s="1">
        <v>0.305499554</v>
      </c>
      <c r="E2842" s="1">
        <v>23.78597808</v>
      </c>
      <c r="F2842" s="1">
        <v>0.328529551</v>
      </c>
      <c r="G2842" s="1">
        <v>0.747742606</v>
      </c>
      <c r="H2842" s="1">
        <v>0.879209597</v>
      </c>
      <c r="I2842" s="1">
        <v>-6.462745675</v>
      </c>
    </row>
    <row r="2843" ht="15" spans="1:9">
      <c r="A2843" s="11" t="s">
        <v>6116</v>
      </c>
      <c r="B2843" s="11" t="s">
        <v>6117</v>
      </c>
      <c r="C2843" s="11" t="s">
        <v>6118</v>
      </c>
      <c r="D2843" s="1">
        <v>-0.277171454</v>
      </c>
      <c r="E2843" s="1">
        <v>23.03531003</v>
      </c>
      <c r="F2843" s="1">
        <v>-0.327354591</v>
      </c>
      <c r="G2843" s="1">
        <v>0.748610715</v>
      </c>
      <c r="H2843" s="1">
        <v>0.879776726</v>
      </c>
      <c r="I2843" s="1">
        <v>-6.463148385</v>
      </c>
    </row>
    <row r="2844" ht="15" spans="1:9">
      <c r="A2844" s="11" t="s">
        <v>2255</v>
      </c>
      <c r="B2844" s="11" t="s">
        <v>2256</v>
      </c>
      <c r="C2844" s="11" t="s">
        <v>2257</v>
      </c>
      <c r="D2844" s="1">
        <v>0.218414705</v>
      </c>
      <c r="E2844" s="1">
        <v>23.37522088</v>
      </c>
      <c r="F2844" s="1">
        <v>0.326512822</v>
      </c>
      <c r="G2844" s="1">
        <v>0.749232868</v>
      </c>
      <c r="H2844" s="1">
        <v>0.880260939</v>
      </c>
      <c r="I2844" s="1">
        <v>-6.463436023</v>
      </c>
    </row>
    <row r="2845" ht="15" spans="1:9">
      <c r="A2845" s="11" t="s">
        <v>9494</v>
      </c>
      <c r="B2845" s="11" t="s">
        <v>9495</v>
      </c>
      <c r="C2845" s="11" t="s">
        <v>9496</v>
      </c>
      <c r="D2845" s="1">
        <v>0.065869853</v>
      </c>
      <c r="E2845" s="1">
        <v>28.09085209</v>
      </c>
      <c r="F2845" s="1">
        <v>0.326274925</v>
      </c>
      <c r="G2845" s="1">
        <v>0.749408732</v>
      </c>
      <c r="H2845" s="1">
        <v>0.880260939</v>
      </c>
      <c r="I2845" s="1">
        <v>-6.463517182</v>
      </c>
    </row>
    <row r="2846" ht="15" spans="1:9">
      <c r="A2846" s="11" t="s">
        <v>10279</v>
      </c>
      <c r="B2846" s="11" t="s">
        <v>10280</v>
      </c>
      <c r="C2846" s="11" t="s">
        <v>10281</v>
      </c>
      <c r="D2846" s="1">
        <v>0.115397083</v>
      </c>
      <c r="E2846" s="1">
        <v>26.9265213</v>
      </c>
      <c r="F2846" s="1">
        <v>0.325091801</v>
      </c>
      <c r="G2846" s="1">
        <v>0.750283562</v>
      </c>
      <c r="H2846" s="1">
        <v>0.881061619</v>
      </c>
      <c r="I2846" s="1">
        <v>-6.463919944</v>
      </c>
    </row>
    <row r="2847" ht="15" spans="1:9">
      <c r="A2847" s="11" t="s">
        <v>10935</v>
      </c>
      <c r="B2847" s="11" t="s">
        <v>10936</v>
      </c>
      <c r="C2847" s="11" t="s">
        <v>10937</v>
      </c>
      <c r="D2847" s="1">
        <v>0.184575264</v>
      </c>
      <c r="E2847" s="1">
        <v>21.83594923</v>
      </c>
      <c r="F2847" s="1">
        <v>0.323144687</v>
      </c>
      <c r="G2847" s="1">
        <v>0.751724088</v>
      </c>
      <c r="H2847" s="1">
        <v>0.88236878</v>
      </c>
      <c r="I2847" s="1">
        <v>-6.46457965</v>
      </c>
    </row>
    <row r="2848" ht="15" spans="1:9">
      <c r="A2848" s="11" t="s">
        <v>6515</v>
      </c>
      <c r="B2848" s="11" t="s">
        <v>6516</v>
      </c>
      <c r="C2848" s="11" t="s">
        <v>6517</v>
      </c>
      <c r="D2848" s="1">
        <v>0.29901781</v>
      </c>
      <c r="E2848" s="1">
        <v>24.91118962</v>
      </c>
      <c r="F2848" s="1">
        <v>0.322916254</v>
      </c>
      <c r="G2848" s="1">
        <v>0.751893152</v>
      </c>
      <c r="H2848" s="1">
        <v>0.88236878</v>
      </c>
      <c r="I2848" s="1">
        <v>-6.464656791</v>
      </c>
    </row>
    <row r="2849" ht="15" spans="1:9">
      <c r="A2849" s="11" t="s">
        <v>9956</v>
      </c>
      <c r="B2849" s="11" t="s">
        <v>9957</v>
      </c>
      <c r="C2849" s="11" t="s">
        <v>9958</v>
      </c>
      <c r="D2849" s="1">
        <v>-0.081490405</v>
      </c>
      <c r="E2849" s="1">
        <v>27.45692346</v>
      </c>
      <c r="F2849" s="1">
        <v>-0.322802864</v>
      </c>
      <c r="G2849" s="1">
        <v>0.751977077</v>
      </c>
      <c r="H2849" s="1">
        <v>0.88236878</v>
      </c>
      <c r="I2849" s="1">
        <v>-6.464695062</v>
      </c>
    </row>
    <row r="2850" ht="15" spans="1:9">
      <c r="A2850" s="11" t="s">
        <v>10719</v>
      </c>
      <c r="B2850" s="11" t="s">
        <v>10720</v>
      </c>
      <c r="C2850" s="11" t="s">
        <v>10721</v>
      </c>
      <c r="D2850" s="1">
        <v>0.085457621</v>
      </c>
      <c r="E2850" s="1">
        <v>31.87058745</v>
      </c>
      <c r="F2850" s="1">
        <v>0.32192198</v>
      </c>
      <c r="G2850" s="1">
        <v>0.752629173</v>
      </c>
      <c r="H2850" s="1">
        <v>0.882906805</v>
      </c>
      <c r="I2850" s="1">
        <v>-6.464991926</v>
      </c>
    </row>
    <row r="2851" ht="15" spans="1:9">
      <c r="A2851" s="11" t="s">
        <v>2519</v>
      </c>
      <c r="B2851" s="11" t="s">
        <v>2520</v>
      </c>
      <c r="C2851" s="11" t="s">
        <v>2521</v>
      </c>
      <c r="D2851" s="1">
        <v>0.241967607</v>
      </c>
      <c r="E2851" s="1">
        <v>25.85728366</v>
      </c>
      <c r="F2851" s="1">
        <v>0.320710517</v>
      </c>
      <c r="G2851" s="1">
        <v>0.753526311</v>
      </c>
      <c r="H2851" s="1">
        <v>0.883731938</v>
      </c>
      <c r="I2851" s="1">
        <v>-6.465398894</v>
      </c>
    </row>
    <row r="2852" ht="15" spans="1:9">
      <c r="A2852" s="11" t="s">
        <v>6140</v>
      </c>
      <c r="B2852" s="11" t="s">
        <v>6141</v>
      </c>
      <c r="C2852" s="11" t="s">
        <v>6142</v>
      </c>
      <c r="D2852" s="1">
        <v>-0.184868691</v>
      </c>
      <c r="E2852" s="1">
        <v>21.90786007</v>
      </c>
      <c r="F2852" s="1">
        <v>-0.319215139</v>
      </c>
      <c r="G2852" s="1">
        <v>0.754634214</v>
      </c>
      <c r="H2852" s="1">
        <v>0.884576368</v>
      </c>
      <c r="I2852" s="1">
        <v>-6.465899156</v>
      </c>
    </row>
    <row r="2853" ht="15" spans="1:9">
      <c r="A2853" s="11" t="s">
        <v>6007</v>
      </c>
      <c r="B2853" s="11" t="s">
        <v>6008</v>
      </c>
      <c r="C2853" s="11" t="s">
        <v>6009</v>
      </c>
      <c r="D2853" s="1">
        <v>0.201125968</v>
      </c>
      <c r="E2853" s="1">
        <v>28.19708326</v>
      </c>
      <c r="F2853" s="1">
        <v>0.318311405</v>
      </c>
      <c r="G2853" s="1">
        <v>0.755304051</v>
      </c>
      <c r="H2853" s="1">
        <v>0.885134063</v>
      </c>
      <c r="I2853" s="1">
        <v>-6.466200374</v>
      </c>
    </row>
    <row r="2854" ht="15" spans="1:9">
      <c r="A2854" s="11" t="s">
        <v>7083</v>
      </c>
      <c r="B2854" s="11" t="s">
        <v>7084</v>
      </c>
      <c r="C2854" s="11" t="s">
        <v>7085</v>
      </c>
      <c r="D2854" s="1">
        <v>0.331600647</v>
      </c>
      <c r="E2854" s="1">
        <v>24.72255265</v>
      </c>
      <c r="F2854" s="1">
        <v>0.318006372</v>
      </c>
      <c r="G2854" s="1">
        <v>0.755530184</v>
      </c>
      <c r="H2854" s="1">
        <v>0.885171633</v>
      </c>
      <c r="I2854" s="1">
        <v>-6.466301853</v>
      </c>
    </row>
    <row r="2855" ht="15" spans="1:9">
      <c r="A2855" s="11" t="s">
        <v>4515</v>
      </c>
      <c r="B2855" s="11" t="s">
        <v>4516</v>
      </c>
      <c r="C2855" s="11" t="s">
        <v>4517</v>
      </c>
      <c r="D2855" s="1">
        <v>-0.362226883</v>
      </c>
      <c r="E2855" s="1">
        <v>23.56208899</v>
      </c>
      <c r="F2855" s="1">
        <v>-0.316090476</v>
      </c>
      <c r="G2855" s="1">
        <v>0.75695105</v>
      </c>
      <c r="H2855" s="1">
        <v>0.886187445</v>
      </c>
      <c r="I2855" s="1">
        <v>-6.466937048</v>
      </c>
    </row>
    <row r="2856" ht="15" spans="1:9">
      <c r="A2856" s="11" t="s">
        <v>6055</v>
      </c>
      <c r="B2856" s="11" t="s">
        <v>6056</v>
      </c>
      <c r="C2856" s="11" t="s">
        <v>6057</v>
      </c>
      <c r="D2856" s="1">
        <v>0.220246452</v>
      </c>
      <c r="E2856" s="1">
        <v>23.97470433</v>
      </c>
      <c r="F2856" s="1">
        <v>0.315688419</v>
      </c>
      <c r="G2856" s="1">
        <v>0.75724934</v>
      </c>
      <c r="H2856" s="1">
        <v>0.886187445</v>
      </c>
      <c r="I2856" s="1">
        <v>-6.467069866</v>
      </c>
    </row>
    <row r="2857" ht="15" spans="1:9">
      <c r="A2857" s="11" t="s">
        <v>6332</v>
      </c>
      <c r="B2857" s="11" t="s">
        <v>6333</v>
      </c>
      <c r="C2857" s="11" t="s">
        <v>6334</v>
      </c>
      <c r="D2857" s="1">
        <v>-0.308757213</v>
      </c>
      <c r="E2857" s="1">
        <v>23.56128295</v>
      </c>
      <c r="F2857" s="1">
        <v>-0.315527546</v>
      </c>
      <c r="G2857" s="1">
        <v>0.757368705</v>
      </c>
      <c r="H2857" s="1">
        <v>0.886187445</v>
      </c>
      <c r="I2857" s="1">
        <v>-6.467122963</v>
      </c>
    </row>
    <row r="2858" ht="15" spans="1:9">
      <c r="A2858" s="11" t="s">
        <v>9554</v>
      </c>
      <c r="B2858" s="11" t="s">
        <v>9555</v>
      </c>
      <c r="C2858" s="11" t="s">
        <v>9556</v>
      </c>
      <c r="D2858" s="1">
        <v>0.213006862</v>
      </c>
      <c r="E2858" s="1">
        <v>22.64976115</v>
      </c>
      <c r="F2858" s="1">
        <v>0.315169907</v>
      </c>
      <c r="G2858" s="1">
        <v>0.75763409</v>
      </c>
      <c r="H2858" s="1">
        <v>0.886270603</v>
      </c>
      <c r="I2858" s="1">
        <v>-6.467240909</v>
      </c>
    </row>
    <row r="2859" ht="15" spans="1:9">
      <c r="A2859" s="11" t="s">
        <v>8433</v>
      </c>
      <c r="B2859" s="11" t="s">
        <v>8434</v>
      </c>
      <c r="C2859" s="11" t="s">
        <v>8435</v>
      </c>
      <c r="D2859" s="1">
        <v>0.159573904</v>
      </c>
      <c r="E2859" s="1">
        <v>21.97302284</v>
      </c>
      <c r="F2859" s="1">
        <v>0.314541529</v>
      </c>
      <c r="G2859" s="1">
        <v>0.758100452</v>
      </c>
      <c r="H2859" s="1">
        <v>0.886588759</v>
      </c>
      <c r="I2859" s="1">
        <v>-6.467447823</v>
      </c>
    </row>
    <row r="2860" ht="15" spans="1:9">
      <c r="A2860" s="11" t="s">
        <v>1938</v>
      </c>
      <c r="B2860" s="11" t="s">
        <v>1939</v>
      </c>
      <c r="C2860" s="11" t="s">
        <v>1940</v>
      </c>
      <c r="D2860" s="1">
        <v>0.102930442</v>
      </c>
      <c r="E2860" s="1">
        <v>28.63223146</v>
      </c>
      <c r="F2860" s="1">
        <v>0.313886159</v>
      </c>
      <c r="G2860" s="1">
        <v>0.758586952</v>
      </c>
      <c r="H2860" s="1">
        <v>0.886930297</v>
      </c>
      <c r="I2860" s="1">
        <v>-6.467663191</v>
      </c>
    </row>
    <row r="2861" ht="15" spans="1:9">
      <c r="A2861" s="11" t="s">
        <v>7898</v>
      </c>
      <c r="B2861" s="11" t="s">
        <v>7899</v>
      </c>
      <c r="C2861" s="11" t="s">
        <v>7900</v>
      </c>
      <c r="D2861" s="1">
        <v>0.369033897</v>
      </c>
      <c r="E2861" s="1">
        <v>22.53900571</v>
      </c>
      <c r="F2861" s="1">
        <v>0.311543879</v>
      </c>
      <c r="G2861" s="1">
        <v>0.760326568</v>
      </c>
      <c r="H2861" s="1">
        <v>0.888736411</v>
      </c>
      <c r="I2861" s="1">
        <v>-6.468429298</v>
      </c>
    </row>
    <row r="2862" ht="15" spans="1:9">
      <c r="A2862" s="11" t="s">
        <v>11097</v>
      </c>
      <c r="B2862" s="11" t="s">
        <v>11098</v>
      </c>
      <c r="C2862" s="11" t="s">
        <v>11099</v>
      </c>
      <c r="D2862" s="1">
        <v>-0.22224205</v>
      </c>
      <c r="E2862" s="1">
        <v>22.77264729</v>
      </c>
      <c r="F2862" s="1">
        <v>-0.310320852</v>
      </c>
      <c r="G2862" s="1">
        <v>0.761235453</v>
      </c>
      <c r="H2862" s="1">
        <v>0.889389251</v>
      </c>
      <c r="I2862" s="1">
        <v>-6.468827077</v>
      </c>
    </row>
    <row r="2863" ht="15" spans="1:9">
      <c r="A2863" s="11" t="s">
        <v>5249</v>
      </c>
      <c r="B2863" s="11" t="s">
        <v>5250</v>
      </c>
      <c r="C2863" s="11" t="s">
        <v>5251</v>
      </c>
      <c r="D2863" s="1">
        <v>0.252111698</v>
      </c>
      <c r="E2863" s="1">
        <v>25.35383749</v>
      </c>
      <c r="F2863" s="1">
        <v>0.310005213</v>
      </c>
      <c r="G2863" s="1">
        <v>0.761470077</v>
      </c>
      <c r="H2863" s="1">
        <v>0.889389251</v>
      </c>
      <c r="I2863" s="1">
        <v>-6.468929486</v>
      </c>
    </row>
    <row r="2864" ht="15" spans="1:9">
      <c r="A2864" s="11" t="s">
        <v>9650</v>
      </c>
      <c r="B2864" s="11" t="s">
        <v>9651</v>
      </c>
      <c r="C2864" s="11" t="s">
        <v>9652</v>
      </c>
      <c r="D2864" s="1">
        <v>-0.041573104</v>
      </c>
      <c r="E2864" s="1">
        <v>30.29616775</v>
      </c>
      <c r="F2864" s="1">
        <v>-0.308895238</v>
      </c>
      <c r="G2864" s="1">
        <v>0.762295354</v>
      </c>
      <c r="H2864" s="1">
        <v>0.889897392</v>
      </c>
      <c r="I2864" s="1">
        <v>-6.4692888</v>
      </c>
    </row>
    <row r="2865" ht="15" spans="1:9">
      <c r="A2865" s="11" t="s">
        <v>7284</v>
      </c>
      <c r="B2865" s="11" t="s">
        <v>7285</v>
      </c>
      <c r="C2865" s="11" t="s">
        <v>7286</v>
      </c>
      <c r="D2865" s="1">
        <v>-0.26553578</v>
      </c>
      <c r="E2865" s="1">
        <v>22.42757056</v>
      </c>
      <c r="F2865" s="1">
        <v>-0.308217932</v>
      </c>
      <c r="G2865" s="1">
        <v>0.762799086</v>
      </c>
      <c r="H2865" s="1">
        <v>0.890257582</v>
      </c>
      <c r="I2865" s="1">
        <v>-6.46950743</v>
      </c>
    </row>
    <row r="2866" ht="15" spans="1:9">
      <c r="A2866" s="11" t="s">
        <v>5358</v>
      </c>
      <c r="B2866" s="11" t="s">
        <v>5359</v>
      </c>
      <c r="C2866" s="11" t="s">
        <v>5360</v>
      </c>
      <c r="D2866" s="1">
        <v>0.081751421</v>
      </c>
      <c r="E2866" s="1">
        <v>30.32404467</v>
      </c>
      <c r="F2866" s="1">
        <v>0.307862126</v>
      </c>
      <c r="G2866" s="1">
        <v>0.763063754</v>
      </c>
      <c r="H2866" s="1">
        <v>0.89033865</v>
      </c>
      <c r="I2866" s="1">
        <v>-6.469622092</v>
      </c>
    </row>
    <row r="2867" ht="15" spans="1:9">
      <c r="A2867" s="11" t="s">
        <v>5289</v>
      </c>
      <c r="B2867" s="11" t="s">
        <v>5290</v>
      </c>
      <c r="C2867" s="11" t="s">
        <v>5291</v>
      </c>
      <c r="D2867" s="1">
        <v>-0.180237134</v>
      </c>
      <c r="E2867" s="1">
        <v>25.92926257</v>
      </c>
      <c r="F2867" s="1">
        <v>-0.305823627</v>
      </c>
      <c r="G2867" s="1">
        <v>0.764580698</v>
      </c>
      <c r="H2867" s="1">
        <v>0.891034851</v>
      </c>
      <c r="I2867" s="1">
        <v>-6.470276505</v>
      </c>
    </row>
    <row r="2868" ht="15" spans="1:9">
      <c r="A2868" s="11" t="s">
        <v>4216</v>
      </c>
      <c r="B2868" s="11" t="s">
        <v>4217</v>
      </c>
      <c r="C2868" s="11" t="s">
        <v>4218</v>
      </c>
      <c r="D2868" s="1">
        <v>0.270101794</v>
      </c>
      <c r="E2868" s="1">
        <v>23.98790676</v>
      </c>
      <c r="F2868" s="1">
        <v>0.305747684</v>
      </c>
      <c r="G2868" s="1">
        <v>0.76463723</v>
      </c>
      <c r="H2868" s="1">
        <v>0.891034851</v>
      </c>
      <c r="I2868" s="1">
        <v>-6.470300802</v>
      </c>
    </row>
    <row r="2869" ht="15" spans="1:9">
      <c r="A2869" s="11" t="s">
        <v>6269</v>
      </c>
      <c r="B2869" s="11" t="s">
        <v>6270</v>
      </c>
      <c r="C2869" s="11" t="s">
        <v>6271</v>
      </c>
      <c r="D2869" s="1">
        <v>0.275274429</v>
      </c>
      <c r="E2869" s="1">
        <v>25.74144448</v>
      </c>
      <c r="F2869" s="1">
        <v>0.304962037</v>
      </c>
      <c r="G2869" s="1">
        <v>0.765222152</v>
      </c>
      <c r="H2869" s="1">
        <v>0.891158172</v>
      </c>
      <c r="I2869" s="1">
        <v>-6.47055181</v>
      </c>
    </row>
    <row r="2870" ht="15" spans="1:9">
      <c r="A2870" s="11" t="s">
        <v>3503</v>
      </c>
      <c r="B2870" s="11" t="s">
        <v>3504</v>
      </c>
      <c r="C2870" s="11" t="s">
        <v>3505</v>
      </c>
      <c r="D2870" s="1">
        <v>-0.074169572</v>
      </c>
      <c r="E2870" s="1">
        <v>31.3689906</v>
      </c>
      <c r="F2870" s="1">
        <v>-0.303961945</v>
      </c>
      <c r="G2870" s="1">
        <v>0.765966948</v>
      </c>
      <c r="H2870" s="1">
        <v>0.891431072</v>
      </c>
      <c r="I2870" s="1">
        <v>-6.470870412</v>
      </c>
    </row>
    <row r="2871" ht="15" spans="1:9">
      <c r="A2871" s="11" t="s">
        <v>7871</v>
      </c>
      <c r="B2871" s="11" t="s">
        <v>7872</v>
      </c>
      <c r="C2871" s="11" t="s">
        <v>7873</v>
      </c>
      <c r="D2871" s="1">
        <v>0.291081988</v>
      </c>
      <c r="E2871" s="1">
        <v>27.03005625</v>
      </c>
      <c r="F2871" s="1">
        <v>0.303716299</v>
      </c>
      <c r="G2871" s="1">
        <v>0.766149924</v>
      </c>
      <c r="H2871" s="1">
        <v>0.891431072</v>
      </c>
      <c r="I2871" s="1">
        <v>-6.47094851</v>
      </c>
    </row>
    <row r="2872" ht="15" spans="1:9">
      <c r="A2872" s="11" t="s">
        <v>4978</v>
      </c>
      <c r="B2872" s="11" t="s">
        <v>4979</v>
      </c>
      <c r="C2872" s="11" t="s">
        <v>4980</v>
      </c>
      <c r="D2872" s="1">
        <v>0.095146896</v>
      </c>
      <c r="E2872" s="1">
        <v>29.66244739</v>
      </c>
      <c r="F2872" s="1">
        <v>0.30289578</v>
      </c>
      <c r="G2872" s="1">
        <v>0.766761217</v>
      </c>
      <c r="H2872" s="1">
        <v>0.891742077</v>
      </c>
      <c r="I2872" s="1">
        <v>-6.471208926</v>
      </c>
    </row>
    <row r="2873" ht="15" spans="1:9">
      <c r="A2873" s="11" t="s">
        <v>2919</v>
      </c>
      <c r="B2873" s="11" t="s">
        <v>2920</v>
      </c>
      <c r="C2873" s="11" t="s">
        <v>2921</v>
      </c>
      <c r="D2873" s="1">
        <v>0.20437166</v>
      </c>
      <c r="E2873" s="1">
        <v>22.1300377</v>
      </c>
      <c r="F2873" s="1">
        <v>0.302832658</v>
      </c>
      <c r="G2873" s="1">
        <v>0.766808249</v>
      </c>
      <c r="H2873" s="1">
        <v>0.891742077</v>
      </c>
      <c r="I2873" s="1">
        <v>-6.471228931</v>
      </c>
    </row>
    <row r="2874" ht="15" spans="1:9">
      <c r="A2874" s="11" t="s">
        <v>7179</v>
      </c>
      <c r="B2874" s="11" t="s">
        <v>7180</v>
      </c>
      <c r="C2874" s="11" t="s">
        <v>7181</v>
      </c>
      <c r="D2874" s="1">
        <v>0.217018645</v>
      </c>
      <c r="E2874" s="1">
        <v>22.42194994</v>
      </c>
      <c r="F2874" s="1">
        <v>0.300323165</v>
      </c>
      <c r="G2874" s="1">
        <v>0.768678884</v>
      </c>
      <c r="H2874" s="1">
        <v>0.893461873</v>
      </c>
      <c r="I2874" s="1">
        <v>-6.47202092</v>
      </c>
    </row>
    <row r="2875" ht="15" spans="1:9">
      <c r="A2875" s="11" t="s">
        <v>3020</v>
      </c>
      <c r="B2875" s="11" t="s">
        <v>3021</v>
      </c>
      <c r="C2875" s="11" t="s">
        <v>3022</v>
      </c>
      <c r="D2875" s="1">
        <v>0.192339717</v>
      </c>
      <c r="E2875" s="1">
        <v>26.44568483</v>
      </c>
      <c r="F2875" s="1">
        <v>0.298699672</v>
      </c>
      <c r="G2875" s="1">
        <v>0.769889877</v>
      </c>
      <c r="H2875" s="1">
        <v>0.894295615</v>
      </c>
      <c r="I2875" s="1">
        <v>-6.472529828</v>
      </c>
    </row>
    <row r="2876" ht="15" spans="1:9">
      <c r="A2876" s="11" t="s">
        <v>4948</v>
      </c>
      <c r="B2876" s="11" t="s">
        <v>4949</v>
      </c>
      <c r="C2876" s="11" t="s">
        <v>4950</v>
      </c>
      <c r="D2876" s="1">
        <v>-0.252634565</v>
      </c>
      <c r="E2876" s="1">
        <v>23.66675918</v>
      </c>
      <c r="F2876" s="1">
        <v>-0.298467615</v>
      </c>
      <c r="G2876" s="1">
        <v>0.770063025</v>
      </c>
      <c r="H2876" s="1">
        <v>0.894295615</v>
      </c>
      <c r="I2876" s="1">
        <v>-6.472602348</v>
      </c>
    </row>
    <row r="2877" ht="15" spans="1:9">
      <c r="A2877" s="11" t="s">
        <v>3614</v>
      </c>
      <c r="B2877" s="11" t="s">
        <v>3615</v>
      </c>
      <c r="C2877" s="11" t="s">
        <v>3616</v>
      </c>
      <c r="D2877" s="1">
        <v>0.122802053</v>
      </c>
      <c r="E2877" s="1">
        <v>25.62539277</v>
      </c>
      <c r="F2877" s="1">
        <v>0.298310206</v>
      </c>
      <c r="G2877" s="1">
        <v>0.770180481</v>
      </c>
      <c r="H2877" s="1">
        <v>0.894295615</v>
      </c>
      <c r="I2877" s="1">
        <v>-6.472651508</v>
      </c>
    </row>
    <row r="2878" ht="15" spans="1:9">
      <c r="A2878" s="11" t="s">
        <v>8574</v>
      </c>
      <c r="B2878" s="11" t="s">
        <v>8575</v>
      </c>
      <c r="C2878" s="11" t="s">
        <v>8576</v>
      </c>
      <c r="D2878" s="1">
        <v>-0.153359471</v>
      </c>
      <c r="E2878" s="1">
        <v>25.56549276</v>
      </c>
      <c r="F2878" s="1">
        <v>-0.297996012</v>
      </c>
      <c r="G2878" s="1">
        <v>0.770414946</v>
      </c>
      <c r="H2878" s="1">
        <v>0.89434018</v>
      </c>
      <c r="I2878" s="1">
        <v>-6.472749557</v>
      </c>
    </row>
    <row r="2879" ht="15" spans="1:9">
      <c r="A2879" s="11" t="s">
        <v>5268</v>
      </c>
      <c r="B2879" s="11" t="s">
        <v>5269</v>
      </c>
      <c r="C2879" s="11" t="s">
        <v>5270</v>
      </c>
      <c r="D2879" s="1">
        <v>0.12317116</v>
      </c>
      <c r="E2879" s="1">
        <v>21.76213511</v>
      </c>
      <c r="F2879" s="1">
        <v>0.297018382</v>
      </c>
      <c r="G2879" s="1">
        <v>0.771144645</v>
      </c>
      <c r="H2879" s="1">
        <v>0.894659652</v>
      </c>
      <c r="I2879" s="1">
        <v>-6.473053987</v>
      </c>
    </row>
    <row r="2880" ht="15" spans="1:9">
      <c r="A2880" s="11" t="s">
        <v>10785</v>
      </c>
      <c r="B2880" s="11" t="s">
        <v>10786</v>
      </c>
      <c r="C2880" s="11" t="s">
        <v>10787</v>
      </c>
      <c r="D2880" s="1">
        <v>0.283038893</v>
      </c>
      <c r="E2880" s="1">
        <v>25.07469523</v>
      </c>
      <c r="F2880" s="1">
        <v>0.296576759</v>
      </c>
      <c r="G2880" s="1">
        <v>0.771474345</v>
      </c>
      <c r="H2880" s="1">
        <v>0.894659652</v>
      </c>
      <c r="I2880" s="1">
        <v>-6.473191184</v>
      </c>
    </row>
    <row r="2881" ht="15" spans="1:9">
      <c r="A2881" s="11" t="s">
        <v>3632</v>
      </c>
      <c r="B2881" s="11" t="s">
        <v>3633</v>
      </c>
      <c r="C2881" s="11" t="s">
        <v>3634</v>
      </c>
      <c r="D2881" s="1">
        <v>0.181720968</v>
      </c>
      <c r="E2881" s="1">
        <v>22.25678808</v>
      </c>
      <c r="F2881" s="1">
        <v>0.296270933</v>
      </c>
      <c r="G2881" s="1">
        <v>0.771702691</v>
      </c>
      <c r="H2881" s="1">
        <v>0.894659652</v>
      </c>
      <c r="I2881" s="1">
        <v>-6.473286075</v>
      </c>
    </row>
    <row r="2882" ht="15" spans="1:9">
      <c r="A2882" s="11" t="s">
        <v>9030</v>
      </c>
      <c r="B2882" s="11" t="s">
        <v>9031</v>
      </c>
      <c r="C2882" s="11" t="s">
        <v>9032</v>
      </c>
      <c r="D2882" s="1">
        <v>-0.182591697</v>
      </c>
      <c r="E2882" s="1">
        <v>22.7561685</v>
      </c>
      <c r="F2882" s="1">
        <v>-0.29605079</v>
      </c>
      <c r="G2882" s="1">
        <v>0.771867075</v>
      </c>
      <c r="H2882" s="1">
        <v>0.894659652</v>
      </c>
      <c r="I2882" s="1">
        <v>-6.47335432</v>
      </c>
    </row>
    <row r="2883" ht="15" spans="1:9">
      <c r="A2883" s="11" t="s">
        <v>7323</v>
      </c>
      <c r="B2883" s="11" t="s">
        <v>7324</v>
      </c>
      <c r="C2883" s="11" t="s">
        <v>7325</v>
      </c>
      <c r="D2883" s="1">
        <v>0.400159631</v>
      </c>
      <c r="E2883" s="1">
        <v>23.45734898</v>
      </c>
      <c r="F2883" s="1">
        <v>0.294710181</v>
      </c>
      <c r="G2883" s="1">
        <v>0.772868375</v>
      </c>
      <c r="H2883" s="1">
        <v>0.894778023</v>
      </c>
      <c r="I2883" s="1">
        <v>-6.473768838</v>
      </c>
    </row>
    <row r="2884" ht="15" spans="1:9">
      <c r="A2884" s="11" t="s">
        <v>4228</v>
      </c>
      <c r="B2884" s="11" t="s">
        <v>4229</v>
      </c>
      <c r="C2884" s="11" t="s">
        <v>4230</v>
      </c>
      <c r="D2884" s="1">
        <v>0.100912164</v>
      </c>
      <c r="E2884" s="1">
        <v>31.45043451</v>
      </c>
      <c r="F2884" s="1">
        <v>0.294506385</v>
      </c>
      <c r="G2884" s="1">
        <v>0.773020628</v>
      </c>
      <c r="H2884" s="1">
        <v>0.894778023</v>
      </c>
      <c r="I2884" s="1">
        <v>-6.47383169</v>
      </c>
    </row>
    <row r="2885" ht="15" spans="1:9">
      <c r="A2885" s="11" t="s">
        <v>11349</v>
      </c>
      <c r="B2885" s="11" t="s">
        <v>11350</v>
      </c>
      <c r="C2885" s="11" t="s">
        <v>11351</v>
      </c>
      <c r="D2885" s="1">
        <v>-0.126699612</v>
      </c>
      <c r="E2885" s="1">
        <v>21.81789264</v>
      </c>
      <c r="F2885" s="1">
        <v>-0.294119491</v>
      </c>
      <c r="G2885" s="1">
        <v>0.773309696</v>
      </c>
      <c r="H2885" s="1">
        <v>0.894778023</v>
      </c>
      <c r="I2885" s="1">
        <v>-6.473950891</v>
      </c>
    </row>
    <row r="2886" ht="15" spans="1:9">
      <c r="A2886" s="11" t="s">
        <v>3560</v>
      </c>
      <c r="B2886" s="11" t="s">
        <v>3561</v>
      </c>
      <c r="C2886" s="11" t="s">
        <v>3562</v>
      </c>
      <c r="D2886" s="1">
        <v>-0.230133195</v>
      </c>
      <c r="E2886" s="1">
        <v>23.12153073</v>
      </c>
      <c r="F2886" s="1">
        <v>-0.294055182</v>
      </c>
      <c r="G2886" s="1">
        <v>0.773357748</v>
      </c>
      <c r="H2886" s="1">
        <v>0.894778023</v>
      </c>
      <c r="I2886" s="1">
        <v>-6.47397069</v>
      </c>
    </row>
    <row r="2887" ht="15" spans="1:9">
      <c r="A2887" s="11" t="s">
        <v>8598</v>
      </c>
      <c r="B2887" s="11" t="s">
        <v>8599</v>
      </c>
      <c r="C2887" s="11" t="s">
        <v>8600</v>
      </c>
      <c r="D2887" s="1">
        <v>-0.098244847</v>
      </c>
      <c r="E2887" s="1">
        <v>26.91299075</v>
      </c>
      <c r="F2887" s="1">
        <v>-0.2938131</v>
      </c>
      <c r="G2887" s="1">
        <v>0.773538642</v>
      </c>
      <c r="H2887" s="1">
        <v>0.894778023</v>
      </c>
      <c r="I2887" s="1">
        <v>-6.47404518</v>
      </c>
    </row>
    <row r="2888" ht="15" spans="1:9">
      <c r="A2888" s="11" t="s">
        <v>4969</v>
      </c>
      <c r="B2888" s="11" t="s">
        <v>4970</v>
      </c>
      <c r="C2888" s="11" t="s">
        <v>4971</v>
      </c>
      <c r="D2888" s="1">
        <v>-0.2501831</v>
      </c>
      <c r="E2888" s="1">
        <v>22.70603051</v>
      </c>
      <c r="F2888" s="1">
        <v>-0.291130273</v>
      </c>
      <c r="G2888" s="1">
        <v>0.775544277</v>
      </c>
      <c r="H2888" s="1">
        <v>0.896643206</v>
      </c>
      <c r="I2888" s="1">
        <v>-6.474866654</v>
      </c>
    </row>
    <row r="2889" ht="15" spans="1:9">
      <c r="A2889" s="11" t="s">
        <v>10833</v>
      </c>
      <c r="B2889" s="11" t="s">
        <v>10834</v>
      </c>
      <c r="C2889" s="11" t="s">
        <v>10835</v>
      </c>
      <c r="D2889" s="1">
        <v>0.180564517</v>
      </c>
      <c r="E2889" s="1">
        <v>28.76281284</v>
      </c>
      <c r="F2889" s="1">
        <v>0.290098527</v>
      </c>
      <c r="G2889" s="1">
        <v>0.77631604</v>
      </c>
      <c r="H2889" s="1">
        <v>0.897234114</v>
      </c>
      <c r="I2889" s="1">
        <v>-6.475180591</v>
      </c>
    </row>
    <row r="2890" ht="15" spans="1:9">
      <c r="A2890" s="11" t="s">
        <v>4708</v>
      </c>
      <c r="B2890" s="11" t="s">
        <v>4709</v>
      </c>
      <c r="C2890" s="11" t="s">
        <v>4710</v>
      </c>
      <c r="D2890" s="1">
        <v>0.045970852</v>
      </c>
      <c r="E2890" s="1">
        <v>34.0694209</v>
      </c>
      <c r="F2890" s="1">
        <v>0.289865699</v>
      </c>
      <c r="G2890" s="1">
        <v>0.776490233</v>
      </c>
      <c r="H2890" s="1">
        <v>0.897234114</v>
      </c>
      <c r="I2890" s="1">
        <v>-6.475251284</v>
      </c>
    </row>
    <row r="2891" ht="15" spans="1:9">
      <c r="A2891" s="11" t="s">
        <v>4444</v>
      </c>
      <c r="B2891" s="11" t="s">
        <v>4445</v>
      </c>
      <c r="C2891" s="11" t="s">
        <v>4446</v>
      </c>
      <c r="D2891" s="1">
        <v>0.07712608</v>
      </c>
      <c r="E2891" s="1">
        <v>31.35715262</v>
      </c>
      <c r="F2891" s="1">
        <v>0.289142098</v>
      </c>
      <c r="G2891" s="1">
        <v>0.777031686</v>
      </c>
      <c r="H2891" s="1">
        <v>0.897234114</v>
      </c>
      <c r="I2891" s="1">
        <v>-6.47547063</v>
      </c>
    </row>
    <row r="2892" ht="15" spans="1:9">
      <c r="A2892" s="11" t="s">
        <v>11144</v>
      </c>
      <c r="B2892" s="11" t="s">
        <v>11145</v>
      </c>
      <c r="C2892" s="11" t="s">
        <v>11146</v>
      </c>
      <c r="D2892" s="1">
        <v>0.311171045</v>
      </c>
      <c r="E2892" s="1">
        <v>25.29802697</v>
      </c>
      <c r="F2892" s="1">
        <v>0.289132361</v>
      </c>
      <c r="G2892" s="1">
        <v>0.777038972</v>
      </c>
      <c r="H2892" s="1">
        <v>0.897234114</v>
      </c>
      <c r="I2892" s="1">
        <v>-6.475473577</v>
      </c>
    </row>
    <row r="2893" ht="15" spans="1:9">
      <c r="A2893" s="11" t="s">
        <v>5607</v>
      </c>
      <c r="B2893" s="11" t="s">
        <v>5608</v>
      </c>
      <c r="C2893" s="11" t="s">
        <v>5609</v>
      </c>
      <c r="D2893" s="1">
        <v>0.089457049</v>
      </c>
      <c r="E2893" s="1">
        <v>32.13549099</v>
      </c>
      <c r="F2893" s="1">
        <v>0.288172163</v>
      </c>
      <c r="G2893" s="1">
        <v>0.777757653</v>
      </c>
      <c r="H2893" s="1">
        <v>0.897609477</v>
      </c>
      <c r="I2893" s="1">
        <v>-6.475763798</v>
      </c>
    </row>
    <row r="2894" ht="15" spans="1:9">
      <c r="A2894" s="11" t="s">
        <v>6356</v>
      </c>
      <c r="B2894" s="11" t="s">
        <v>6357</v>
      </c>
      <c r="C2894" s="11" t="s">
        <v>6358</v>
      </c>
      <c r="D2894" s="1">
        <v>0.258425445</v>
      </c>
      <c r="E2894" s="1">
        <v>24.20924129</v>
      </c>
      <c r="F2894" s="1">
        <v>0.286975592</v>
      </c>
      <c r="G2894" s="1">
        <v>0.778653549</v>
      </c>
      <c r="H2894" s="1">
        <v>0.898329302</v>
      </c>
      <c r="I2894" s="1">
        <v>-6.476124128</v>
      </c>
    </row>
    <row r="2895" ht="15" spans="1:9">
      <c r="A2895" s="11" t="s">
        <v>7781</v>
      </c>
      <c r="B2895" s="11" t="s">
        <v>7782</v>
      </c>
      <c r="C2895" s="11" t="s">
        <v>7783</v>
      </c>
      <c r="D2895" s="1">
        <v>0.261983099</v>
      </c>
      <c r="E2895" s="1">
        <v>25.39159569</v>
      </c>
      <c r="F2895" s="1">
        <v>0.286813039</v>
      </c>
      <c r="G2895" s="1">
        <v>0.778775282</v>
      </c>
      <c r="H2895" s="1">
        <v>0.898329302</v>
      </c>
      <c r="I2895" s="1">
        <v>-6.476172965</v>
      </c>
    </row>
    <row r="2896" ht="15" spans="1:9">
      <c r="A2896" s="11" t="s">
        <v>6374</v>
      </c>
      <c r="B2896" s="11" t="s">
        <v>6375</v>
      </c>
      <c r="C2896" s="11" t="s">
        <v>6376</v>
      </c>
      <c r="D2896" s="1">
        <v>-0.10438311</v>
      </c>
      <c r="E2896" s="1">
        <v>21.643095</v>
      </c>
      <c r="F2896" s="1">
        <v>-0.286259569</v>
      </c>
      <c r="G2896" s="1">
        <v>0.779189808</v>
      </c>
      <c r="H2896" s="1">
        <v>0.898580206</v>
      </c>
      <c r="I2896" s="1">
        <v>-6.476339041</v>
      </c>
    </row>
    <row r="2897" ht="15" spans="1:9">
      <c r="A2897" s="11" t="s">
        <v>6200</v>
      </c>
      <c r="B2897" s="11" t="s">
        <v>6201</v>
      </c>
      <c r="C2897" s="11" t="s">
        <v>6202</v>
      </c>
      <c r="D2897" s="1">
        <v>0.233864643</v>
      </c>
      <c r="E2897" s="1">
        <v>24.39772842</v>
      </c>
      <c r="F2897" s="1">
        <v>0.285790574</v>
      </c>
      <c r="G2897" s="1">
        <v>0.779541121</v>
      </c>
      <c r="H2897" s="1">
        <v>0.898758103</v>
      </c>
      <c r="I2897" s="1">
        <v>-6.476479522</v>
      </c>
    </row>
    <row r="2898" ht="15" spans="1:9">
      <c r="A2898" s="11" t="s">
        <v>3428</v>
      </c>
      <c r="B2898" s="11" t="s">
        <v>3429</v>
      </c>
      <c r="C2898" s="11" t="s">
        <v>3430</v>
      </c>
      <c r="D2898" s="1">
        <v>-0.303676924</v>
      </c>
      <c r="E2898" s="1">
        <v>24.79761872</v>
      </c>
      <c r="F2898" s="1">
        <v>-0.285195027</v>
      </c>
      <c r="G2898" s="1">
        <v>0.779987304</v>
      </c>
      <c r="H2898" s="1">
        <v>0.899045259</v>
      </c>
      <c r="I2898" s="1">
        <v>-6.476657581</v>
      </c>
    </row>
    <row r="2899" ht="15" spans="1:9">
      <c r="A2899" s="11" t="s">
        <v>7976</v>
      </c>
      <c r="B2899" s="11" t="s">
        <v>7977</v>
      </c>
      <c r="C2899" s="11" t="s">
        <v>7978</v>
      </c>
      <c r="D2899" s="1">
        <v>-0.196048893</v>
      </c>
      <c r="E2899" s="1">
        <v>22.18740467</v>
      </c>
      <c r="F2899" s="1">
        <v>-0.284247861</v>
      </c>
      <c r="G2899" s="1">
        <v>0.780697086</v>
      </c>
      <c r="H2899" s="1">
        <v>0.89963603</v>
      </c>
      <c r="I2899" s="1">
        <v>-6.476940014</v>
      </c>
    </row>
    <row r="2900" ht="15" spans="1:9">
      <c r="A2900" s="11" t="s">
        <v>6834</v>
      </c>
      <c r="B2900" s="11" t="s">
        <v>6835</v>
      </c>
      <c r="C2900" s="11" t="s">
        <v>6836</v>
      </c>
      <c r="D2900" s="1">
        <v>0.168030055</v>
      </c>
      <c r="E2900" s="1">
        <v>28.62139289</v>
      </c>
      <c r="F2900" s="1">
        <v>0.283751274</v>
      </c>
      <c r="G2900" s="1">
        <v>0.781069297</v>
      </c>
      <c r="H2900" s="1">
        <v>0.899837601</v>
      </c>
      <c r="I2900" s="1">
        <v>-6.477087719</v>
      </c>
    </row>
    <row r="2901" ht="15" spans="1:9">
      <c r="A2901" s="11" t="s">
        <v>10318</v>
      </c>
      <c r="B2901" s="11" t="s">
        <v>10319</v>
      </c>
      <c r="C2901" s="11" t="s">
        <v>10320</v>
      </c>
      <c r="D2901" s="1">
        <v>0.256502695</v>
      </c>
      <c r="E2901" s="1">
        <v>22.61919827</v>
      </c>
      <c r="F2901" s="1">
        <v>0.283437138</v>
      </c>
      <c r="G2901" s="1">
        <v>0.781304783</v>
      </c>
      <c r="H2901" s="1">
        <v>0.899881595</v>
      </c>
      <c r="I2901" s="1">
        <v>-6.477181024</v>
      </c>
    </row>
    <row r="2902" ht="15" spans="1:9">
      <c r="A2902" s="11" t="s">
        <v>9740</v>
      </c>
      <c r="B2902" s="11" t="s">
        <v>9741</v>
      </c>
      <c r="C2902" s="11" t="s">
        <v>9742</v>
      </c>
      <c r="D2902" s="1">
        <v>-0.205527568</v>
      </c>
      <c r="E2902" s="1">
        <v>25.1952679</v>
      </c>
      <c r="F2902" s="1">
        <v>-0.282966368</v>
      </c>
      <c r="G2902" s="1">
        <v>0.781657729</v>
      </c>
      <c r="H2902" s="1">
        <v>0.900060819</v>
      </c>
      <c r="I2902" s="1">
        <v>-6.477320662</v>
      </c>
    </row>
    <row r="2903" ht="15" spans="1:9">
      <c r="A2903" s="11" t="s">
        <v>10173</v>
      </c>
      <c r="B2903" s="11" t="s">
        <v>10174</v>
      </c>
      <c r="C2903" s="11" t="s">
        <v>10175</v>
      </c>
      <c r="D2903" s="1">
        <v>0.08409709</v>
      </c>
      <c r="E2903" s="1">
        <v>27.64499655</v>
      </c>
      <c r="F2903" s="1">
        <v>0.281175429</v>
      </c>
      <c r="G2903" s="1">
        <v>0.783000893</v>
      </c>
      <c r="H2903" s="1">
        <v>0.90120216</v>
      </c>
      <c r="I2903" s="1">
        <v>-6.477849787</v>
      </c>
    </row>
    <row r="2904" ht="15" spans="1:9">
      <c r="A2904" s="11" t="s">
        <v>10363</v>
      </c>
      <c r="B2904" s="11" t="s">
        <v>10364</v>
      </c>
      <c r="C2904" s="11" t="s">
        <v>10365</v>
      </c>
      <c r="D2904" s="1">
        <v>0.16219707</v>
      </c>
      <c r="E2904" s="1">
        <v>29.82477641</v>
      </c>
      <c r="F2904" s="1">
        <v>0.281117827</v>
      </c>
      <c r="G2904" s="1">
        <v>0.783044105</v>
      </c>
      <c r="H2904" s="1">
        <v>0.90120216</v>
      </c>
      <c r="I2904" s="1">
        <v>-6.47786675</v>
      </c>
    </row>
    <row r="2905" ht="15" spans="1:9">
      <c r="A2905" s="11" t="s">
        <v>3380</v>
      </c>
      <c r="B2905" s="11" t="s">
        <v>3381</v>
      </c>
      <c r="C2905" s="11" t="s">
        <v>3382</v>
      </c>
      <c r="D2905" s="1">
        <v>0.107722814</v>
      </c>
      <c r="E2905" s="1">
        <v>29.79395199</v>
      </c>
      <c r="F2905" s="1">
        <v>0.280438943</v>
      </c>
      <c r="G2905" s="1">
        <v>0.783553451</v>
      </c>
      <c r="H2905" s="1">
        <v>0.901320987</v>
      </c>
      <c r="I2905" s="1">
        <v>-6.478066416</v>
      </c>
    </row>
    <row r="2906" ht="15" spans="1:9">
      <c r="A2906" s="11" t="s">
        <v>11316</v>
      </c>
      <c r="B2906" s="11" t="s">
        <v>11317</v>
      </c>
      <c r="C2906" s="11" t="s">
        <v>11318</v>
      </c>
      <c r="D2906" s="1">
        <v>-0.090766694</v>
      </c>
      <c r="E2906" s="1">
        <v>27.7647739</v>
      </c>
      <c r="F2906" s="1">
        <v>-0.279835206</v>
      </c>
      <c r="G2906" s="1">
        <v>0.784006503</v>
      </c>
      <c r="H2906" s="1">
        <v>0.901320987</v>
      </c>
      <c r="I2906" s="1">
        <v>-6.47824358</v>
      </c>
    </row>
    <row r="2907" ht="15" spans="1:9">
      <c r="A2907" s="11" t="s">
        <v>2851</v>
      </c>
      <c r="B2907" s="11" t="s">
        <v>2852</v>
      </c>
      <c r="C2907" s="11" t="s">
        <v>2853</v>
      </c>
      <c r="D2907" s="1">
        <v>-0.067903506</v>
      </c>
      <c r="E2907" s="1">
        <v>30.74859385</v>
      </c>
      <c r="F2907" s="1">
        <v>-0.279734536</v>
      </c>
      <c r="G2907" s="1">
        <v>0.784082056</v>
      </c>
      <c r="H2907" s="1">
        <v>0.901320987</v>
      </c>
      <c r="I2907" s="1">
        <v>-6.478273085</v>
      </c>
    </row>
    <row r="2908" ht="15" spans="1:9">
      <c r="A2908" s="11" t="s">
        <v>5295</v>
      </c>
      <c r="B2908" s="11" t="s">
        <v>5296</v>
      </c>
      <c r="C2908" s="11" t="s">
        <v>5297</v>
      </c>
      <c r="D2908" s="1">
        <v>0.154085463</v>
      </c>
      <c r="E2908" s="1">
        <v>30.55858198</v>
      </c>
      <c r="F2908" s="1">
        <v>0.279663424</v>
      </c>
      <c r="G2908" s="1">
        <v>0.784135426</v>
      </c>
      <c r="H2908" s="1">
        <v>0.901320987</v>
      </c>
      <c r="I2908" s="1">
        <v>-6.47829392</v>
      </c>
    </row>
    <row r="2909" ht="15" spans="1:9">
      <c r="A2909" s="11" t="s">
        <v>7245</v>
      </c>
      <c r="B2909" s="11" t="s">
        <v>7246</v>
      </c>
      <c r="C2909" s="11" t="s">
        <v>7247</v>
      </c>
      <c r="D2909" s="1">
        <v>0.063894863</v>
      </c>
      <c r="E2909" s="1">
        <v>32.11815927</v>
      </c>
      <c r="F2909" s="1">
        <v>0.279281589</v>
      </c>
      <c r="G2909" s="1">
        <v>0.784422017</v>
      </c>
      <c r="H2909" s="1">
        <v>0.901382848</v>
      </c>
      <c r="I2909" s="1">
        <v>-6.478405705</v>
      </c>
    </row>
    <row r="2910" ht="15" spans="1:9">
      <c r="A2910" s="11" t="s">
        <v>5105</v>
      </c>
      <c r="B2910" s="11" t="s">
        <v>5106</v>
      </c>
      <c r="C2910" s="11" t="s">
        <v>5107</v>
      </c>
      <c r="D2910" s="1">
        <v>-0.231281398</v>
      </c>
      <c r="E2910" s="1">
        <v>22.47783846</v>
      </c>
      <c r="F2910" s="1">
        <v>-0.279065126</v>
      </c>
      <c r="G2910" s="1">
        <v>0.7845845</v>
      </c>
      <c r="H2910" s="1">
        <v>0.901382848</v>
      </c>
      <c r="I2910" s="1">
        <v>-6.478469009</v>
      </c>
    </row>
    <row r="2911" ht="15" spans="1:9">
      <c r="A2911" s="11" t="s">
        <v>2406</v>
      </c>
      <c r="B2911" s="11" t="s">
        <v>2407</v>
      </c>
      <c r="C2911" s="11" t="s">
        <v>2408</v>
      </c>
      <c r="D2911" s="1">
        <v>-0.143353008</v>
      </c>
      <c r="E2911" s="1">
        <v>30.08293917</v>
      </c>
      <c r="F2911" s="1">
        <v>-0.276905494</v>
      </c>
      <c r="G2911" s="1">
        <v>0.78620616</v>
      </c>
      <c r="H2911" s="1">
        <v>0.902791111</v>
      </c>
      <c r="I2911" s="1">
        <v>-6.479097934</v>
      </c>
    </row>
    <row r="2912" ht="15" spans="1:9">
      <c r="A2912" s="11" t="s">
        <v>3671</v>
      </c>
      <c r="B2912" s="11" t="s">
        <v>3672</v>
      </c>
      <c r="C2912" s="11" t="s">
        <v>3673</v>
      </c>
      <c r="D2912" s="1">
        <v>-0.281497656</v>
      </c>
      <c r="E2912" s="1">
        <v>24.02516882</v>
      </c>
      <c r="F2912" s="1">
        <v>-0.275842086</v>
      </c>
      <c r="G2912" s="1">
        <v>0.787005051</v>
      </c>
      <c r="H2912" s="1">
        <v>0.903253659</v>
      </c>
      <c r="I2912" s="1">
        <v>-6.479405845</v>
      </c>
    </row>
    <row r="2913" ht="15" spans="1:9">
      <c r="A2913" s="11" t="s">
        <v>6061</v>
      </c>
      <c r="B2913" s="11" t="s">
        <v>6062</v>
      </c>
      <c r="C2913" s="11" t="s">
        <v>6063</v>
      </c>
      <c r="D2913" s="1">
        <v>-0.218892204</v>
      </c>
      <c r="E2913" s="1">
        <v>24.22838648</v>
      </c>
      <c r="F2913" s="1">
        <v>-0.274961749</v>
      </c>
      <c r="G2913" s="1">
        <v>0.787666599</v>
      </c>
      <c r="H2913" s="1">
        <v>0.903785498</v>
      </c>
      <c r="I2913" s="1">
        <v>-6.479659861</v>
      </c>
    </row>
    <row r="2914" ht="15" spans="1:9">
      <c r="A2914" s="11" t="s">
        <v>2469</v>
      </c>
      <c r="B2914" s="11" t="s">
        <v>2470</v>
      </c>
      <c r="C2914" s="11" t="s">
        <v>2471</v>
      </c>
      <c r="D2914" s="1">
        <v>0.242060973</v>
      </c>
      <c r="E2914" s="1">
        <v>23.05268817</v>
      </c>
      <c r="F2914" s="1">
        <v>0.273462562</v>
      </c>
      <c r="G2914" s="1">
        <v>0.788793589</v>
      </c>
      <c r="H2914" s="1">
        <v>0.904761095</v>
      </c>
      <c r="I2914" s="1">
        <v>-6.480090596</v>
      </c>
    </row>
    <row r="2915" ht="15" spans="1:9">
      <c r="A2915" s="11" t="s">
        <v>4102</v>
      </c>
      <c r="B2915" s="11" t="s">
        <v>4103</v>
      </c>
      <c r="C2915" s="11" t="s">
        <v>4104</v>
      </c>
      <c r="D2915" s="1">
        <v>-0.26906766</v>
      </c>
      <c r="E2915" s="1">
        <v>23.85472666</v>
      </c>
      <c r="F2915" s="1">
        <v>-0.273302971</v>
      </c>
      <c r="G2915" s="1">
        <v>0.788913588</v>
      </c>
      <c r="H2915" s="1">
        <v>0.904761095</v>
      </c>
      <c r="I2915" s="1">
        <v>-6.480136312</v>
      </c>
    </row>
    <row r="2916" ht="15" spans="1:9">
      <c r="A2916" s="11" t="s">
        <v>3147</v>
      </c>
      <c r="B2916" s="11" t="s">
        <v>3148</v>
      </c>
      <c r="C2916" s="11" t="s">
        <v>3149</v>
      </c>
      <c r="D2916" s="1">
        <v>0.166116219</v>
      </c>
      <c r="E2916" s="1">
        <v>27.80115574</v>
      </c>
      <c r="F2916" s="1">
        <v>0.271791016</v>
      </c>
      <c r="G2916" s="1">
        <v>0.790050731</v>
      </c>
      <c r="H2916" s="1">
        <v>0.905753974</v>
      </c>
      <c r="I2916" s="1">
        <v>-6.480568108</v>
      </c>
    </row>
    <row r="2917" ht="15" spans="1:9">
      <c r="A2917" s="11" t="s">
        <v>11004</v>
      </c>
      <c r="B2917" s="11" t="s">
        <v>11005</v>
      </c>
      <c r="C2917" s="11" t="s">
        <v>11006</v>
      </c>
      <c r="D2917" s="1">
        <v>0.211644509</v>
      </c>
      <c r="E2917" s="1">
        <v>26.099121</v>
      </c>
      <c r="F2917" s="1">
        <v>0.271623819</v>
      </c>
      <c r="G2917" s="1">
        <v>0.79017651</v>
      </c>
      <c r="H2917" s="1">
        <v>0.905753974</v>
      </c>
      <c r="I2917" s="1">
        <v>-6.480615712</v>
      </c>
    </row>
    <row r="2918" ht="15" spans="1:9">
      <c r="A2918" s="11" t="s">
        <v>4378</v>
      </c>
      <c r="B2918" s="11" t="s">
        <v>4379</v>
      </c>
      <c r="C2918" s="11" t="s">
        <v>4380</v>
      </c>
      <c r="D2918" s="1">
        <v>-0.05553814</v>
      </c>
      <c r="E2918" s="1">
        <v>29.4802698</v>
      </c>
      <c r="F2918" s="1">
        <v>-0.271291986</v>
      </c>
      <c r="G2918" s="1">
        <v>0.790426162</v>
      </c>
      <c r="H2918" s="1">
        <v>0.905812493</v>
      </c>
      <c r="I2918" s="1">
        <v>-6.480710106</v>
      </c>
    </row>
    <row r="2919" ht="15" spans="1:9">
      <c r="A2919" s="11" t="s">
        <v>6323</v>
      </c>
      <c r="B2919" s="11" t="s">
        <v>6324</v>
      </c>
      <c r="C2919" s="11" t="s">
        <v>6325</v>
      </c>
      <c r="D2919" s="1">
        <v>0.24934659</v>
      </c>
      <c r="E2919" s="1">
        <v>22.3394803</v>
      </c>
      <c r="F2919" s="1">
        <v>0.270472797</v>
      </c>
      <c r="G2919" s="1">
        <v>0.791042573</v>
      </c>
      <c r="H2919" s="1">
        <v>0.906130804</v>
      </c>
      <c r="I2919" s="1">
        <v>-6.480942644</v>
      </c>
    </row>
    <row r="2920" ht="15" spans="1:9">
      <c r="A2920" s="11" t="s">
        <v>9129</v>
      </c>
      <c r="B2920" s="11" t="s">
        <v>9130</v>
      </c>
      <c r="C2920" s="11" t="s">
        <v>9131</v>
      </c>
      <c r="D2920" s="1">
        <v>0.051925136</v>
      </c>
      <c r="E2920" s="1">
        <v>30.45214135</v>
      </c>
      <c r="F2920" s="1">
        <v>0.27039481</v>
      </c>
      <c r="G2920" s="1">
        <v>0.791101263</v>
      </c>
      <c r="H2920" s="1">
        <v>0.906130804</v>
      </c>
      <c r="I2920" s="1">
        <v>-6.480964745</v>
      </c>
    </row>
    <row r="2921" ht="15" spans="1:9">
      <c r="A2921" s="11" t="s">
        <v>7014</v>
      </c>
      <c r="B2921" s="11" t="s">
        <v>7015</v>
      </c>
      <c r="C2921" s="11" t="s">
        <v>7016</v>
      </c>
      <c r="D2921" s="1">
        <v>-0.089951866</v>
      </c>
      <c r="E2921" s="1">
        <v>21.65911039</v>
      </c>
      <c r="F2921" s="1">
        <v>-0.26909068</v>
      </c>
      <c r="G2921" s="1">
        <v>0.792082899</v>
      </c>
      <c r="H2921" s="1">
        <v>0.907027392</v>
      </c>
      <c r="I2921" s="1">
        <v>-6.481333401</v>
      </c>
    </row>
    <row r="2922" ht="15" spans="1:9">
      <c r="A2922" s="11" t="s">
        <v>11364</v>
      </c>
      <c r="B2922" s="11" t="s">
        <v>11365</v>
      </c>
      <c r="C2922" s="11" t="s">
        <v>11366</v>
      </c>
      <c r="D2922" s="1">
        <v>0.059605738</v>
      </c>
      <c r="E2922" s="1">
        <v>30.82470423</v>
      </c>
      <c r="F2922" s="1">
        <v>0.267348899</v>
      </c>
      <c r="G2922" s="1">
        <v>0.793394536</v>
      </c>
      <c r="H2922" s="1">
        <v>0.908073394</v>
      </c>
      <c r="I2922" s="1">
        <v>-6.481823025</v>
      </c>
    </row>
    <row r="2923" ht="15" spans="1:9">
      <c r="A2923" s="11" t="s">
        <v>1959</v>
      </c>
      <c r="B2923" s="11" t="s">
        <v>1960</v>
      </c>
      <c r="C2923" s="11" t="s">
        <v>1961</v>
      </c>
      <c r="D2923" s="1">
        <v>-0.185024776</v>
      </c>
      <c r="E2923" s="1">
        <v>22.52090087</v>
      </c>
      <c r="F2923" s="1">
        <v>-0.266545575</v>
      </c>
      <c r="G2923" s="1">
        <v>0.793999695</v>
      </c>
      <c r="H2923" s="1">
        <v>0.908538035</v>
      </c>
      <c r="I2923" s="1">
        <v>-6.482047784</v>
      </c>
    </row>
    <row r="2924" ht="15" spans="1:9">
      <c r="A2924" s="11" t="s">
        <v>7922</v>
      </c>
      <c r="B2924" s="11" t="s">
        <v>7923</v>
      </c>
      <c r="C2924" s="11" t="s">
        <v>7924</v>
      </c>
      <c r="D2924" s="1">
        <v>-0.209948506</v>
      </c>
      <c r="E2924" s="1">
        <v>22.58064189</v>
      </c>
      <c r="F2924" s="1">
        <v>-0.266281154</v>
      </c>
      <c r="G2924" s="1">
        <v>0.794198918</v>
      </c>
      <c r="H2924" s="1">
        <v>0.908538065</v>
      </c>
      <c r="I2924" s="1">
        <v>-6.482121619</v>
      </c>
    </row>
    <row r="2925" ht="15" spans="1:9">
      <c r="A2925" s="11" t="s">
        <v>9335</v>
      </c>
      <c r="B2925" s="11" t="s">
        <v>9336</v>
      </c>
      <c r="C2925" s="11" t="s">
        <v>9337</v>
      </c>
      <c r="D2925" s="1">
        <v>-0.262161461</v>
      </c>
      <c r="E2925" s="1">
        <v>22.75628959</v>
      </c>
      <c r="F2925" s="1">
        <v>-0.264688427</v>
      </c>
      <c r="G2925" s="1">
        <v>0.795399249</v>
      </c>
      <c r="H2925" s="1">
        <v>0.909028235</v>
      </c>
      <c r="I2925" s="1">
        <v>-6.482564828</v>
      </c>
    </row>
    <row r="2926" ht="15" spans="1:9">
      <c r="A2926" s="11" t="s">
        <v>4459</v>
      </c>
      <c r="B2926" s="11" t="s">
        <v>4460</v>
      </c>
      <c r="C2926" s="11" t="s">
        <v>4461</v>
      </c>
      <c r="D2926" s="1">
        <v>-0.11091659</v>
      </c>
      <c r="E2926" s="1">
        <v>26.08632779</v>
      </c>
      <c r="F2926" s="1">
        <v>-0.264654771</v>
      </c>
      <c r="G2926" s="1">
        <v>0.795424619</v>
      </c>
      <c r="H2926" s="1">
        <v>0.909028235</v>
      </c>
      <c r="I2926" s="1">
        <v>-6.482574165</v>
      </c>
    </row>
    <row r="2927" ht="15" spans="1:9">
      <c r="A2927" s="11" t="s">
        <v>1866</v>
      </c>
      <c r="B2927" s="11" t="s">
        <v>1867</v>
      </c>
      <c r="C2927" s="11" t="s">
        <v>1868</v>
      </c>
      <c r="D2927" s="1">
        <v>0.240028954</v>
      </c>
      <c r="E2927" s="1">
        <v>23.79370881</v>
      </c>
      <c r="F2927" s="1">
        <v>0.263057938</v>
      </c>
      <c r="G2927" s="1">
        <v>0.7966286</v>
      </c>
      <c r="H2927" s="1">
        <v>0.910097389</v>
      </c>
      <c r="I2927" s="1">
        <v>-6.483015821</v>
      </c>
    </row>
    <row r="2928" ht="15" spans="1:9">
      <c r="A2928" s="11" t="s">
        <v>10947</v>
      </c>
      <c r="B2928" s="11" t="s">
        <v>10948</v>
      </c>
      <c r="C2928" s="11" t="s">
        <v>10949</v>
      </c>
      <c r="D2928" s="1">
        <v>0.332517065</v>
      </c>
      <c r="E2928" s="1">
        <v>25.89425632</v>
      </c>
      <c r="F2928" s="1">
        <v>0.260402551</v>
      </c>
      <c r="G2928" s="1">
        <v>0.798631908</v>
      </c>
      <c r="H2928" s="1">
        <v>0.912008045</v>
      </c>
      <c r="I2928" s="1">
        <v>-6.4837444</v>
      </c>
    </row>
    <row r="2929" ht="15" spans="1:9">
      <c r="A2929" s="11" t="s">
        <v>11331</v>
      </c>
      <c r="B2929" s="11" t="s">
        <v>11332</v>
      </c>
      <c r="C2929" s="11" t="s">
        <v>11333</v>
      </c>
      <c r="D2929" s="1">
        <v>-0.180884444</v>
      </c>
      <c r="E2929" s="1">
        <v>28.0954583</v>
      </c>
      <c r="F2929" s="1">
        <v>-0.260116345</v>
      </c>
      <c r="G2929" s="1">
        <v>0.79884792</v>
      </c>
      <c r="H2929" s="1">
        <v>0.912026374</v>
      </c>
      <c r="I2929" s="1">
        <v>-6.483822492</v>
      </c>
    </row>
    <row r="2930" ht="15" spans="1:9">
      <c r="A2930" s="11" t="s">
        <v>9899</v>
      </c>
      <c r="B2930" s="11" t="s">
        <v>9900</v>
      </c>
      <c r="C2930" s="11" t="s">
        <v>9901</v>
      </c>
      <c r="D2930" s="1">
        <v>-0.056429916</v>
      </c>
      <c r="E2930" s="1">
        <v>33.71082492</v>
      </c>
      <c r="F2930" s="1">
        <v>-0.25934382</v>
      </c>
      <c r="G2930" s="1">
        <v>0.799431063</v>
      </c>
      <c r="H2930" s="1">
        <v>0.912235446</v>
      </c>
      <c r="I2930" s="1">
        <v>-6.484032853</v>
      </c>
    </row>
    <row r="2931" ht="15" spans="1:9">
      <c r="A2931" s="11" t="s">
        <v>10007</v>
      </c>
      <c r="B2931" s="11" t="s">
        <v>10008</v>
      </c>
      <c r="C2931" s="11" t="s">
        <v>10009</v>
      </c>
      <c r="D2931" s="1">
        <v>0.239138271</v>
      </c>
      <c r="E2931" s="1">
        <v>25.89697527</v>
      </c>
      <c r="F2931" s="1">
        <v>0.258692279</v>
      </c>
      <c r="G2931" s="1">
        <v>0.799922979</v>
      </c>
      <c r="H2931" s="1">
        <v>0.912546655</v>
      </c>
      <c r="I2931" s="1">
        <v>-6.484209789</v>
      </c>
    </row>
    <row r="2932" ht="15" spans="1:9">
      <c r="A2932" s="11" t="s">
        <v>3353</v>
      </c>
      <c r="B2932" s="11" t="s">
        <v>3354</v>
      </c>
      <c r="C2932" s="11" t="s">
        <v>3355</v>
      </c>
      <c r="D2932" s="1">
        <v>0.231576037</v>
      </c>
      <c r="E2932" s="1">
        <v>24.31440042</v>
      </c>
      <c r="F2932" s="1">
        <v>0.258452625</v>
      </c>
      <c r="G2932" s="1">
        <v>0.800103941</v>
      </c>
      <c r="H2932" s="1">
        <v>0.912546655</v>
      </c>
      <c r="I2932" s="1">
        <v>-6.484274759</v>
      </c>
    </row>
    <row r="2933" ht="15" spans="1:9">
      <c r="A2933" s="11" t="s">
        <v>2970</v>
      </c>
      <c r="B2933" s="11" t="s">
        <v>2971</v>
      </c>
      <c r="C2933" s="11" t="s">
        <v>2972</v>
      </c>
      <c r="D2933" s="1">
        <v>-0.062608882</v>
      </c>
      <c r="E2933" s="1">
        <v>34.18493444</v>
      </c>
      <c r="F2933" s="1">
        <v>-0.257871714</v>
      </c>
      <c r="G2933" s="1">
        <v>0.800542634</v>
      </c>
      <c r="H2933" s="1">
        <v>0.912818738</v>
      </c>
      <c r="I2933" s="1">
        <v>-6.484431998</v>
      </c>
    </row>
    <row r="2934" ht="15" spans="1:9">
      <c r="A2934" s="11" t="s">
        <v>6043</v>
      </c>
      <c r="B2934" s="11" t="s">
        <v>6044</v>
      </c>
      <c r="C2934" s="11" t="s">
        <v>6045</v>
      </c>
      <c r="D2934" s="1">
        <v>0.130300323</v>
      </c>
      <c r="E2934" s="1">
        <v>25.05453416</v>
      </c>
      <c r="F2934" s="1">
        <v>0.25640066</v>
      </c>
      <c r="G2934" s="1">
        <v>0.801653862</v>
      </c>
      <c r="H2934" s="1">
        <v>0.913775662</v>
      </c>
      <c r="I2934" s="1">
        <v>-6.484828612</v>
      </c>
    </row>
    <row r="2935" ht="15" spans="1:9">
      <c r="A2935" s="11" t="s">
        <v>3790</v>
      </c>
      <c r="B2935" s="11" t="s">
        <v>3791</v>
      </c>
      <c r="C2935" s="11" t="s">
        <v>3792</v>
      </c>
      <c r="D2935" s="1">
        <v>0.058649015</v>
      </c>
      <c r="E2935" s="1">
        <v>33.80895117</v>
      </c>
      <c r="F2935" s="1">
        <v>0.253964419</v>
      </c>
      <c r="G2935" s="1">
        <v>0.803495175</v>
      </c>
      <c r="H2935" s="1">
        <v>0.91549875</v>
      </c>
      <c r="I2935" s="1">
        <v>-6.485480512</v>
      </c>
    </row>
    <row r="2936" ht="15" spans="1:9">
      <c r="A2936" s="11" t="s">
        <v>4981</v>
      </c>
      <c r="B2936" s="11" t="s">
        <v>4982</v>
      </c>
      <c r="C2936" s="11" t="s">
        <v>4983</v>
      </c>
      <c r="D2936" s="1">
        <v>-0.145521563</v>
      </c>
      <c r="E2936" s="1">
        <v>21.98587158</v>
      </c>
      <c r="F2936" s="1">
        <v>-0.25312623</v>
      </c>
      <c r="G2936" s="1">
        <v>0.804128962</v>
      </c>
      <c r="H2936" s="1">
        <v>0.915806406</v>
      </c>
      <c r="I2936" s="1">
        <v>-6.485703374</v>
      </c>
    </row>
    <row r="2937" ht="15" spans="1:9">
      <c r="A2937" s="11" t="s">
        <v>4153</v>
      </c>
      <c r="B2937" s="11" t="s">
        <v>4154</v>
      </c>
      <c r="C2937" s="11" t="s">
        <v>4155</v>
      </c>
      <c r="D2937" s="1">
        <v>0.049679746</v>
      </c>
      <c r="E2937" s="1">
        <v>30.0673302</v>
      </c>
      <c r="F2937" s="1">
        <v>0.25307623</v>
      </c>
      <c r="G2937" s="1">
        <v>0.804166774</v>
      </c>
      <c r="H2937" s="1">
        <v>0.915806406</v>
      </c>
      <c r="I2937" s="1">
        <v>-6.485716645</v>
      </c>
    </row>
    <row r="2938" ht="15" spans="1:9">
      <c r="A2938" s="11" t="s">
        <v>4714</v>
      </c>
      <c r="B2938" s="11" t="s">
        <v>4715</v>
      </c>
      <c r="C2938" s="11" t="s">
        <v>4716</v>
      </c>
      <c r="D2938" s="1">
        <v>-0.065317797</v>
      </c>
      <c r="E2938" s="1">
        <v>31.94923892</v>
      </c>
      <c r="F2938" s="1">
        <v>-0.252333735</v>
      </c>
      <c r="G2938" s="1">
        <v>0.804728331</v>
      </c>
      <c r="H2938" s="1">
        <v>0.916217154</v>
      </c>
      <c r="I2938" s="1">
        <v>-6.485913415</v>
      </c>
    </row>
    <row r="2939" ht="15" spans="1:9">
      <c r="A2939" s="11" t="s">
        <v>7341</v>
      </c>
      <c r="B2939" s="11" t="s">
        <v>7342</v>
      </c>
      <c r="C2939" s="11" t="s">
        <v>7343</v>
      </c>
      <c r="D2939" s="1">
        <v>0.177783672</v>
      </c>
      <c r="E2939" s="1">
        <v>23.19641697</v>
      </c>
      <c r="F2939" s="1">
        <v>0.251051789</v>
      </c>
      <c r="G2939" s="1">
        <v>0.805698146</v>
      </c>
      <c r="H2939" s="1">
        <v>0.917092399</v>
      </c>
      <c r="I2939" s="1">
        <v>-6.4862518</v>
      </c>
    </row>
    <row r="2940" ht="15" spans="1:9">
      <c r="A2940" s="11" t="s">
        <v>10387</v>
      </c>
      <c r="B2940" s="11" t="s">
        <v>10388</v>
      </c>
      <c r="C2940" s="11" t="s">
        <v>10389</v>
      </c>
      <c r="D2940" s="1">
        <v>-0.062092751</v>
      </c>
      <c r="E2940" s="1">
        <v>27.88770301</v>
      </c>
      <c r="F2940" s="1">
        <v>-0.24998691</v>
      </c>
      <c r="G2940" s="1">
        <v>0.806504</v>
      </c>
      <c r="H2940" s="1">
        <v>0.917780625</v>
      </c>
      <c r="I2940" s="1">
        <v>-6.486531589</v>
      </c>
    </row>
    <row r="2941" ht="15" spans="1:9">
      <c r="A2941" s="11" t="s">
        <v>2457</v>
      </c>
      <c r="B2941" s="11" t="s">
        <v>2458</v>
      </c>
      <c r="C2941" s="11" t="s">
        <v>2459</v>
      </c>
      <c r="D2941" s="1">
        <v>-0.300794113</v>
      </c>
      <c r="E2941" s="1">
        <v>24.95751262</v>
      </c>
      <c r="F2941" s="1">
        <v>-0.249719004</v>
      </c>
      <c r="G2941" s="1">
        <v>0.806706776</v>
      </c>
      <c r="H2941" s="1">
        <v>0.917782391</v>
      </c>
      <c r="I2941" s="1">
        <v>-6.486601794</v>
      </c>
    </row>
    <row r="2942" ht="15" spans="1:9">
      <c r="A2942" s="11" t="s">
        <v>6290</v>
      </c>
      <c r="B2942" s="11" t="s">
        <v>6291</v>
      </c>
      <c r="C2942" s="11" t="s">
        <v>6292</v>
      </c>
      <c r="D2942" s="1">
        <v>0.244252328</v>
      </c>
      <c r="E2942" s="1">
        <v>27.26787578</v>
      </c>
      <c r="F2942" s="1">
        <v>0.249359279</v>
      </c>
      <c r="G2942" s="1">
        <v>0.806979072</v>
      </c>
      <c r="H2942" s="1">
        <v>0.917863228</v>
      </c>
      <c r="I2942" s="1">
        <v>-6.486695943</v>
      </c>
    </row>
    <row r="2943" ht="15" spans="1:9">
      <c r="A2943" s="11" t="s">
        <v>3730</v>
      </c>
      <c r="B2943" s="11" t="s">
        <v>3731</v>
      </c>
      <c r="C2943" s="11" t="s">
        <v>3732</v>
      </c>
      <c r="D2943" s="1">
        <v>-0.236232378</v>
      </c>
      <c r="E2943" s="1">
        <v>26.55470809</v>
      </c>
      <c r="F2943" s="1">
        <v>-0.248910364</v>
      </c>
      <c r="G2943" s="1">
        <v>0.807318917</v>
      </c>
      <c r="H2943" s="1">
        <v>0.918020838</v>
      </c>
      <c r="I2943" s="1">
        <v>-6.486813247</v>
      </c>
    </row>
    <row r="2944" ht="15" spans="1:9">
      <c r="A2944" s="11" t="s">
        <v>10698</v>
      </c>
      <c r="B2944" s="11" t="s">
        <v>10699</v>
      </c>
      <c r="C2944" s="11" t="s">
        <v>10700</v>
      </c>
      <c r="D2944" s="1">
        <v>-0.261826059</v>
      </c>
      <c r="E2944" s="1">
        <v>23.72477157</v>
      </c>
      <c r="F2944" s="1">
        <v>-0.2480578</v>
      </c>
      <c r="G2944" s="1">
        <v>0.807964452</v>
      </c>
      <c r="H2944" s="1">
        <v>0.918525889</v>
      </c>
      <c r="I2944" s="1">
        <v>-6.48703545</v>
      </c>
    </row>
    <row r="2945" ht="15" spans="1:9">
      <c r="A2945" s="11" t="s">
        <v>7299</v>
      </c>
      <c r="B2945" s="11" t="s">
        <v>7300</v>
      </c>
      <c r="C2945" s="11" t="s">
        <v>7301</v>
      </c>
      <c r="D2945" s="1">
        <v>-0.124663036</v>
      </c>
      <c r="E2945" s="1">
        <v>22.71309834</v>
      </c>
      <c r="F2945" s="1">
        <v>-0.247304416</v>
      </c>
      <c r="G2945" s="1">
        <v>0.808535013</v>
      </c>
      <c r="H2945" s="1">
        <v>0.918656663</v>
      </c>
      <c r="I2945" s="1">
        <v>-6.487231176</v>
      </c>
    </row>
    <row r="2946" ht="15" spans="1:9">
      <c r="A2946" s="11" t="s">
        <v>4342</v>
      </c>
      <c r="B2946" s="11" t="s">
        <v>4343</v>
      </c>
      <c r="C2946" s="11" t="s">
        <v>4344</v>
      </c>
      <c r="D2946" s="1">
        <v>0.067291157</v>
      </c>
      <c r="E2946" s="1">
        <v>32.05830726</v>
      </c>
      <c r="F2946" s="1">
        <v>0.24699856</v>
      </c>
      <c r="G2946" s="1">
        <v>0.808766679</v>
      </c>
      <c r="H2946" s="1">
        <v>0.918656663</v>
      </c>
      <c r="I2946" s="1">
        <v>-6.487310467</v>
      </c>
    </row>
    <row r="2947" ht="15" spans="1:9">
      <c r="A2947" s="11" t="s">
        <v>5647</v>
      </c>
      <c r="B2947" s="11" t="s">
        <v>5648</v>
      </c>
      <c r="C2947" s="11" t="s">
        <v>5649</v>
      </c>
      <c r="D2947" s="1">
        <v>-0.101898048</v>
      </c>
      <c r="E2947" s="1">
        <v>28.49286097</v>
      </c>
      <c r="F2947" s="1">
        <v>-0.246674697</v>
      </c>
      <c r="G2947" s="1">
        <v>0.809012005</v>
      </c>
      <c r="H2947" s="1">
        <v>0.918656663</v>
      </c>
      <c r="I2947" s="1">
        <v>-6.487394321</v>
      </c>
    </row>
    <row r="2948" ht="15" spans="1:9">
      <c r="A2948" s="11" t="s">
        <v>9416</v>
      </c>
      <c r="B2948" s="11" t="s">
        <v>9417</v>
      </c>
      <c r="C2948" s="11" t="s">
        <v>9418</v>
      </c>
      <c r="D2948" s="1">
        <v>0.05636191</v>
      </c>
      <c r="E2948" s="1">
        <v>31.29290496</v>
      </c>
      <c r="F2948" s="1">
        <v>0.246667486</v>
      </c>
      <c r="G2948" s="1">
        <v>0.809017468</v>
      </c>
      <c r="H2948" s="1">
        <v>0.918656663</v>
      </c>
      <c r="I2948" s="1">
        <v>-6.487396187</v>
      </c>
    </row>
    <row r="2949" ht="15" spans="1:9">
      <c r="A2949" s="11" t="s">
        <v>9830</v>
      </c>
      <c r="B2949" s="11" t="s">
        <v>9831</v>
      </c>
      <c r="C2949" s="11" t="s">
        <v>9832</v>
      </c>
      <c r="D2949" s="1">
        <v>-0.28749962</v>
      </c>
      <c r="E2949" s="1">
        <v>23.33080988</v>
      </c>
      <c r="F2949" s="1">
        <v>-0.246421999</v>
      </c>
      <c r="G2949" s="1">
        <v>0.809203439</v>
      </c>
      <c r="H2949" s="1">
        <v>0.918656663</v>
      </c>
      <c r="I2949" s="1">
        <v>-6.487459673</v>
      </c>
    </row>
    <row r="2950" ht="15" spans="1:9">
      <c r="A2950" s="11" t="s">
        <v>5683</v>
      </c>
      <c r="B2950" s="11" t="s">
        <v>5684</v>
      </c>
      <c r="C2950" s="11" t="s">
        <v>5685</v>
      </c>
      <c r="D2950" s="1">
        <v>-0.179293513</v>
      </c>
      <c r="E2950" s="1">
        <v>26.17122484</v>
      </c>
      <c r="F2950" s="1">
        <v>-0.245038355</v>
      </c>
      <c r="G2950" s="1">
        <v>0.810251855</v>
      </c>
      <c r="H2950" s="1">
        <v>0.919357882</v>
      </c>
      <c r="I2950" s="1">
        <v>-6.487816332</v>
      </c>
    </row>
    <row r="2951" ht="15" spans="1:9">
      <c r="A2951" s="11" t="s">
        <v>6260</v>
      </c>
      <c r="B2951" s="11" t="s">
        <v>6261</v>
      </c>
      <c r="C2951" s="11" t="s">
        <v>6262</v>
      </c>
      <c r="D2951" s="1">
        <v>-0.216852953</v>
      </c>
      <c r="E2951" s="1">
        <v>22.21729042</v>
      </c>
      <c r="F2951" s="1">
        <v>-0.244963145</v>
      </c>
      <c r="G2951" s="1">
        <v>0.810308854</v>
      </c>
      <c r="H2951" s="1">
        <v>0.919357882</v>
      </c>
      <c r="I2951" s="1">
        <v>-6.487835662</v>
      </c>
    </row>
    <row r="2952" ht="15" spans="1:9">
      <c r="A2952" s="11" t="s">
        <v>9386</v>
      </c>
      <c r="B2952" s="11" t="s">
        <v>9387</v>
      </c>
      <c r="C2952" s="11" t="s">
        <v>9388</v>
      </c>
      <c r="D2952" s="1">
        <v>-0.158871377</v>
      </c>
      <c r="E2952" s="1">
        <v>24.18024363</v>
      </c>
      <c r="F2952" s="1">
        <v>-0.244005175</v>
      </c>
      <c r="G2952" s="1">
        <v>0.811034966</v>
      </c>
      <c r="H2952" s="1">
        <v>0.919710755</v>
      </c>
      <c r="I2952" s="1">
        <v>-6.488081356</v>
      </c>
    </row>
    <row r="2953" ht="15" spans="1:9">
      <c r="A2953" s="11" t="s">
        <v>4023</v>
      </c>
      <c r="B2953" s="11" t="s">
        <v>4024</v>
      </c>
      <c r="C2953" s="11" t="s">
        <v>4025</v>
      </c>
      <c r="D2953" s="1">
        <v>-0.287734358</v>
      </c>
      <c r="E2953" s="1">
        <v>24.41486485</v>
      </c>
      <c r="F2953" s="1">
        <v>-0.243754749</v>
      </c>
      <c r="G2953" s="1">
        <v>0.811224812</v>
      </c>
      <c r="H2953" s="1">
        <v>0.919710755</v>
      </c>
      <c r="I2953" s="1">
        <v>-6.488145426</v>
      </c>
    </row>
    <row r="2954" ht="15" spans="1:9">
      <c r="A2954" s="11" t="s">
        <v>9383</v>
      </c>
      <c r="B2954" s="11" t="s">
        <v>9384</v>
      </c>
      <c r="C2954" s="11" t="s">
        <v>9385</v>
      </c>
      <c r="D2954" s="1">
        <v>0.279547867</v>
      </c>
      <c r="E2954" s="1">
        <v>24.34790696</v>
      </c>
      <c r="F2954" s="1">
        <v>0.242891329</v>
      </c>
      <c r="G2954" s="1">
        <v>0.811879456</v>
      </c>
      <c r="H2954" s="1">
        <v>0.920224204</v>
      </c>
      <c r="I2954" s="1">
        <v>-6.488365828</v>
      </c>
    </row>
    <row r="2955" ht="15" spans="1:9">
      <c r="A2955" s="11" t="s">
        <v>10167</v>
      </c>
      <c r="B2955" s="11" t="s">
        <v>10168</v>
      </c>
      <c r="C2955" s="11" t="s">
        <v>10169</v>
      </c>
      <c r="D2955" s="1">
        <v>-0.185158384</v>
      </c>
      <c r="E2955" s="1">
        <v>22.59736627</v>
      </c>
      <c r="F2955" s="1">
        <v>-0.24172727</v>
      </c>
      <c r="G2955" s="1">
        <v>0.812762278</v>
      </c>
      <c r="H2955" s="1">
        <v>0.920671569</v>
      </c>
      <c r="I2955" s="1">
        <v>-6.488661747</v>
      </c>
    </row>
    <row r="2956" ht="15" spans="1:9">
      <c r="A2956" s="11" t="s">
        <v>8832</v>
      </c>
      <c r="B2956" s="11" t="s">
        <v>8833</v>
      </c>
      <c r="C2956" s="11" t="s">
        <v>8834</v>
      </c>
      <c r="D2956" s="1">
        <v>0.149097968</v>
      </c>
      <c r="E2956" s="1">
        <v>21.91772803</v>
      </c>
      <c r="F2956" s="1">
        <v>0.240758334</v>
      </c>
      <c r="G2956" s="1">
        <v>0.813497321</v>
      </c>
      <c r="H2956" s="1">
        <v>0.920730294</v>
      </c>
      <c r="I2956" s="1">
        <v>-6.488906989</v>
      </c>
    </row>
    <row r="2957" ht="15" spans="1:9">
      <c r="A2957" s="11" t="s">
        <v>9287</v>
      </c>
      <c r="B2957" s="11" t="s">
        <v>9288</v>
      </c>
      <c r="C2957" s="11" t="s">
        <v>9289</v>
      </c>
      <c r="D2957" s="1">
        <v>-0.110622085</v>
      </c>
      <c r="E2957" s="1">
        <v>26.33515877</v>
      </c>
      <c r="F2957" s="1">
        <v>-0.240741584</v>
      </c>
      <c r="G2957" s="1">
        <v>0.81351003</v>
      </c>
      <c r="H2957" s="1">
        <v>0.920730294</v>
      </c>
      <c r="I2957" s="1">
        <v>-6.48891122</v>
      </c>
    </row>
    <row r="2958" ht="15" spans="1:9">
      <c r="A2958" s="11" t="s">
        <v>3877</v>
      </c>
      <c r="B2958" s="11" t="s">
        <v>3878</v>
      </c>
      <c r="C2958" s="11" t="s">
        <v>3879</v>
      </c>
      <c r="D2958" s="1">
        <v>0.238288277</v>
      </c>
      <c r="E2958" s="1">
        <v>23.19335208</v>
      </c>
      <c r="F2958" s="1">
        <v>0.240705797</v>
      </c>
      <c r="G2958" s="1">
        <v>0.813537182</v>
      </c>
      <c r="H2958" s="1">
        <v>0.920730294</v>
      </c>
      <c r="I2958" s="1">
        <v>-6.488920258</v>
      </c>
    </row>
    <row r="2959" ht="15" spans="1:9">
      <c r="A2959" s="11" t="s">
        <v>5054</v>
      </c>
      <c r="B2959" s="11" t="s">
        <v>5055</v>
      </c>
      <c r="C2959" s="11" t="s">
        <v>5056</v>
      </c>
      <c r="D2959" s="1">
        <v>0.269317154</v>
      </c>
      <c r="E2959" s="1">
        <v>25.22814426</v>
      </c>
      <c r="F2959" s="1">
        <v>0.240176865</v>
      </c>
      <c r="G2959" s="1">
        <v>0.813938518</v>
      </c>
      <c r="H2959" s="1">
        <v>0.920898174</v>
      </c>
      <c r="I2959" s="1">
        <v>-6.489053692</v>
      </c>
    </row>
    <row r="2960" ht="15" spans="1:9">
      <c r="A2960" s="11" t="s">
        <v>10770</v>
      </c>
      <c r="B2960" s="11" t="s">
        <v>10771</v>
      </c>
      <c r="C2960" s="11" t="s">
        <v>10772</v>
      </c>
      <c r="D2960" s="1">
        <v>-0.065241917</v>
      </c>
      <c r="E2960" s="1">
        <v>32.24070097</v>
      </c>
      <c r="F2960" s="1">
        <v>-0.239239557</v>
      </c>
      <c r="G2960" s="1">
        <v>0.81464985</v>
      </c>
      <c r="H2960" s="1">
        <v>0.920898174</v>
      </c>
      <c r="I2960" s="1">
        <v>-6.489289433</v>
      </c>
    </row>
    <row r="2961" ht="15" spans="1:9">
      <c r="A2961" s="11" t="s">
        <v>4411</v>
      </c>
      <c r="B2961" s="11" t="s">
        <v>4412</v>
      </c>
      <c r="C2961" s="11" t="s">
        <v>4413</v>
      </c>
      <c r="D2961" s="1">
        <v>-0.077944847</v>
      </c>
      <c r="E2961" s="1">
        <v>30.16348746</v>
      </c>
      <c r="F2961" s="1">
        <v>-0.238876608</v>
      </c>
      <c r="G2961" s="1">
        <v>0.814925341</v>
      </c>
      <c r="H2961" s="1">
        <v>0.920898174</v>
      </c>
      <c r="I2961" s="1">
        <v>-6.489380473</v>
      </c>
    </row>
    <row r="2962" ht="15" spans="1:9">
      <c r="A2962" s="11" t="s">
        <v>5425</v>
      </c>
      <c r="B2962" s="11" t="s">
        <v>5426</v>
      </c>
      <c r="C2962" s="11" t="s">
        <v>5427</v>
      </c>
      <c r="D2962" s="1">
        <v>-0.186999022</v>
      </c>
      <c r="E2962" s="1">
        <v>22.0833452</v>
      </c>
      <c r="F2962" s="1">
        <v>-0.238175314</v>
      </c>
      <c r="G2962" s="1">
        <v>0.815457721</v>
      </c>
      <c r="H2962" s="1">
        <v>0.920898174</v>
      </c>
      <c r="I2962" s="1">
        <v>-6.489555992</v>
      </c>
    </row>
    <row r="2963" ht="15" spans="1:9">
      <c r="A2963" s="11" t="s">
        <v>2845</v>
      </c>
      <c r="B2963" s="11" t="s">
        <v>2846</v>
      </c>
      <c r="C2963" s="11" t="s">
        <v>2847</v>
      </c>
      <c r="D2963" s="1">
        <v>0.037358069</v>
      </c>
      <c r="E2963" s="1">
        <v>30.84104424</v>
      </c>
      <c r="F2963" s="1">
        <v>0.238163246</v>
      </c>
      <c r="G2963" s="1">
        <v>0.815466883</v>
      </c>
      <c r="H2963" s="1">
        <v>0.920898174</v>
      </c>
      <c r="I2963" s="1">
        <v>-6.489559008</v>
      </c>
    </row>
    <row r="2964" ht="15" spans="1:9">
      <c r="A2964" s="11" t="s">
        <v>2955</v>
      </c>
      <c r="B2964" s="11" t="s">
        <v>2956</v>
      </c>
      <c r="C2964" s="11" t="s">
        <v>2957</v>
      </c>
      <c r="D2964" s="1">
        <v>0.100448501</v>
      </c>
      <c r="E2964" s="1">
        <v>27.81281471</v>
      </c>
      <c r="F2964" s="1">
        <v>0.237860016</v>
      </c>
      <c r="G2964" s="1">
        <v>0.815697107</v>
      </c>
      <c r="H2964" s="1">
        <v>0.920898174</v>
      </c>
      <c r="I2964" s="1">
        <v>-6.489634738</v>
      </c>
    </row>
    <row r="2965" ht="15" spans="1:9">
      <c r="A2965" s="11" t="s">
        <v>4435</v>
      </c>
      <c r="B2965" s="11" t="s">
        <v>4436</v>
      </c>
      <c r="C2965" s="11" t="s">
        <v>4437</v>
      </c>
      <c r="D2965" s="1">
        <v>-0.17759529</v>
      </c>
      <c r="E2965" s="1">
        <v>24.451988</v>
      </c>
      <c r="F2965" s="1">
        <v>-0.237804557</v>
      </c>
      <c r="G2965" s="1">
        <v>0.815739216</v>
      </c>
      <c r="H2965" s="1">
        <v>0.920898174</v>
      </c>
      <c r="I2965" s="1">
        <v>-6.489648578</v>
      </c>
    </row>
    <row r="2966" ht="15" spans="1:9">
      <c r="A2966" s="11" t="s">
        <v>10605</v>
      </c>
      <c r="B2966" s="11" t="s">
        <v>10606</v>
      </c>
      <c r="C2966" s="11" t="s">
        <v>10607</v>
      </c>
      <c r="D2966" s="1">
        <v>0.146464996</v>
      </c>
      <c r="E2966" s="1">
        <v>27.94176859</v>
      </c>
      <c r="F2966" s="1">
        <v>0.237473026</v>
      </c>
      <c r="G2966" s="1">
        <v>0.815990951</v>
      </c>
      <c r="H2966" s="1">
        <v>0.920898174</v>
      </c>
      <c r="I2966" s="1">
        <v>-6.489731248</v>
      </c>
    </row>
    <row r="2967" ht="15" spans="1:9">
      <c r="A2967" s="11" t="s">
        <v>7125</v>
      </c>
      <c r="B2967" s="11" t="s">
        <v>7126</v>
      </c>
      <c r="C2967" s="11" t="s">
        <v>7127</v>
      </c>
      <c r="D2967" s="1">
        <v>0.126959266</v>
      </c>
      <c r="E2967" s="1">
        <v>21.88676454</v>
      </c>
      <c r="F2967" s="1">
        <v>0.237431619</v>
      </c>
      <c r="G2967" s="1">
        <v>0.816022394</v>
      </c>
      <c r="H2967" s="1">
        <v>0.920898174</v>
      </c>
      <c r="I2967" s="1">
        <v>-6.489741565</v>
      </c>
    </row>
    <row r="2968" ht="15" spans="1:9">
      <c r="A2968" s="11" t="s">
        <v>8814</v>
      </c>
      <c r="B2968" s="11" t="s">
        <v>8815</v>
      </c>
      <c r="C2968" s="11" t="s">
        <v>8816</v>
      </c>
      <c r="D2968" s="1">
        <v>0.125009969</v>
      </c>
      <c r="E2968" s="1">
        <v>22.23143513</v>
      </c>
      <c r="F2968" s="1">
        <v>0.237318355</v>
      </c>
      <c r="G2968" s="1">
        <v>0.816108402</v>
      </c>
      <c r="H2968" s="1">
        <v>0.920898174</v>
      </c>
      <c r="I2968" s="1">
        <v>-6.489769777</v>
      </c>
    </row>
    <row r="2969" ht="15" spans="1:9">
      <c r="A2969" s="11" t="s">
        <v>6969</v>
      </c>
      <c r="B2969" s="11" t="s">
        <v>6970</v>
      </c>
      <c r="C2969" s="11" t="s">
        <v>6971</v>
      </c>
      <c r="D2969" s="1">
        <v>-0.177285567</v>
      </c>
      <c r="E2969" s="1">
        <v>22.15905736</v>
      </c>
      <c r="F2969" s="1">
        <v>-0.236556169</v>
      </c>
      <c r="G2969" s="1">
        <v>0.816687242</v>
      </c>
      <c r="H2969" s="1">
        <v>0.921323401</v>
      </c>
      <c r="I2969" s="1">
        <v>-6.489959277</v>
      </c>
    </row>
    <row r="2970" ht="15" spans="1:9">
      <c r="A2970" s="11" t="s">
        <v>5461</v>
      </c>
      <c r="B2970" s="11" t="s">
        <v>5462</v>
      </c>
      <c r="C2970" s="11" t="s">
        <v>5463</v>
      </c>
      <c r="D2970" s="1">
        <v>-0.265383289</v>
      </c>
      <c r="E2970" s="1">
        <v>23.89172336</v>
      </c>
      <c r="F2970" s="1">
        <v>-0.235590328</v>
      </c>
      <c r="G2970" s="1">
        <v>0.817420908</v>
      </c>
      <c r="H2970" s="1">
        <v>0.921923037</v>
      </c>
      <c r="I2970" s="1">
        <v>-6.490198543</v>
      </c>
    </row>
    <row r="2971" ht="15" spans="1:9">
      <c r="A2971" s="11" t="s">
        <v>10016</v>
      </c>
      <c r="B2971" s="11" t="s">
        <v>10017</v>
      </c>
      <c r="C2971" s="11" t="s">
        <v>10018</v>
      </c>
      <c r="D2971" s="1">
        <v>-0.243362007</v>
      </c>
      <c r="E2971" s="1">
        <v>24.2382259</v>
      </c>
      <c r="F2971" s="1">
        <v>-0.23454699</v>
      </c>
      <c r="G2971" s="1">
        <v>0.818213642</v>
      </c>
      <c r="H2971" s="1">
        <v>0.922360955</v>
      </c>
      <c r="I2971" s="1">
        <v>-6.490455917</v>
      </c>
    </row>
    <row r="2972" ht="15" spans="1:9">
      <c r="A2972" s="11" t="s">
        <v>3170</v>
      </c>
      <c r="B2972" s="11" t="s">
        <v>3171</v>
      </c>
      <c r="C2972" s="11" t="s">
        <v>3172</v>
      </c>
      <c r="D2972" s="1">
        <v>0.131759661</v>
      </c>
      <c r="E2972" s="1">
        <v>29.2607983</v>
      </c>
      <c r="F2972" s="1">
        <v>0.232696043</v>
      </c>
      <c r="G2972" s="1">
        <v>0.819620514</v>
      </c>
      <c r="H2972" s="1">
        <v>0.923718598</v>
      </c>
      <c r="I2972" s="1">
        <v>-6.490909727</v>
      </c>
    </row>
    <row r="2973" ht="15" spans="1:9">
      <c r="A2973" s="11" t="s">
        <v>7074</v>
      </c>
      <c r="B2973" s="11" t="s">
        <v>7075</v>
      </c>
      <c r="C2973" s="11" t="s">
        <v>7076</v>
      </c>
      <c r="D2973" s="1">
        <v>0.208025686</v>
      </c>
      <c r="E2973" s="1">
        <v>22.92319636</v>
      </c>
      <c r="F2973" s="1">
        <v>0.232014137</v>
      </c>
      <c r="G2973" s="1">
        <v>0.820138983</v>
      </c>
      <c r="H2973" s="1">
        <v>0.924074581</v>
      </c>
      <c r="I2973" s="1">
        <v>-6.491076016</v>
      </c>
    </row>
    <row r="2974" ht="15" spans="1:9">
      <c r="A2974" s="11" t="s">
        <v>3197</v>
      </c>
      <c r="B2974" s="11" t="s">
        <v>3198</v>
      </c>
      <c r="C2974" s="11" t="s">
        <v>3199</v>
      </c>
      <c r="D2974" s="1">
        <v>-0.241061509</v>
      </c>
      <c r="E2974" s="1">
        <v>26.69690701</v>
      </c>
      <c r="F2974" s="1">
        <v>-0.231244419</v>
      </c>
      <c r="G2974" s="1">
        <v>0.820724323</v>
      </c>
      <c r="H2974" s="1">
        <v>0.924090493</v>
      </c>
      <c r="I2974" s="1">
        <v>-6.491263138</v>
      </c>
    </row>
    <row r="2975" ht="15" spans="1:9">
      <c r="A2975" s="11" t="s">
        <v>11225</v>
      </c>
      <c r="B2975" s="11" t="s">
        <v>11226</v>
      </c>
      <c r="C2975" s="11" t="s">
        <v>11227</v>
      </c>
      <c r="D2975" s="1">
        <v>-0.044230158</v>
      </c>
      <c r="E2975" s="1">
        <v>26.85469571</v>
      </c>
      <c r="F2975" s="1">
        <v>-0.231088169</v>
      </c>
      <c r="G2975" s="1">
        <v>0.820843159</v>
      </c>
      <c r="H2975" s="1">
        <v>0.924090493</v>
      </c>
      <c r="I2975" s="1">
        <v>-6.491301048</v>
      </c>
    </row>
    <row r="2976" ht="15" spans="1:9">
      <c r="A2976" s="11" t="s">
        <v>6750</v>
      </c>
      <c r="B2976" s="11" t="s">
        <v>6751</v>
      </c>
      <c r="C2976" s="11" t="s">
        <v>6752</v>
      </c>
      <c r="D2976" s="1">
        <v>0.285339161</v>
      </c>
      <c r="E2976" s="1">
        <v>23.3262629</v>
      </c>
      <c r="F2976" s="1">
        <v>0.230929901</v>
      </c>
      <c r="G2976" s="1">
        <v>0.820963534</v>
      </c>
      <c r="H2976" s="1">
        <v>0.924090493</v>
      </c>
      <c r="I2976" s="1">
        <v>-6.491339421</v>
      </c>
    </row>
    <row r="2977" ht="15" spans="1:9">
      <c r="A2977" s="11" t="s">
        <v>3253</v>
      </c>
      <c r="B2977" s="11" t="s">
        <v>3254</v>
      </c>
      <c r="C2977" s="11" t="s">
        <v>3255</v>
      </c>
      <c r="D2977" s="1">
        <v>-0.238284009</v>
      </c>
      <c r="E2977" s="1">
        <v>22.97797216</v>
      </c>
      <c r="F2977" s="1">
        <v>-0.230390856</v>
      </c>
      <c r="G2977" s="1">
        <v>0.821373555</v>
      </c>
      <c r="H2977" s="1">
        <v>0.924323904</v>
      </c>
      <c r="I2977" s="1">
        <v>-6.491469922</v>
      </c>
    </row>
    <row r="2978" ht="15" spans="1:9">
      <c r="A2978" s="11" t="s">
        <v>5806</v>
      </c>
      <c r="B2978" s="11" t="s">
        <v>5807</v>
      </c>
      <c r="C2978" s="11" t="s">
        <v>5808</v>
      </c>
      <c r="D2978" s="1">
        <v>0.080083895</v>
      </c>
      <c r="E2978" s="1">
        <v>28.93150311</v>
      </c>
      <c r="F2978" s="1">
        <v>0.229607326</v>
      </c>
      <c r="G2978" s="1">
        <v>0.821969639</v>
      </c>
      <c r="H2978" s="1">
        <v>0.924766533</v>
      </c>
      <c r="I2978" s="1">
        <v>-6.491659072</v>
      </c>
    </row>
    <row r="2979" ht="15" spans="1:9">
      <c r="A2979" s="11" t="s">
        <v>2513</v>
      </c>
      <c r="B2979" s="11" t="s">
        <v>2514</v>
      </c>
      <c r="C2979" s="11" t="s">
        <v>2515</v>
      </c>
      <c r="D2979" s="1">
        <v>0.087960333</v>
      </c>
      <c r="E2979" s="1">
        <v>26.6658239</v>
      </c>
      <c r="F2979" s="1">
        <v>0.229172309</v>
      </c>
      <c r="G2979" s="1">
        <v>0.822300636</v>
      </c>
      <c r="H2979" s="1">
        <v>0.924910776</v>
      </c>
      <c r="I2979" s="1">
        <v>-6.491763813</v>
      </c>
    </row>
    <row r="2980" ht="15" spans="1:9">
      <c r="A2980" s="11" t="s">
        <v>6951</v>
      </c>
      <c r="B2980" s="11" t="s">
        <v>6952</v>
      </c>
      <c r="C2980" s="11" t="s">
        <v>6953</v>
      </c>
      <c r="D2980" s="1">
        <v>0.159558259</v>
      </c>
      <c r="E2980" s="1">
        <v>22.00018557</v>
      </c>
      <c r="F2980" s="1">
        <v>0.226888823</v>
      </c>
      <c r="G2980" s="1">
        <v>0.824038677</v>
      </c>
      <c r="H2980" s="1">
        <v>0.926637181</v>
      </c>
      <c r="I2980" s="1">
        <v>-6.492310384</v>
      </c>
    </row>
    <row r="2981" ht="15" spans="1:9">
      <c r="A2981" s="11" t="s">
        <v>3545</v>
      </c>
      <c r="B2981" s="11" t="s">
        <v>3546</v>
      </c>
      <c r="C2981" s="11" t="s">
        <v>3547</v>
      </c>
      <c r="D2981" s="1">
        <v>0.06008374</v>
      </c>
      <c r="E2981" s="1">
        <v>26.97379829</v>
      </c>
      <c r="F2981" s="1">
        <v>0.226444906</v>
      </c>
      <c r="G2981" s="1">
        <v>0.824376671</v>
      </c>
      <c r="H2981" s="1">
        <v>0.926665023</v>
      </c>
      <c r="I2981" s="1">
        <v>-6.492416009</v>
      </c>
    </row>
    <row r="2982" ht="15" spans="1:9">
      <c r="A2982" s="11" t="s">
        <v>3832</v>
      </c>
      <c r="B2982" s="11" t="s">
        <v>3833</v>
      </c>
      <c r="C2982" s="11" t="s">
        <v>3834</v>
      </c>
      <c r="D2982" s="1">
        <v>-0.302649428</v>
      </c>
      <c r="E2982" s="1">
        <v>22.41041996</v>
      </c>
      <c r="F2982" s="1">
        <v>-0.226322626</v>
      </c>
      <c r="G2982" s="1">
        <v>0.82446978</v>
      </c>
      <c r="H2982" s="1">
        <v>0.926665023</v>
      </c>
      <c r="I2982" s="1">
        <v>-6.492445068</v>
      </c>
    </row>
    <row r="2983" ht="15" spans="1:9">
      <c r="A2983" s="11" t="s">
        <v>4524</v>
      </c>
      <c r="B2983" s="11" t="s">
        <v>4525</v>
      </c>
      <c r="C2983" s="11" t="s">
        <v>4526</v>
      </c>
      <c r="D2983" s="1">
        <v>-0.035379255</v>
      </c>
      <c r="E2983" s="1">
        <v>26.83810975</v>
      </c>
      <c r="F2983" s="1">
        <v>-0.22185247</v>
      </c>
      <c r="G2983" s="1">
        <v>0.827875425</v>
      </c>
      <c r="H2983" s="1">
        <v>0.929937483</v>
      </c>
      <c r="I2983" s="1">
        <v>-6.493496682</v>
      </c>
    </row>
    <row r="2984" ht="15" spans="1:9">
      <c r="A2984" s="11" t="s">
        <v>2740</v>
      </c>
      <c r="B2984" s="11" t="s">
        <v>2741</v>
      </c>
      <c r="C2984" s="11" t="s">
        <v>2742</v>
      </c>
      <c r="D2984" s="1">
        <v>0.057268761</v>
      </c>
      <c r="E2984" s="1">
        <v>30.65857037</v>
      </c>
      <c r="F2984" s="1">
        <v>0.221670206</v>
      </c>
      <c r="G2984" s="1">
        <v>0.828014364</v>
      </c>
      <c r="H2984" s="1">
        <v>0.929937483</v>
      </c>
      <c r="I2984" s="1">
        <v>-6.493539118</v>
      </c>
    </row>
    <row r="2985" ht="15" spans="1:9">
      <c r="A2985" s="11" t="s">
        <v>8808</v>
      </c>
      <c r="B2985" s="11" t="s">
        <v>8809</v>
      </c>
      <c r="C2985" s="11" t="s">
        <v>8810</v>
      </c>
      <c r="D2985" s="1">
        <v>-0.233596294</v>
      </c>
      <c r="E2985" s="1">
        <v>27.62323354</v>
      </c>
      <c r="F2985" s="1">
        <v>-0.22143076</v>
      </c>
      <c r="G2985" s="1">
        <v>0.828196899</v>
      </c>
      <c r="H2985" s="1">
        <v>0.929937483</v>
      </c>
      <c r="I2985" s="1">
        <v>-6.493594816</v>
      </c>
    </row>
    <row r="2986" ht="15" spans="1:9">
      <c r="A2986" s="11" t="s">
        <v>4123</v>
      </c>
      <c r="B2986" s="11" t="s">
        <v>4124</v>
      </c>
      <c r="C2986" s="11" t="s">
        <v>4125</v>
      </c>
      <c r="D2986" s="1">
        <v>0.104583509</v>
      </c>
      <c r="E2986" s="1">
        <v>26.09541566</v>
      </c>
      <c r="F2986" s="1">
        <v>0.220772942</v>
      </c>
      <c r="G2986" s="1">
        <v>0.828698424</v>
      </c>
      <c r="H2986" s="1">
        <v>0.930042695</v>
      </c>
      <c r="I2986" s="1">
        <v>-6.493747523</v>
      </c>
    </row>
    <row r="2987" ht="15" spans="1:9">
      <c r="A2987" s="11" t="s">
        <v>2421</v>
      </c>
      <c r="B2987" s="11" t="s">
        <v>2422</v>
      </c>
      <c r="C2987" s="11" t="s">
        <v>2423</v>
      </c>
      <c r="D2987" s="1">
        <v>0.218006814</v>
      </c>
      <c r="E2987" s="1">
        <v>26.86668742</v>
      </c>
      <c r="F2987" s="1">
        <v>0.218055523</v>
      </c>
      <c r="G2987" s="1">
        <v>0.830771029</v>
      </c>
      <c r="H2987" s="1">
        <v>0.931610106</v>
      </c>
      <c r="I2987" s="1">
        <v>-6.494373571</v>
      </c>
    </row>
    <row r="2988" ht="15" spans="1:9">
      <c r="A2988" s="11" t="s">
        <v>5346</v>
      </c>
      <c r="B2988" s="11" t="s">
        <v>5347</v>
      </c>
      <c r="C2988" s="11" t="s">
        <v>5348</v>
      </c>
      <c r="D2988" s="1">
        <v>-0.247401437</v>
      </c>
      <c r="E2988" s="1">
        <v>24.56672449</v>
      </c>
      <c r="F2988" s="1">
        <v>-0.217870676</v>
      </c>
      <c r="G2988" s="1">
        <v>0.830912061</v>
      </c>
      <c r="H2988" s="1">
        <v>0.931610106</v>
      </c>
      <c r="I2988" s="1">
        <v>-6.494415877</v>
      </c>
    </row>
    <row r="2989" ht="15" spans="1:9">
      <c r="A2989" s="11" t="s">
        <v>4822</v>
      </c>
      <c r="B2989" s="11" t="s">
        <v>4823</v>
      </c>
      <c r="C2989" s="11" t="s">
        <v>4824</v>
      </c>
      <c r="D2989" s="1">
        <v>0.121100415</v>
      </c>
      <c r="E2989" s="1">
        <v>26.55701798</v>
      </c>
      <c r="F2989" s="1">
        <v>0.217318626</v>
      </c>
      <c r="G2989" s="1">
        <v>0.831333296</v>
      </c>
      <c r="H2989" s="1">
        <v>0.931853321</v>
      </c>
      <c r="I2989" s="1">
        <v>-6.494542014</v>
      </c>
    </row>
    <row r="2990" ht="15" spans="1:9">
      <c r="A2990" s="11" t="s">
        <v>7458</v>
      </c>
      <c r="B2990" s="11" t="s">
        <v>7459</v>
      </c>
      <c r="C2990" s="11" t="s">
        <v>7460</v>
      </c>
      <c r="D2990" s="1">
        <v>0.195963482</v>
      </c>
      <c r="E2990" s="1">
        <v>23.70296811</v>
      </c>
      <c r="F2990" s="1">
        <v>0.216151011</v>
      </c>
      <c r="G2990" s="1">
        <v>0.832224407</v>
      </c>
      <c r="H2990" s="1">
        <v>0.932569093</v>
      </c>
      <c r="I2990" s="1">
        <v>-6.494807752</v>
      </c>
    </row>
    <row r="2991" ht="15" spans="1:9">
      <c r="A2991" s="11" t="s">
        <v>1812</v>
      </c>
      <c r="B2991" s="11" t="s">
        <v>1813</v>
      </c>
      <c r="C2991" s="11" t="s">
        <v>1814</v>
      </c>
      <c r="D2991" s="1">
        <v>0.142649823</v>
      </c>
      <c r="E2991" s="1">
        <v>26.48210966</v>
      </c>
      <c r="F2991" s="1">
        <v>0.215678286</v>
      </c>
      <c r="G2991" s="1">
        <v>0.832585255</v>
      </c>
      <c r="H2991" s="1">
        <v>0.932569093</v>
      </c>
      <c r="I2991" s="1">
        <v>-6.494914936</v>
      </c>
    </row>
    <row r="2992" ht="15" spans="1:9">
      <c r="A2992" s="11" t="s">
        <v>3434</v>
      </c>
      <c r="B2992" s="11" t="s">
        <v>3435</v>
      </c>
      <c r="C2992" s="11" t="s">
        <v>3436</v>
      </c>
      <c r="D2992" s="1">
        <v>-0.035080312</v>
      </c>
      <c r="E2992" s="1">
        <v>34.89151543</v>
      </c>
      <c r="F2992" s="1">
        <v>-0.214747943</v>
      </c>
      <c r="G2992" s="1">
        <v>0.833295533</v>
      </c>
      <c r="H2992" s="1">
        <v>0.932906462</v>
      </c>
      <c r="I2992" s="1">
        <v>-6.495125198</v>
      </c>
    </row>
    <row r="2993" ht="15" spans="1:9">
      <c r="A2993" s="11" t="s">
        <v>2095</v>
      </c>
      <c r="B2993" s="11" t="s">
        <v>2096</v>
      </c>
      <c r="C2993" s="11" t="s">
        <v>2097</v>
      </c>
      <c r="D2993" s="1">
        <v>-0.152720974</v>
      </c>
      <c r="E2993" s="1">
        <v>26.16664318</v>
      </c>
      <c r="F2993" s="1">
        <v>-0.213391736</v>
      </c>
      <c r="G2993" s="1">
        <v>0.834331213</v>
      </c>
      <c r="H2993" s="1">
        <v>0.933744142</v>
      </c>
      <c r="I2993" s="1">
        <v>-6.49543009</v>
      </c>
    </row>
    <row r="2994" ht="15" spans="1:9">
      <c r="A2994" s="11" t="s">
        <v>7476</v>
      </c>
      <c r="B2994" s="11" t="s">
        <v>7477</v>
      </c>
      <c r="C2994" s="11" t="s">
        <v>7478</v>
      </c>
      <c r="D2994" s="1">
        <v>0.122812247</v>
      </c>
      <c r="E2994" s="1">
        <v>25.4744769</v>
      </c>
      <c r="F2994" s="1">
        <v>0.213232002</v>
      </c>
      <c r="G2994" s="1">
        <v>0.834453217</v>
      </c>
      <c r="H2994" s="1">
        <v>0.933744142</v>
      </c>
      <c r="I2994" s="1">
        <v>-6.495465874</v>
      </c>
    </row>
    <row r="2995" ht="15" spans="1:9">
      <c r="A2995" s="11" t="s">
        <v>4066</v>
      </c>
      <c r="B2995" s="11" t="s">
        <v>4067</v>
      </c>
      <c r="C2995" s="11" t="s">
        <v>4068</v>
      </c>
      <c r="D2995" s="1">
        <v>-0.11445237</v>
      </c>
      <c r="E2995" s="1">
        <v>25.13808188</v>
      </c>
      <c r="F2995" s="1">
        <v>-0.212047177</v>
      </c>
      <c r="G2995" s="1">
        <v>0.835358316</v>
      </c>
      <c r="H2995" s="1">
        <v>0.934527663</v>
      </c>
      <c r="I2995" s="1">
        <v>-6.495730471</v>
      </c>
    </row>
    <row r="2996" ht="15" spans="1:9">
      <c r="A2996" s="11" t="s">
        <v>9887</v>
      </c>
      <c r="B2996" s="11" t="s">
        <v>9888</v>
      </c>
      <c r="C2996" s="11" t="s">
        <v>9889</v>
      </c>
      <c r="D2996" s="1">
        <v>-0.100006271</v>
      </c>
      <c r="E2996" s="1">
        <v>26.32037668</v>
      </c>
      <c r="F2996" s="1">
        <v>-0.211229811</v>
      </c>
      <c r="G2996" s="1">
        <v>0.835982853</v>
      </c>
      <c r="H2996" s="1">
        <v>0.934997006</v>
      </c>
      <c r="I2996" s="1">
        <v>-6.495912153</v>
      </c>
    </row>
    <row r="2997" ht="15" spans="1:9">
      <c r="A2997" s="11" t="s">
        <v>5090</v>
      </c>
      <c r="B2997" s="11" t="s">
        <v>5091</v>
      </c>
      <c r="C2997" s="11" t="s">
        <v>5092</v>
      </c>
      <c r="D2997" s="1">
        <v>0.189816934</v>
      </c>
      <c r="E2997" s="1">
        <v>23.59362587</v>
      </c>
      <c r="F2997" s="1">
        <v>0.209536731</v>
      </c>
      <c r="G2997" s="1">
        <v>0.837276875</v>
      </c>
      <c r="H2997" s="1">
        <v>0.935896468</v>
      </c>
      <c r="I2997" s="1">
        <v>-6.496286269</v>
      </c>
    </row>
    <row r="2998" ht="15" spans="1:9">
      <c r="A2998" s="11" t="s">
        <v>6639</v>
      </c>
      <c r="B2998" s="11" t="s">
        <v>6640</v>
      </c>
      <c r="C2998" s="11" t="s">
        <v>6641</v>
      </c>
      <c r="D2998" s="1">
        <v>0.142963971</v>
      </c>
      <c r="E2998" s="1">
        <v>24.81452646</v>
      </c>
      <c r="F2998" s="1">
        <v>0.209084927</v>
      </c>
      <c r="G2998" s="1">
        <v>0.837622273</v>
      </c>
      <c r="H2998" s="1">
        <v>0.935896468</v>
      </c>
      <c r="I2998" s="1">
        <v>-6.496385598</v>
      </c>
    </row>
    <row r="2999" ht="15" spans="1:9">
      <c r="A2999" s="11" t="s">
        <v>10285</v>
      </c>
      <c r="B2999" s="11" t="s">
        <v>10286</v>
      </c>
      <c r="C2999" s="11" t="s">
        <v>10287</v>
      </c>
      <c r="D2999" s="1">
        <v>0.125594806</v>
      </c>
      <c r="E2999" s="1">
        <v>25.74845148</v>
      </c>
      <c r="F2999" s="1">
        <v>0.20859141</v>
      </c>
      <c r="G2999" s="1">
        <v>0.8379996</v>
      </c>
      <c r="H2999" s="1">
        <v>0.935896468</v>
      </c>
      <c r="I2999" s="1">
        <v>-6.496493854</v>
      </c>
    </row>
    <row r="3000" ht="15" spans="1:9">
      <c r="A3000" s="11" t="s">
        <v>8718</v>
      </c>
      <c r="B3000" s="11" t="s">
        <v>8719</v>
      </c>
      <c r="C3000" s="11" t="s">
        <v>8720</v>
      </c>
      <c r="D3000" s="1">
        <v>0.075525208</v>
      </c>
      <c r="E3000" s="1">
        <v>28.91327194</v>
      </c>
      <c r="F3000" s="1">
        <v>0.208467696</v>
      </c>
      <c r="G3000" s="1">
        <v>0.838094194</v>
      </c>
      <c r="H3000" s="1">
        <v>0.935896468</v>
      </c>
      <c r="I3000" s="1">
        <v>-6.496520952</v>
      </c>
    </row>
    <row r="3001" ht="15" spans="1:9">
      <c r="A3001" s="11" t="s">
        <v>8193</v>
      </c>
      <c r="B3001" s="11" t="s">
        <v>8194</v>
      </c>
      <c r="C3001" s="11" t="s">
        <v>8195</v>
      </c>
      <c r="D3001" s="1">
        <v>0.068014073</v>
      </c>
      <c r="E3001" s="1">
        <v>27.90773861</v>
      </c>
      <c r="F3001" s="1">
        <v>0.208298679</v>
      </c>
      <c r="G3001" s="1">
        <v>0.838223432</v>
      </c>
      <c r="H3001" s="1">
        <v>0.935896468</v>
      </c>
      <c r="I3001" s="1">
        <v>-6.496557947</v>
      </c>
    </row>
    <row r="3002" ht="15" spans="1:9">
      <c r="A3002" s="11" t="s">
        <v>5455</v>
      </c>
      <c r="B3002" s="11" t="s">
        <v>5456</v>
      </c>
      <c r="C3002" s="11" t="s">
        <v>5457</v>
      </c>
      <c r="D3002" s="1">
        <v>0.126727066</v>
      </c>
      <c r="E3002" s="1">
        <v>25.72572414</v>
      </c>
      <c r="F3002" s="1">
        <v>0.207670128</v>
      </c>
      <c r="G3002" s="1">
        <v>0.838704093</v>
      </c>
      <c r="H3002" s="1">
        <v>0.936203957</v>
      </c>
      <c r="I3002" s="1">
        <v>-6.496695264</v>
      </c>
    </row>
    <row r="3003" ht="15" spans="1:9">
      <c r="A3003" s="11" t="s">
        <v>10375</v>
      </c>
      <c r="B3003" s="11" t="s">
        <v>10376</v>
      </c>
      <c r="C3003" s="11" t="s">
        <v>10377</v>
      </c>
      <c r="D3003" s="1">
        <v>0.105378146</v>
      </c>
      <c r="E3003" s="1">
        <v>25.8576568</v>
      </c>
      <c r="F3003" s="1">
        <v>0.206771332</v>
      </c>
      <c r="G3003" s="1">
        <v>0.83939153</v>
      </c>
      <c r="H3003" s="1">
        <v>0.936512909</v>
      </c>
      <c r="I3003" s="1">
        <v>-6.496890904</v>
      </c>
    </row>
    <row r="3004" ht="15" spans="1:9">
      <c r="A3004" s="11" t="s">
        <v>7257</v>
      </c>
      <c r="B3004" s="11" t="s">
        <v>7258</v>
      </c>
      <c r="C3004" s="11" t="s">
        <v>7259</v>
      </c>
      <c r="D3004" s="1">
        <v>0.111898219</v>
      </c>
      <c r="E3004" s="1">
        <v>21.92195404</v>
      </c>
      <c r="F3004" s="1">
        <v>0.206210846</v>
      </c>
      <c r="G3004" s="1">
        <v>0.839820284</v>
      </c>
      <c r="H3004" s="1">
        <v>0.936762122</v>
      </c>
      <c r="I3004" s="1">
        <v>-6.497012477</v>
      </c>
    </row>
    <row r="3005" ht="15" spans="1:9">
      <c r="A3005" s="11" t="s">
        <v>4572</v>
      </c>
      <c r="B3005" s="11" t="s">
        <v>4573</v>
      </c>
      <c r="C3005" s="11" t="s">
        <v>4574</v>
      </c>
      <c r="D3005" s="1">
        <v>0.107625109</v>
      </c>
      <c r="E3005" s="1">
        <v>27.63653421</v>
      </c>
      <c r="F3005" s="1">
        <v>0.204895618</v>
      </c>
      <c r="G3005" s="1">
        <v>0.840826599</v>
      </c>
      <c r="H3005" s="1">
        <v>0.937627918</v>
      </c>
      <c r="I3005" s="1">
        <v>-6.497296473</v>
      </c>
    </row>
    <row r="3006" ht="15" spans="1:9">
      <c r="A3006" s="11" t="s">
        <v>7185</v>
      </c>
      <c r="B3006" s="11" t="s">
        <v>7186</v>
      </c>
      <c r="C3006" s="11" t="s">
        <v>7187</v>
      </c>
      <c r="D3006" s="1">
        <v>0.124343989</v>
      </c>
      <c r="E3006" s="1">
        <v>21.95728631</v>
      </c>
      <c r="F3006" s="1">
        <v>0.204659051</v>
      </c>
      <c r="G3006" s="1">
        <v>0.841007633</v>
      </c>
      <c r="H3006" s="1">
        <v>0.937627918</v>
      </c>
      <c r="I3006" s="1">
        <v>-6.497347363</v>
      </c>
    </row>
    <row r="3007" ht="15" spans="1:9">
      <c r="A3007" s="11" t="s">
        <v>9362</v>
      </c>
      <c r="B3007" s="11" t="s">
        <v>9363</v>
      </c>
      <c r="C3007" s="11" t="s">
        <v>9364</v>
      </c>
      <c r="D3007" s="1">
        <v>0.131991704</v>
      </c>
      <c r="E3007" s="1">
        <v>22.04599098</v>
      </c>
      <c r="F3007" s="1">
        <v>0.202355507</v>
      </c>
      <c r="G3007" s="1">
        <v>0.842770925</v>
      </c>
      <c r="H3007" s="1">
        <v>0.938910758</v>
      </c>
      <c r="I3007" s="1">
        <v>-6.497839847</v>
      </c>
    </row>
    <row r="3008" ht="15" spans="1:9">
      <c r="A3008" s="11" t="s">
        <v>7844</v>
      </c>
      <c r="B3008" s="11" t="s">
        <v>7845</v>
      </c>
      <c r="C3008" s="11" t="s">
        <v>7846</v>
      </c>
      <c r="D3008" s="1">
        <v>0.136019985</v>
      </c>
      <c r="E3008" s="1">
        <v>26.84935634</v>
      </c>
      <c r="F3008" s="1">
        <v>0.202027113</v>
      </c>
      <c r="G3008" s="1">
        <v>0.843022372</v>
      </c>
      <c r="H3008" s="1">
        <v>0.938956054</v>
      </c>
      <c r="I3008" s="1">
        <v>-6.497909604</v>
      </c>
    </row>
    <row r="3009" ht="15" spans="1:9">
      <c r="A3009" s="11" t="s">
        <v>3326</v>
      </c>
      <c r="B3009" s="11" t="s">
        <v>3327</v>
      </c>
      <c r="C3009" s="11" t="s">
        <v>3328</v>
      </c>
      <c r="D3009" s="1">
        <v>0.044635446</v>
      </c>
      <c r="E3009" s="1">
        <v>25.34528449</v>
      </c>
      <c r="F3009" s="1">
        <v>0.201295061</v>
      </c>
      <c r="G3009" s="1">
        <v>0.843582961</v>
      </c>
      <c r="H3009" s="1">
        <v>0.939156646</v>
      </c>
      <c r="I3009" s="1">
        <v>-6.498064702</v>
      </c>
    </row>
    <row r="3010" ht="15" spans="1:9">
      <c r="A3010" s="11" t="s">
        <v>8400</v>
      </c>
      <c r="B3010" s="11" t="s">
        <v>8401</v>
      </c>
      <c r="C3010" s="11" t="s">
        <v>8402</v>
      </c>
      <c r="D3010" s="1">
        <v>-0.175441417</v>
      </c>
      <c r="E3010" s="1">
        <v>22.80769942</v>
      </c>
      <c r="F3010" s="1">
        <v>-0.200529893</v>
      </c>
      <c r="G3010" s="1">
        <v>0.844169004</v>
      </c>
      <c r="H3010" s="1">
        <v>0.939544858</v>
      </c>
      <c r="I3010" s="1">
        <v>-6.498226218</v>
      </c>
    </row>
    <row r="3011" ht="15" spans="1:9">
      <c r="A3011" s="11" t="s">
        <v>2713</v>
      </c>
      <c r="B3011" s="11" t="s">
        <v>2714</v>
      </c>
      <c r="C3011" s="11" t="s">
        <v>2715</v>
      </c>
      <c r="D3011" s="1">
        <v>0.207242464</v>
      </c>
      <c r="E3011" s="1">
        <v>26.83807037</v>
      </c>
      <c r="F3011" s="1">
        <v>0.199165395</v>
      </c>
      <c r="G3011" s="1">
        <v>0.845214313</v>
      </c>
      <c r="H3011" s="1">
        <v>0.940478771</v>
      </c>
      <c r="I3011" s="1">
        <v>-6.498512726</v>
      </c>
    </row>
    <row r="3012" ht="15" spans="1:9">
      <c r="A3012" s="11" t="s">
        <v>9944</v>
      </c>
      <c r="B3012" s="11" t="s">
        <v>9945</v>
      </c>
      <c r="C3012" s="11" t="s">
        <v>9946</v>
      </c>
      <c r="D3012" s="1">
        <v>0.215417493</v>
      </c>
      <c r="E3012" s="1">
        <v>23.4565355</v>
      </c>
      <c r="F3012" s="1">
        <v>0.197896764</v>
      </c>
      <c r="G3012" s="1">
        <v>0.846186455</v>
      </c>
      <c r="H3012" s="1">
        <v>0.941330834</v>
      </c>
      <c r="I3012" s="1">
        <v>-6.498777361</v>
      </c>
    </row>
    <row r="3013" ht="15" spans="1:9">
      <c r="A3013" s="11" t="s">
        <v>7413</v>
      </c>
      <c r="B3013" s="11" t="s">
        <v>7414</v>
      </c>
      <c r="C3013" s="11" t="s">
        <v>7415</v>
      </c>
      <c r="D3013" s="1">
        <v>-0.128733923</v>
      </c>
      <c r="E3013" s="1">
        <v>22.1655598</v>
      </c>
      <c r="F3013" s="1">
        <v>-0.197067061</v>
      </c>
      <c r="G3013" s="1">
        <v>0.846822391</v>
      </c>
      <c r="H3013" s="1">
        <v>0.941528384</v>
      </c>
      <c r="I3013" s="1">
        <v>-6.498949527</v>
      </c>
    </row>
    <row r="3014" ht="15" spans="1:9">
      <c r="A3014" s="11" t="s">
        <v>4450</v>
      </c>
      <c r="B3014" s="11" t="s">
        <v>4451</v>
      </c>
      <c r="C3014" s="11" t="s">
        <v>4452</v>
      </c>
      <c r="D3014" s="1">
        <v>-0.077787143</v>
      </c>
      <c r="E3014" s="1">
        <v>28.69632186</v>
      </c>
      <c r="F3014" s="1">
        <v>-0.196843985</v>
      </c>
      <c r="G3014" s="1">
        <v>0.84699339</v>
      </c>
      <c r="H3014" s="1">
        <v>0.941528384</v>
      </c>
      <c r="I3014" s="1">
        <v>-6.498995693</v>
      </c>
    </row>
    <row r="3015" ht="15" spans="1:9">
      <c r="A3015" s="11" t="s">
        <v>10426</v>
      </c>
      <c r="B3015" s="11" t="s">
        <v>10427</v>
      </c>
      <c r="C3015" s="11" t="s">
        <v>10428</v>
      </c>
      <c r="D3015" s="1">
        <v>-0.122148384</v>
      </c>
      <c r="E3015" s="1">
        <v>26.04403622</v>
      </c>
      <c r="F3015" s="1">
        <v>-0.196763947</v>
      </c>
      <c r="G3015" s="1">
        <v>0.847054745</v>
      </c>
      <c r="H3015" s="1">
        <v>0.941528384</v>
      </c>
      <c r="I3015" s="1">
        <v>-6.499012245</v>
      </c>
    </row>
    <row r="3016" ht="15" spans="1:9">
      <c r="A3016" s="11" t="s">
        <v>2322</v>
      </c>
      <c r="B3016" s="11" t="s">
        <v>2323</v>
      </c>
      <c r="C3016" s="11" t="s">
        <v>2324</v>
      </c>
      <c r="D3016" s="1">
        <v>0.197742203</v>
      </c>
      <c r="E3016" s="1">
        <v>26.85835601</v>
      </c>
      <c r="F3016" s="1">
        <v>0.196587826</v>
      </c>
      <c r="G3016" s="1">
        <v>0.847189758</v>
      </c>
      <c r="H3016" s="1">
        <v>0.941528384</v>
      </c>
      <c r="I3016" s="1">
        <v>-6.499048642</v>
      </c>
    </row>
    <row r="3017" ht="15" spans="1:9">
      <c r="A3017" s="11" t="s">
        <v>6167</v>
      </c>
      <c r="B3017" s="11" t="s">
        <v>6168</v>
      </c>
      <c r="C3017" s="11" t="s">
        <v>6169</v>
      </c>
      <c r="D3017" s="1">
        <v>0.045241627</v>
      </c>
      <c r="E3017" s="1">
        <v>32.58838045</v>
      </c>
      <c r="F3017" s="1">
        <v>0.196269332</v>
      </c>
      <c r="G3017" s="1">
        <v>0.847433926</v>
      </c>
      <c r="H3017" s="1">
        <v>0.941570313</v>
      </c>
      <c r="I3017" s="1">
        <v>-6.49911438</v>
      </c>
    </row>
    <row r="3018" ht="15" spans="1:9">
      <c r="A3018" s="11" t="s">
        <v>3766</v>
      </c>
      <c r="B3018" s="11" t="s">
        <v>3767</v>
      </c>
      <c r="C3018" s="11" t="s">
        <v>3768</v>
      </c>
      <c r="D3018" s="1">
        <v>0.141015738</v>
      </c>
      <c r="E3018" s="1">
        <v>28.35525779</v>
      </c>
      <c r="F3018" s="1">
        <v>0.195330647</v>
      </c>
      <c r="G3018" s="1">
        <v>0.848153648</v>
      </c>
      <c r="H3018" s="1">
        <v>0.942058405</v>
      </c>
      <c r="I3018" s="1">
        <v>-6.499307511</v>
      </c>
    </row>
    <row r="3019" ht="15" spans="1:9">
      <c r="A3019" s="11" t="s">
        <v>9617</v>
      </c>
      <c r="B3019" s="11" t="s">
        <v>9618</v>
      </c>
      <c r="C3019" s="11" t="s">
        <v>9619</v>
      </c>
      <c r="D3019" s="1">
        <v>-0.103966378</v>
      </c>
      <c r="E3019" s="1">
        <v>22.54369917</v>
      </c>
      <c r="F3019" s="1">
        <v>-0.195108047</v>
      </c>
      <c r="G3019" s="1">
        <v>0.848324345</v>
      </c>
      <c r="H3019" s="1">
        <v>0.942058405</v>
      </c>
      <c r="I3019" s="1">
        <v>-6.499353176</v>
      </c>
    </row>
    <row r="3020" ht="15" spans="1:9">
      <c r="A3020" s="11" t="s">
        <v>4099</v>
      </c>
      <c r="B3020" s="11" t="s">
        <v>4100</v>
      </c>
      <c r="C3020" s="11" t="s">
        <v>4101</v>
      </c>
      <c r="D3020" s="1">
        <v>-0.053439903</v>
      </c>
      <c r="E3020" s="1">
        <v>28.55794027</v>
      </c>
      <c r="F3020" s="1">
        <v>-0.194888303</v>
      </c>
      <c r="G3020" s="1">
        <v>0.848492858</v>
      </c>
      <c r="H3020" s="1">
        <v>0.942058405</v>
      </c>
      <c r="I3020" s="1">
        <v>-6.499398203</v>
      </c>
    </row>
    <row r="3021" ht="15" spans="1:9">
      <c r="A3021" s="11" t="s">
        <v>2602</v>
      </c>
      <c r="B3021" s="11" t="s">
        <v>2603</v>
      </c>
      <c r="C3021" s="11" t="s">
        <v>2604</v>
      </c>
      <c r="D3021" s="1">
        <v>0.056985786</v>
      </c>
      <c r="E3021" s="1">
        <v>28.57002147</v>
      </c>
      <c r="F3021" s="1">
        <v>0.193955791</v>
      </c>
      <c r="G3021" s="1">
        <v>0.849208054</v>
      </c>
      <c r="H3021" s="1">
        <v>0.942623007</v>
      </c>
      <c r="I3021" s="1">
        <v>-6.499588722</v>
      </c>
    </row>
    <row r="3022" ht="15" spans="1:9">
      <c r="A3022" s="11" t="s">
        <v>8229</v>
      </c>
      <c r="B3022" s="11" t="s">
        <v>8230</v>
      </c>
      <c r="C3022" s="11" t="s">
        <v>8231</v>
      </c>
      <c r="D3022" s="1">
        <v>0.058307262</v>
      </c>
      <c r="E3022" s="1">
        <v>31.51857399</v>
      </c>
      <c r="F3022" s="1">
        <v>0.192439129</v>
      </c>
      <c r="G3022" s="1">
        <v>0.850371564</v>
      </c>
      <c r="H3022" s="1">
        <v>0.943684843</v>
      </c>
      <c r="I3022" s="1">
        <v>-6.499896647</v>
      </c>
    </row>
    <row r="3023" ht="15" spans="1:9">
      <c r="A3023" s="11" t="s">
        <v>7745</v>
      </c>
      <c r="B3023" s="11" t="s">
        <v>7746</v>
      </c>
      <c r="C3023" s="11" t="s">
        <v>7747</v>
      </c>
      <c r="D3023" s="1">
        <v>0.143230566</v>
      </c>
      <c r="E3023" s="1">
        <v>24.51897438</v>
      </c>
      <c r="F3023" s="1">
        <v>0.191750239</v>
      </c>
      <c r="G3023" s="1">
        <v>0.850900168</v>
      </c>
      <c r="H3023" s="1">
        <v>0.944041758</v>
      </c>
      <c r="I3023" s="1">
        <v>-6.500035717</v>
      </c>
    </row>
    <row r="3024" ht="15" spans="1:9">
      <c r="A3024" s="11" t="s">
        <v>5827</v>
      </c>
      <c r="B3024" s="11" t="s">
        <v>5828</v>
      </c>
      <c r="C3024" s="11" t="s">
        <v>5829</v>
      </c>
      <c r="D3024" s="1">
        <v>-0.177988932</v>
      </c>
      <c r="E3024" s="1">
        <v>22.74409031</v>
      </c>
      <c r="F3024" s="1">
        <v>-0.190279989</v>
      </c>
      <c r="G3024" s="1">
        <v>0.852028581</v>
      </c>
      <c r="H3024" s="1">
        <v>0.945063803</v>
      </c>
      <c r="I3024" s="1">
        <v>-6.500330866</v>
      </c>
    </row>
    <row r="3025" ht="15" spans="1:9">
      <c r="A3025" s="11" t="s">
        <v>2198</v>
      </c>
      <c r="B3025" s="11" t="s">
        <v>2199</v>
      </c>
      <c r="C3025" s="11" t="s">
        <v>2200</v>
      </c>
      <c r="D3025" s="1">
        <v>-0.053209934</v>
      </c>
      <c r="E3025" s="1">
        <v>29.19299795</v>
      </c>
      <c r="F3025" s="1">
        <v>-0.189258419</v>
      </c>
      <c r="G3025" s="1">
        <v>0.852812833</v>
      </c>
      <c r="H3025" s="1">
        <v>0.945703703</v>
      </c>
      <c r="I3025" s="1">
        <v>-6.500534614</v>
      </c>
    </row>
    <row r="3026" ht="15" spans="1:9">
      <c r="A3026" s="11" t="s">
        <v>10995</v>
      </c>
      <c r="B3026" s="11" t="s">
        <v>10996</v>
      </c>
      <c r="C3026" s="11" t="s">
        <v>10997</v>
      </c>
      <c r="D3026" s="1">
        <v>0.181871817</v>
      </c>
      <c r="E3026" s="1">
        <v>25.52728662</v>
      </c>
      <c r="F3026" s="1">
        <v>0.188413734</v>
      </c>
      <c r="G3026" s="1">
        <v>0.853461415</v>
      </c>
      <c r="H3026" s="1">
        <v>0.945858336</v>
      </c>
      <c r="I3026" s="1">
        <v>-6.500702259</v>
      </c>
    </row>
    <row r="3027" ht="15" spans="1:9">
      <c r="A3027" s="11" t="s">
        <v>4786</v>
      </c>
      <c r="B3027" s="11" t="s">
        <v>4787</v>
      </c>
      <c r="C3027" s="11" t="s">
        <v>4788</v>
      </c>
      <c r="D3027" s="1">
        <v>-0.199363479</v>
      </c>
      <c r="E3027" s="1">
        <v>24.51526992</v>
      </c>
      <c r="F3027" s="1">
        <v>-0.188346651</v>
      </c>
      <c r="G3027" s="1">
        <v>0.853512928</v>
      </c>
      <c r="H3027" s="1">
        <v>0.945858336</v>
      </c>
      <c r="I3027" s="1">
        <v>-6.500715541</v>
      </c>
    </row>
    <row r="3028" ht="15" spans="1:9">
      <c r="A3028" s="11" t="s">
        <v>7410</v>
      </c>
      <c r="B3028" s="11" t="s">
        <v>7411</v>
      </c>
      <c r="C3028" s="11" t="s">
        <v>7412</v>
      </c>
      <c r="D3028" s="1">
        <v>-0.189353792</v>
      </c>
      <c r="E3028" s="1">
        <v>24.38860942</v>
      </c>
      <c r="F3028" s="1">
        <v>-0.188050341</v>
      </c>
      <c r="G3028" s="1">
        <v>0.853740476</v>
      </c>
      <c r="H3028" s="1">
        <v>0.945858336</v>
      </c>
      <c r="I3028" s="1">
        <v>-6.500774153</v>
      </c>
    </row>
    <row r="3029" ht="15" spans="1:9">
      <c r="A3029" s="11" t="s">
        <v>6350</v>
      </c>
      <c r="B3029" s="11" t="s">
        <v>6351</v>
      </c>
      <c r="C3029" s="11" t="s">
        <v>6352</v>
      </c>
      <c r="D3029" s="1">
        <v>-0.127277767</v>
      </c>
      <c r="E3029" s="1">
        <v>22.64652969</v>
      </c>
      <c r="F3029" s="1">
        <v>-0.187903554</v>
      </c>
      <c r="G3029" s="1">
        <v>0.853853205</v>
      </c>
      <c r="H3029" s="1">
        <v>0.945858336</v>
      </c>
      <c r="I3029" s="1">
        <v>-6.500803154</v>
      </c>
    </row>
    <row r="3030" ht="15" spans="1:9">
      <c r="A3030" s="11" t="s">
        <v>9314</v>
      </c>
      <c r="B3030" s="11" t="s">
        <v>9315</v>
      </c>
      <c r="C3030" s="11" t="s">
        <v>9316</v>
      </c>
      <c r="D3030" s="1">
        <v>-0.147651546</v>
      </c>
      <c r="E3030" s="1">
        <v>22.12758862</v>
      </c>
      <c r="F3030" s="1">
        <v>-0.187475855</v>
      </c>
      <c r="G3030" s="1">
        <v>0.854181685</v>
      </c>
      <c r="H3030" s="1">
        <v>0.945858336</v>
      </c>
      <c r="I3030" s="1">
        <v>-6.500887527</v>
      </c>
    </row>
    <row r="3031" ht="15" spans="1:9">
      <c r="A3031" s="11" t="s">
        <v>3969</v>
      </c>
      <c r="B3031" s="11" t="s">
        <v>3970</v>
      </c>
      <c r="C3031" s="11" t="s">
        <v>3971</v>
      </c>
      <c r="D3031" s="1">
        <v>-0.135736339</v>
      </c>
      <c r="E3031" s="1">
        <v>25.93313516</v>
      </c>
      <c r="F3031" s="1">
        <v>-0.187443809</v>
      </c>
      <c r="G3031" s="1">
        <v>0.854206297</v>
      </c>
      <c r="H3031" s="1">
        <v>0.945858336</v>
      </c>
      <c r="I3031" s="1">
        <v>-6.500893841</v>
      </c>
    </row>
    <row r="3032" ht="15" spans="1:9">
      <c r="A3032" s="11" t="s">
        <v>8316</v>
      </c>
      <c r="B3032" s="11" t="s">
        <v>8317</v>
      </c>
      <c r="C3032" s="11" t="s">
        <v>8318</v>
      </c>
      <c r="D3032" s="1">
        <v>0.085182834</v>
      </c>
      <c r="E3032" s="1">
        <v>29.07222147</v>
      </c>
      <c r="F3032" s="1">
        <v>0.187186494</v>
      </c>
      <c r="G3032" s="1">
        <v>0.854403934</v>
      </c>
      <c r="H3032" s="1">
        <v>0.945858336</v>
      </c>
      <c r="I3032" s="1">
        <v>-6.500944501</v>
      </c>
    </row>
    <row r="3033" ht="15" spans="1:9">
      <c r="A3033" s="11" t="s">
        <v>8610</v>
      </c>
      <c r="B3033" s="11" t="s">
        <v>8611</v>
      </c>
      <c r="C3033" s="11" t="s">
        <v>8612</v>
      </c>
      <c r="D3033" s="1">
        <v>-0.123497741</v>
      </c>
      <c r="E3033" s="1">
        <v>27.93923414</v>
      </c>
      <c r="F3033" s="1">
        <v>-0.185071418</v>
      </c>
      <c r="G3033" s="1">
        <v>0.856028857</v>
      </c>
      <c r="H3033" s="1">
        <v>0.94742723</v>
      </c>
      <c r="I3033" s="1">
        <v>-6.501358297</v>
      </c>
    </row>
    <row r="3034" ht="15" spans="1:9">
      <c r="A3034" s="11" t="s">
        <v>8022</v>
      </c>
      <c r="B3034" s="11" t="s">
        <v>8023</v>
      </c>
      <c r="C3034" s="11" t="s">
        <v>8024</v>
      </c>
      <c r="D3034" s="1">
        <v>0.044205435</v>
      </c>
      <c r="E3034" s="1">
        <v>29.42133223</v>
      </c>
      <c r="F3034" s="1">
        <v>0.183332695</v>
      </c>
      <c r="G3034" s="1">
        <v>0.857365155</v>
      </c>
      <c r="H3034" s="1">
        <v>0.948445906</v>
      </c>
      <c r="I3034" s="1">
        <v>-6.501694959</v>
      </c>
    </row>
    <row r="3035" ht="15" spans="1:9">
      <c r="A3035" s="11" t="s">
        <v>1977</v>
      </c>
      <c r="B3035" s="11" t="s">
        <v>1978</v>
      </c>
      <c r="C3035" s="11" t="s">
        <v>1979</v>
      </c>
      <c r="D3035" s="1">
        <v>-0.147091739</v>
      </c>
      <c r="E3035" s="1">
        <v>26.52686269</v>
      </c>
      <c r="F3035" s="1">
        <v>-0.180949401</v>
      </c>
      <c r="G3035" s="1">
        <v>0.859197582</v>
      </c>
      <c r="H3035" s="1">
        <v>0.949787149</v>
      </c>
      <c r="I3035" s="1">
        <v>-6.502151291</v>
      </c>
    </row>
    <row r="3036" ht="15" spans="1:9">
      <c r="A3036" s="11" t="s">
        <v>2773</v>
      </c>
      <c r="B3036" s="11" t="s">
        <v>2774</v>
      </c>
      <c r="C3036" s="11" t="s">
        <v>2775</v>
      </c>
      <c r="D3036" s="1">
        <v>-0.064334325</v>
      </c>
      <c r="E3036" s="1">
        <v>29.05133575</v>
      </c>
      <c r="F3036" s="1">
        <v>-0.180636064</v>
      </c>
      <c r="G3036" s="1">
        <v>0.859438559</v>
      </c>
      <c r="H3036" s="1">
        <v>0.949787149</v>
      </c>
      <c r="I3036" s="1">
        <v>-6.502210844</v>
      </c>
    </row>
    <row r="3037" ht="15" spans="1:9">
      <c r="A3037" s="11" t="s">
        <v>7995</v>
      </c>
      <c r="B3037" s="11" t="s">
        <v>7996</v>
      </c>
      <c r="C3037" s="11" t="s">
        <v>7997</v>
      </c>
      <c r="D3037" s="1">
        <v>-0.112163398</v>
      </c>
      <c r="E3037" s="1">
        <v>23.48142318</v>
      </c>
      <c r="F3037" s="1">
        <v>-0.180545029</v>
      </c>
      <c r="G3037" s="1">
        <v>0.859508574</v>
      </c>
      <c r="H3037" s="1">
        <v>0.949787149</v>
      </c>
      <c r="I3037" s="1">
        <v>-6.502228127</v>
      </c>
    </row>
    <row r="3038" ht="15" spans="1:9">
      <c r="A3038" s="11" t="s">
        <v>5870</v>
      </c>
      <c r="B3038" s="11" t="s">
        <v>5871</v>
      </c>
      <c r="C3038" s="11" t="s">
        <v>5872</v>
      </c>
      <c r="D3038" s="1">
        <v>-0.184970168</v>
      </c>
      <c r="E3038" s="1">
        <v>24.35097947</v>
      </c>
      <c r="F3038" s="1">
        <v>-0.180293597</v>
      </c>
      <c r="G3038" s="1">
        <v>0.859701955</v>
      </c>
      <c r="H3038" s="1">
        <v>0.949787149</v>
      </c>
      <c r="I3038" s="1">
        <v>-6.502275816</v>
      </c>
    </row>
    <row r="3039" ht="15" spans="1:9">
      <c r="A3039" s="11" t="s">
        <v>7952</v>
      </c>
      <c r="B3039" s="11" t="s">
        <v>7953</v>
      </c>
      <c r="C3039" s="11" t="s">
        <v>7954</v>
      </c>
      <c r="D3039" s="1">
        <v>0.110496126</v>
      </c>
      <c r="E3039" s="1">
        <v>22.38743525</v>
      </c>
      <c r="F3039" s="1">
        <v>0.179608515</v>
      </c>
      <c r="G3039" s="1">
        <v>0.860228914</v>
      </c>
      <c r="H3039" s="1">
        <v>0.949827508</v>
      </c>
      <c r="I3039" s="1">
        <v>-6.502405421</v>
      </c>
    </row>
    <row r="3040" ht="15" spans="1:9">
      <c r="A3040" s="11" t="s">
        <v>9764</v>
      </c>
      <c r="B3040" s="11" t="s">
        <v>9765</v>
      </c>
      <c r="C3040" s="11" t="s">
        <v>9766</v>
      </c>
      <c r="D3040" s="1">
        <v>-0.165518849</v>
      </c>
      <c r="E3040" s="1">
        <v>23.93405102</v>
      </c>
      <c r="F3040" s="1">
        <v>-0.179271292</v>
      </c>
      <c r="G3040" s="1">
        <v>0.860488328</v>
      </c>
      <c r="H3040" s="1">
        <v>0.949827508</v>
      </c>
      <c r="I3040" s="1">
        <v>-6.502469037</v>
      </c>
    </row>
    <row r="3041" ht="15" spans="1:9">
      <c r="A3041" s="11" t="s">
        <v>5698</v>
      </c>
      <c r="B3041" s="11" t="s">
        <v>5699</v>
      </c>
      <c r="C3041" s="11" t="s">
        <v>5700</v>
      </c>
      <c r="D3041" s="1">
        <v>-0.175407917</v>
      </c>
      <c r="E3041" s="1">
        <v>24.46546571</v>
      </c>
      <c r="F3041" s="1">
        <v>-0.178557406</v>
      </c>
      <c r="G3041" s="1">
        <v>0.861037553</v>
      </c>
      <c r="H3041" s="1">
        <v>0.950203794</v>
      </c>
      <c r="I3041" s="1">
        <v>-6.502603316</v>
      </c>
    </row>
    <row r="3042" ht="15" spans="1:9">
      <c r="A3042" s="11" t="s">
        <v>10040</v>
      </c>
      <c r="B3042" s="11" t="s">
        <v>10041</v>
      </c>
      <c r="C3042" s="11" t="s">
        <v>10042</v>
      </c>
      <c r="D3042" s="1">
        <v>-0.088338431</v>
      </c>
      <c r="E3042" s="1">
        <v>26.46653369</v>
      </c>
      <c r="F3042" s="1">
        <v>-0.177581127</v>
      </c>
      <c r="G3042" s="1">
        <v>0.86178877</v>
      </c>
      <c r="H3042" s="1">
        <v>0.950774595</v>
      </c>
      <c r="I3042" s="1">
        <v>-6.502786087</v>
      </c>
    </row>
    <row r="3043" ht="15" spans="1:9">
      <c r="A3043" s="11" t="s">
        <v>2686</v>
      </c>
      <c r="B3043" s="11" t="s">
        <v>2687</v>
      </c>
      <c r="C3043" s="11" t="s">
        <v>2688</v>
      </c>
      <c r="D3043" s="1">
        <v>-0.258739472</v>
      </c>
      <c r="E3043" s="1">
        <v>23.04987053</v>
      </c>
      <c r="F3043" s="1">
        <v>-0.177135096</v>
      </c>
      <c r="G3043" s="1">
        <v>0.862132024</v>
      </c>
      <c r="H3043" s="1">
        <v>0.950774595</v>
      </c>
      <c r="I3043" s="1">
        <v>-6.502869258</v>
      </c>
    </row>
    <row r="3044" ht="15" spans="1:9">
      <c r="A3044" s="11" t="s">
        <v>11049</v>
      </c>
      <c r="B3044" s="11" t="s">
        <v>11050</v>
      </c>
      <c r="C3044" s="11" t="s">
        <v>11051</v>
      </c>
      <c r="D3044" s="1">
        <v>-0.10329247</v>
      </c>
      <c r="E3044" s="1">
        <v>26.44529103</v>
      </c>
      <c r="F3044" s="1">
        <v>-0.177072545</v>
      </c>
      <c r="G3044" s="1">
        <v>0.862180163</v>
      </c>
      <c r="H3044" s="1">
        <v>0.950774595</v>
      </c>
      <c r="I3044" s="1">
        <v>-6.502880905</v>
      </c>
    </row>
    <row r="3045" ht="15" spans="1:9">
      <c r="A3045" s="11" t="s">
        <v>2478</v>
      </c>
      <c r="B3045" s="11" t="s">
        <v>2479</v>
      </c>
      <c r="C3045" s="11" t="s">
        <v>2480</v>
      </c>
      <c r="D3045" s="1">
        <v>-0.155575835</v>
      </c>
      <c r="E3045" s="1">
        <v>23.00150936</v>
      </c>
      <c r="F3045" s="1">
        <v>-0.175842406</v>
      </c>
      <c r="G3045" s="1">
        <v>0.863127008</v>
      </c>
      <c r="H3045" s="1">
        <v>0.95158866</v>
      </c>
      <c r="I3045" s="1">
        <v>-6.503109128</v>
      </c>
    </row>
    <row r="3046" ht="15" spans="1:9">
      <c r="A3046" s="11" t="s">
        <v>7254</v>
      </c>
      <c r="B3046" s="11" t="s">
        <v>7255</v>
      </c>
      <c r="C3046" s="11" t="s">
        <v>7256</v>
      </c>
      <c r="D3046" s="1">
        <v>-0.097887575</v>
      </c>
      <c r="E3046" s="1">
        <v>27.68150544</v>
      </c>
      <c r="F3046" s="1">
        <v>-0.174536262</v>
      </c>
      <c r="G3046" s="1">
        <v>0.864132595</v>
      </c>
      <c r="H3046" s="1">
        <v>0.95215267</v>
      </c>
      <c r="I3046" s="1">
        <v>-6.503349719</v>
      </c>
    </row>
    <row r="3047" ht="15" spans="1:9">
      <c r="A3047" s="11" t="s">
        <v>8934</v>
      </c>
      <c r="B3047" s="11" t="s">
        <v>8935</v>
      </c>
      <c r="C3047" s="11" t="s">
        <v>8936</v>
      </c>
      <c r="D3047" s="1">
        <v>-0.058325902</v>
      </c>
      <c r="E3047" s="1">
        <v>28.92442797</v>
      </c>
      <c r="F3047" s="1">
        <v>-0.174364481</v>
      </c>
      <c r="G3047" s="1">
        <v>0.864264866</v>
      </c>
      <c r="H3047" s="1">
        <v>0.95215267</v>
      </c>
      <c r="I3047" s="1">
        <v>-6.503381228</v>
      </c>
    </row>
    <row r="3048" ht="15" spans="1:9">
      <c r="A3048" s="11" t="s">
        <v>5510</v>
      </c>
      <c r="B3048" s="11" t="s">
        <v>5511</v>
      </c>
      <c r="C3048" s="11" t="s">
        <v>5512</v>
      </c>
      <c r="D3048" s="1">
        <v>-0.07953355</v>
      </c>
      <c r="E3048" s="1">
        <v>28.98671968</v>
      </c>
      <c r="F3048" s="1">
        <v>-0.172407374</v>
      </c>
      <c r="G3048" s="1">
        <v>0.865772132</v>
      </c>
      <c r="H3048" s="1">
        <v>0.953582877</v>
      </c>
      <c r="I3048" s="1">
        <v>-6.503738032</v>
      </c>
    </row>
    <row r="3049" ht="15" spans="1:9">
      <c r="A3049" s="11" t="s">
        <v>3802</v>
      </c>
      <c r="B3049" s="11" t="s">
        <v>3803</v>
      </c>
      <c r="C3049" s="11" t="s">
        <v>3804</v>
      </c>
      <c r="D3049" s="1">
        <v>-0.14903148</v>
      </c>
      <c r="E3049" s="1">
        <v>23.02525631</v>
      </c>
      <c r="F3049" s="1">
        <v>-0.1717326</v>
      </c>
      <c r="G3049" s="1">
        <v>0.866291935</v>
      </c>
      <c r="H3049" s="1">
        <v>0.95392504</v>
      </c>
      <c r="I3049" s="1">
        <v>-6.503860122</v>
      </c>
    </row>
    <row r="3050" ht="15" spans="1:9">
      <c r="A3050" s="11" t="s">
        <v>7479</v>
      </c>
      <c r="B3050" s="11" t="s">
        <v>7480</v>
      </c>
      <c r="C3050" s="11" t="s">
        <v>7481</v>
      </c>
      <c r="D3050" s="1">
        <v>0.19310356</v>
      </c>
      <c r="E3050" s="1">
        <v>24.99298596</v>
      </c>
      <c r="F3050" s="1">
        <v>0.168934254</v>
      </c>
      <c r="G3050" s="1">
        <v>0.868448296</v>
      </c>
      <c r="H3050" s="1">
        <v>0.955838001</v>
      </c>
      <c r="I3050" s="1">
        <v>-6.504361354</v>
      </c>
    </row>
    <row r="3051" ht="15" spans="1:9">
      <c r="A3051" s="11" t="s">
        <v>8748</v>
      </c>
      <c r="B3051" s="11" t="s">
        <v>8749</v>
      </c>
      <c r="C3051" s="11" t="s">
        <v>8750</v>
      </c>
      <c r="D3051" s="1">
        <v>-0.144872108</v>
      </c>
      <c r="E3051" s="1">
        <v>23.95871892</v>
      </c>
      <c r="F3051" s="1">
        <v>-0.167765688</v>
      </c>
      <c r="G3051" s="1">
        <v>0.869349099</v>
      </c>
      <c r="H3051" s="1">
        <v>0.955947026</v>
      </c>
      <c r="I3051" s="1">
        <v>-6.504568237</v>
      </c>
    </row>
    <row r="3052" ht="15" spans="1:9">
      <c r="A3052" s="11" t="s">
        <v>9254</v>
      </c>
      <c r="B3052" s="11" t="s">
        <v>9255</v>
      </c>
      <c r="C3052" s="11" t="s">
        <v>9256</v>
      </c>
      <c r="D3052" s="1">
        <v>0.091386162</v>
      </c>
      <c r="E3052" s="1">
        <v>21.82517264</v>
      </c>
      <c r="F3052" s="1">
        <v>0.167442937</v>
      </c>
      <c r="G3052" s="1">
        <v>0.86959793</v>
      </c>
      <c r="H3052" s="1">
        <v>0.955947026</v>
      </c>
      <c r="I3052" s="1">
        <v>-6.504625126</v>
      </c>
    </row>
    <row r="3053" ht="15" spans="1:9">
      <c r="A3053" s="11" t="s">
        <v>4242</v>
      </c>
      <c r="B3053" s="11" t="s">
        <v>4243</v>
      </c>
      <c r="C3053" s="11" t="s">
        <v>4244</v>
      </c>
      <c r="D3053" s="1">
        <v>0.094269397</v>
      </c>
      <c r="E3053" s="1">
        <v>28.73611989</v>
      </c>
      <c r="F3053" s="1">
        <v>0.167264898</v>
      </c>
      <c r="G3053" s="1">
        <v>0.869735198</v>
      </c>
      <c r="H3053" s="1">
        <v>0.955947026</v>
      </c>
      <c r="I3053" s="1">
        <v>-6.50465646</v>
      </c>
    </row>
    <row r="3054" ht="15" spans="1:9">
      <c r="A3054" s="11" t="s">
        <v>5023</v>
      </c>
      <c r="B3054" s="11" t="s">
        <v>5024</v>
      </c>
      <c r="C3054" s="11" t="s">
        <v>5025</v>
      </c>
      <c r="D3054" s="1">
        <v>0.116139936</v>
      </c>
      <c r="E3054" s="1">
        <v>25.84864424</v>
      </c>
      <c r="F3054" s="1">
        <v>0.167204782</v>
      </c>
      <c r="G3054" s="1">
        <v>0.869781548</v>
      </c>
      <c r="H3054" s="1">
        <v>0.955947026</v>
      </c>
      <c r="I3054" s="1">
        <v>-6.504667033</v>
      </c>
    </row>
    <row r="3055" ht="15" spans="1:9">
      <c r="A3055" s="11" t="s">
        <v>7644</v>
      </c>
      <c r="B3055" s="11" t="s">
        <v>7645</v>
      </c>
      <c r="C3055" s="11" t="s">
        <v>7647</v>
      </c>
      <c r="D3055" s="1">
        <v>-0.035098125</v>
      </c>
      <c r="E3055" s="1">
        <v>30.51413124</v>
      </c>
      <c r="F3055" s="1">
        <v>-0.167084416</v>
      </c>
      <c r="G3055" s="1">
        <v>0.869874355</v>
      </c>
      <c r="H3055" s="1">
        <v>0.955947026</v>
      </c>
      <c r="I3055" s="1">
        <v>-6.504688191</v>
      </c>
    </row>
    <row r="3056" ht="15" spans="1:9">
      <c r="A3056" s="11" t="s">
        <v>7644</v>
      </c>
      <c r="B3056" s="11" t="s">
        <v>7645</v>
      </c>
      <c r="C3056" s="11" t="s">
        <v>7646</v>
      </c>
      <c r="D3056" s="1">
        <v>-0.035098125</v>
      </c>
      <c r="E3056" s="1">
        <v>30.51413124</v>
      </c>
      <c r="F3056" s="1">
        <v>-0.167084416</v>
      </c>
      <c r="G3056" s="1">
        <v>0.869874355</v>
      </c>
      <c r="H3056" s="1">
        <v>0.955947026</v>
      </c>
      <c r="I3056" s="1">
        <v>-6.504688191</v>
      </c>
    </row>
    <row r="3057" ht="15" spans="1:9">
      <c r="A3057" s="11" t="s">
        <v>4093</v>
      </c>
      <c r="B3057" s="11" t="s">
        <v>4094</v>
      </c>
      <c r="C3057" s="11" t="s">
        <v>4095</v>
      </c>
      <c r="D3057" s="1">
        <v>-0.056729613</v>
      </c>
      <c r="E3057" s="1">
        <v>28.05221575</v>
      </c>
      <c r="F3057" s="1">
        <v>-0.167030326</v>
      </c>
      <c r="G3057" s="1">
        <v>0.86991606</v>
      </c>
      <c r="H3057" s="1">
        <v>0.955947026</v>
      </c>
      <c r="I3057" s="1">
        <v>-6.504697694</v>
      </c>
    </row>
    <row r="3058" ht="15" spans="1:9">
      <c r="A3058" s="11" t="s">
        <v>4852</v>
      </c>
      <c r="B3058" s="11" t="s">
        <v>4853</v>
      </c>
      <c r="C3058" s="11" t="s">
        <v>4854</v>
      </c>
      <c r="D3058" s="1">
        <v>0.156934851</v>
      </c>
      <c r="E3058" s="1">
        <v>26.95048578</v>
      </c>
      <c r="F3058" s="1">
        <v>0.166850149</v>
      </c>
      <c r="G3058" s="1">
        <v>0.870054987</v>
      </c>
      <c r="H3058" s="1">
        <v>0.955947026</v>
      </c>
      <c r="I3058" s="1">
        <v>-6.504729326</v>
      </c>
    </row>
    <row r="3059" ht="15" spans="1:9">
      <c r="A3059" s="11" t="s">
        <v>5123</v>
      </c>
      <c r="B3059" s="11" t="s">
        <v>5124</v>
      </c>
      <c r="C3059" s="11" t="s">
        <v>5125</v>
      </c>
      <c r="D3059" s="1">
        <v>0.155893687</v>
      </c>
      <c r="E3059" s="1">
        <v>22.63130319</v>
      </c>
      <c r="F3059" s="1">
        <v>0.166346728</v>
      </c>
      <c r="G3059" s="1">
        <v>0.870443177</v>
      </c>
      <c r="H3059" s="1">
        <v>0.955947026</v>
      </c>
      <c r="I3059" s="1">
        <v>-6.504817529</v>
      </c>
    </row>
    <row r="3060" ht="15" spans="1:9">
      <c r="A3060" s="11" t="s">
        <v>5897</v>
      </c>
      <c r="B3060" s="11" t="s">
        <v>5898</v>
      </c>
      <c r="C3060" s="11" t="s">
        <v>5899</v>
      </c>
      <c r="D3060" s="1">
        <v>0.095604322</v>
      </c>
      <c r="E3060" s="1">
        <v>22.3115948</v>
      </c>
      <c r="F3060" s="1">
        <v>0.166167358</v>
      </c>
      <c r="G3060" s="1">
        <v>0.870581499</v>
      </c>
      <c r="H3060" s="1">
        <v>0.955947026</v>
      </c>
      <c r="I3060" s="1">
        <v>-6.504848892</v>
      </c>
    </row>
    <row r="3061" ht="15" spans="1:9">
      <c r="A3061" s="11" t="s">
        <v>9734</v>
      </c>
      <c r="B3061" s="11" t="s">
        <v>9735</v>
      </c>
      <c r="C3061" s="11" t="s">
        <v>9736</v>
      </c>
      <c r="D3061" s="1">
        <v>0.081032427</v>
      </c>
      <c r="E3061" s="1">
        <v>27.00862527</v>
      </c>
      <c r="F3061" s="1">
        <v>0.165519626</v>
      </c>
      <c r="G3061" s="1">
        <v>0.871081037</v>
      </c>
      <c r="H3061" s="1">
        <v>0.955947026</v>
      </c>
      <c r="I3061" s="1">
        <v>-6.504961867</v>
      </c>
    </row>
    <row r="3062" ht="15" spans="1:9">
      <c r="A3062" s="11" t="s">
        <v>5395</v>
      </c>
      <c r="B3062" s="11" t="s">
        <v>5396</v>
      </c>
      <c r="C3062" s="11" t="s">
        <v>5397</v>
      </c>
      <c r="D3062" s="1">
        <v>0.039366861</v>
      </c>
      <c r="E3062" s="1">
        <v>29.99646477</v>
      </c>
      <c r="F3062" s="1">
        <v>0.165406068</v>
      </c>
      <c r="G3062" s="1">
        <v>0.871168619</v>
      </c>
      <c r="H3062" s="1">
        <v>0.955947026</v>
      </c>
      <c r="I3062" s="1">
        <v>-6.504981628</v>
      </c>
    </row>
    <row r="3063" ht="15" spans="1:9">
      <c r="A3063" s="11" t="s">
        <v>7239</v>
      </c>
      <c r="B3063" s="11" t="s">
        <v>7240</v>
      </c>
      <c r="C3063" s="11" t="s">
        <v>7241</v>
      </c>
      <c r="D3063" s="1">
        <v>-0.135554295</v>
      </c>
      <c r="E3063" s="1">
        <v>25.4255126</v>
      </c>
      <c r="F3063" s="1">
        <v>-0.165108529</v>
      </c>
      <c r="G3063" s="1">
        <v>0.871398108</v>
      </c>
      <c r="H3063" s="1">
        <v>0.955947026</v>
      </c>
      <c r="I3063" s="1">
        <v>-6.505033341</v>
      </c>
    </row>
    <row r="3064" ht="15" spans="1:9">
      <c r="A3064" s="11" t="s">
        <v>4548</v>
      </c>
      <c r="B3064" s="11" t="s">
        <v>4549</v>
      </c>
      <c r="C3064" s="11" t="s">
        <v>4550</v>
      </c>
      <c r="D3064" s="1">
        <v>0.205908752</v>
      </c>
      <c r="E3064" s="1">
        <v>23.51701592</v>
      </c>
      <c r="F3064" s="1">
        <v>0.164766111</v>
      </c>
      <c r="G3064" s="1">
        <v>0.871662227</v>
      </c>
      <c r="H3064" s="1">
        <v>0.955947026</v>
      </c>
      <c r="I3064" s="1">
        <v>-6.505092739</v>
      </c>
    </row>
    <row r="3065" ht="15" spans="1:9">
      <c r="A3065" s="11" t="s">
        <v>7841</v>
      </c>
      <c r="B3065" s="11" t="s">
        <v>7842</v>
      </c>
      <c r="C3065" s="11" t="s">
        <v>7843</v>
      </c>
      <c r="D3065" s="1">
        <v>-0.086847792</v>
      </c>
      <c r="E3065" s="1">
        <v>25.79150356</v>
      </c>
      <c r="F3065" s="1">
        <v>-0.164655714</v>
      </c>
      <c r="G3065" s="1">
        <v>0.871747383</v>
      </c>
      <c r="H3065" s="1">
        <v>0.955947026</v>
      </c>
      <c r="I3065" s="1">
        <v>-6.505111863</v>
      </c>
    </row>
    <row r="3066" ht="15" spans="1:9">
      <c r="A3066" s="11" t="s">
        <v>6816</v>
      </c>
      <c r="B3066" s="11" t="s">
        <v>6817</v>
      </c>
      <c r="C3066" s="11" t="s">
        <v>6818</v>
      </c>
      <c r="D3066" s="1">
        <v>-0.132402829</v>
      </c>
      <c r="E3066" s="1">
        <v>22.03880548</v>
      </c>
      <c r="F3066" s="1">
        <v>-0.164486187</v>
      </c>
      <c r="G3066" s="1">
        <v>0.871878154</v>
      </c>
      <c r="H3066" s="1">
        <v>0.955947026</v>
      </c>
      <c r="I3066" s="1">
        <v>-6.505141206</v>
      </c>
    </row>
    <row r="3067" ht="15" spans="1:9">
      <c r="A3067" s="11" t="s">
        <v>8490</v>
      </c>
      <c r="B3067" s="11" t="s">
        <v>8491</v>
      </c>
      <c r="C3067" s="11" t="s">
        <v>8492</v>
      </c>
      <c r="D3067" s="1">
        <v>-0.141173998</v>
      </c>
      <c r="E3067" s="1">
        <v>22.02458293</v>
      </c>
      <c r="F3067" s="1">
        <v>-0.164422362</v>
      </c>
      <c r="G3067" s="1">
        <v>0.871927388</v>
      </c>
      <c r="H3067" s="1">
        <v>0.955947026</v>
      </c>
      <c r="I3067" s="1">
        <v>-6.505152245</v>
      </c>
    </row>
    <row r="3068" ht="15" spans="1:9">
      <c r="A3068" s="11" t="s">
        <v>4750</v>
      </c>
      <c r="B3068" s="11" t="s">
        <v>4751</v>
      </c>
      <c r="C3068" s="11" t="s">
        <v>4752</v>
      </c>
      <c r="D3068" s="1">
        <v>0.096945259</v>
      </c>
      <c r="E3068" s="1">
        <v>31.60329272</v>
      </c>
      <c r="F3068" s="1">
        <v>0.163913427</v>
      </c>
      <c r="G3068" s="1">
        <v>0.87232</v>
      </c>
      <c r="H3068" s="1">
        <v>0.955947026</v>
      </c>
      <c r="I3068" s="1">
        <v>-6.505240119</v>
      </c>
    </row>
    <row r="3069" ht="15" spans="1:9">
      <c r="A3069" s="11" t="s">
        <v>2270</v>
      </c>
      <c r="B3069" s="11" t="s">
        <v>2271</v>
      </c>
      <c r="C3069" s="11" t="s">
        <v>2272</v>
      </c>
      <c r="D3069" s="1">
        <v>-0.080114133</v>
      </c>
      <c r="E3069" s="1">
        <v>24.81352821</v>
      </c>
      <c r="F3069" s="1">
        <v>-0.162482225</v>
      </c>
      <c r="G3069" s="1">
        <v>0.873424273</v>
      </c>
      <c r="H3069" s="1">
        <v>0.956796971</v>
      </c>
      <c r="I3069" s="1">
        <v>-6.505485778</v>
      </c>
    </row>
    <row r="3070" ht="15" spans="1:9">
      <c r="A3070" s="11" t="s">
        <v>6990</v>
      </c>
      <c r="B3070" s="11" t="s">
        <v>6991</v>
      </c>
      <c r="C3070" s="11" t="s">
        <v>6992</v>
      </c>
      <c r="D3070" s="1">
        <v>-0.070870706</v>
      </c>
      <c r="E3070" s="1">
        <v>21.79845948</v>
      </c>
      <c r="F3070" s="1">
        <v>-0.162364462</v>
      </c>
      <c r="G3070" s="1">
        <v>0.873515148</v>
      </c>
      <c r="H3070" s="1">
        <v>0.956796971</v>
      </c>
      <c r="I3070" s="1">
        <v>-6.505505896</v>
      </c>
    </row>
    <row r="3071" ht="15" spans="1:9">
      <c r="A3071" s="11" t="s">
        <v>9785</v>
      </c>
      <c r="B3071" s="11" t="s">
        <v>9786</v>
      </c>
      <c r="C3071" s="11" t="s">
        <v>9787</v>
      </c>
      <c r="D3071" s="1">
        <v>0.092486016</v>
      </c>
      <c r="E3071" s="1">
        <v>22.19197746</v>
      </c>
      <c r="F3071" s="1">
        <v>0.161925932</v>
      </c>
      <c r="G3071" s="1">
        <v>0.873853567</v>
      </c>
      <c r="H3071" s="1">
        <v>0.956937843</v>
      </c>
      <c r="I3071" s="1">
        <v>-6.505580684</v>
      </c>
    </row>
    <row r="3072" ht="15" spans="1:9">
      <c r="A3072" s="11" t="s">
        <v>10887</v>
      </c>
      <c r="B3072" s="11" t="s">
        <v>10888</v>
      </c>
      <c r="C3072" s="11" t="s">
        <v>10889</v>
      </c>
      <c r="D3072" s="1">
        <v>-0.033843167</v>
      </c>
      <c r="E3072" s="1">
        <v>30.41030022</v>
      </c>
      <c r="F3072" s="1">
        <v>-0.161539112</v>
      </c>
      <c r="G3072" s="1">
        <v>0.874152102</v>
      </c>
      <c r="H3072" s="1">
        <v>0.957034982</v>
      </c>
      <c r="I3072" s="1">
        <v>-6.505646486</v>
      </c>
    </row>
    <row r="3073" ht="15" spans="1:9">
      <c r="A3073" s="11" t="s">
        <v>1758</v>
      </c>
      <c r="B3073" s="11" t="s">
        <v>1759</v>
      </c>
      <c r="C3073" s="11" t="s">
        <v>1760</v>
      </c>
      <c r="D3073" s="1">
        <v>-0.279597644</v>
      </c>
      <c r="E3073" s="1">
        <v>22.7757463</v>
      </c>
      <c r="F3073" s="1">
        <v>-0.160001241</v>
      </c>
      <c r="G3073" s="1">
        <v>0.875339179</v>
      </c>
      <c r="H3073" s="1">
        <v>0.95810463</v>
      </c>
      <c r="I3073" s="1">
        <v>-6.505906545</v>
      </c>
    </row>
    <row r="3074" ht="15" spans="1:9">
      <c r="A3074" s="11" t="s">
        <v>9200</v>
      </c>
      <c r="B3074" s="11" t="s">
        <v>9201</v>
      </c>
      <c r="C3074" s="11" t="s">
        <v>9202</v>
      </c>
      <c r="D3074" s="1">
        <v>-0.059924081</v>
      </c>
      <c r="E3074" s="1">
        <v>28.32109006</v>
      </c>
      <c r="F3074" s="1">
        <v>-0.157112633</v>
      </c>
      <c r="G3074" s="1">
        <v>0.877569731</v>
      </c>
      <c r="H3074" s="1">
        <v>0.960315629</v>
      </c>
      <c r="I3074" s="1">
        <v>-6.506388318</v>
      </c>
    </row>
    <row r="3075" ht="15" spans="1:9">
      <c r="A3075" s="11" t="s">
        <v>5060</v>
      </c>
      <c r="B3075" s="11" t="s">
        <v>5061</v>
      </c>
      <c r="C3075" s="11" t="s">
        <v>5062</v>
      </c>
      <c r="D3075" s="1">
        <v>0.109814205</v>
      </c>
      <c r="E3075" s="1">
        <v>22.60432616</v>
      </c>
      <c r="F3075" s="1">
        <v>0.15568139</v>
      </c>
      <c r="G3075" s="1">
        <v>0.878675326</v>
      </c>
      <c r="H3075" s="1">
        <v>0.961064308</v>
      </c>
      <c r="I3075" s="1">
        <v>-6.506623787</v>
      </c>
    </row>
    <row r="3076" ht="15" spans="1:9">
      <c r="A3076" s="11" t="s">
        <v>6873</v>
      </c>
      <c r="B3076" s="11" t="s">
        <v>6874</v>
      </c>
      <c r="C3076" s="11" t="s">
        <v>6875</v>
      </c>
      <c r="D3076" s="1">
        <v>0.092841081</v>
      </c>
      <c r="E3076" s="1">
        <v>26.71752164</v>
      </c>
      <c r="F3076" s="1">
        <v>0.154603143</v>
      </c>
      <c r="G3076" s="1">
        <v>0.879508417</v>
      </c>
      <c r="H3076" s="1">
        <v>0.961514355</v>
      </c>
      <c r="I3076" s="1">
        <v>-6.506799763</v>
      </c>
    </row>
    <row r="3077" ht="15" spans="1:9">
      <c r="A3077" s="11" t="s">
        <v>11010</v>
      </c>
      <c r="B3077" s="11" t="s">
        <v>11011</v>
      </c>
      <c r="C3077" s="11" t="s">
        <v>11012</v>
      </c>
      <c r="D3077" s="1">
        <v>0.120090662</v>
      </c>
      <c r="E3077" s="1">
        <v>22.27460026</v>
      </c>
      <c r="F3077" s="1">
        <v>0.153786039</v>
      </c>
      <c r="G3077" s="1">
        <v>0.880139839</v>
      </c>
      <c r="H3077" s="1">
        <v>0.961718885</v>
      </c>
      <c r="I3077" s="1">
        <v>-6.506932308</v>
      </c>
    </row>
    <row r="3078" ht="15" spans="1:9">
      <c r="A3078" s="11" t="s">
        <v>6882</v>
      </c>
      <c r="B3078" s="11" t="s">
        <v>6883</v>
      </c>
      <c r="C3078" s="11" t="s">
        <v>6884</v>
      </c>
      <c r="D3078" s="1">
        <v>-0.100768774</v>
      </c>
      <c r="E3078" s="1">
        <v>24.34983137</v>
      </c>
      <c r="F3078" s="1">
        <v>-0.153634632</v>
      </c>
      <c r="G3078" s="1">
        <v>0.880256849</v>
      </c>
      <c r="H3078" s="1">
        <v>0.961718885</v>
      </c>
      <c r="I3078" s="1">
        <v>-6.506956791</v>
      </c>
    </row>
    <row r="3079" ht="15" spans="1:9">
      <c r="A3079" s="11" t="s">
        <v>9701</v>
      </c>
      <c r="B3079" s="11" t="s">
        <v>9702</v>
      </c>
      <c r="C3079" s="11" t="s">
        <v>9703</v>
      </c>
      <c r="D3079" s="1">
        <v>0.053015087</v>
      </c>
      <c r="E3079" s="1">
        <v>28.90494704</v>
      </c>
      <c r="F3079" s="1">
        <v>0.153369833</v>
      </c>
      <c r="G3079" s="1">
        <v>0.880461498</v>
      </c>
      <c r="H3079" s="1">
        <v>0.961718885</v>
      </c>
      <c r="I3079" s="1">
        <v>-6.506999553</v>
      </c>
    </row>
    <row r="3080" ht="15" spans="1:9">
      <c r="A3080" s="11" t="s">
        <v>7140</v>
      </c>
      <c r="B3080" s="11" t="s">
        <v>7141</v>
      </c>
      <c r="C3080" s="11" t="s">
        <v>7142</v>
      </c>
      <c r="D3080" s="1">
        <v>0.155337779</v>
      </c>
      <c r="E3080" s="1">
        <v>24.12321295</v>
      </c>
      <c r="F3080" s="1">
        <v>0.153157464</v>
      </c>
      <c r="G3080" s="1">
        <v>0.880625632</v>
      </c>
      <c r="H3080" s="1">
        <v>0.961718885</v>
      </c>
      <c r="I3080" s="1">
        <v>-6.507033794</v>
      </c>
    </row>
    <row r="3081" ht="15" spans="1:9">
      <c r="A3081" s="11" t="s">
        <v>9410</v>
      </c>
      <c r="B3081" s="11" t="s">
        <v>9411</v>
      </c>
      <c r="C3081" s="11" t="s">
        <v>9412</v>
      </c>
      <c r="D3081" s="1">
        <v>0.081524857</v>
      </c>
      <c r="E3081" s="1">
        <v>26.14557868</v>
      </c>
      <c r="F3081" s="1">
        <v>0.152996828</v>
      </c>
      <c r="G3081" s="1">
        <v>0.880749788</v>
      </c>
      <c r="H3081" s="1">
        <v>0.961718885</v>
      </c>
      <c r="I3081" s="1">
        <v>-6.507059664</v>
      </c>
    </row>
    <row r="3082" ht="15" spans="1:9">
      <c r="A3082" s="11" t="s">
        <v>10908</v>
      </c>
      <c r="B3082" s="11" t="s">
        <v>10909</v>
      </c>
      <c r="C3082" s="11" t="s">
        <v>10910</v>
      </c>
      <c r="D3082" s="1">
        <v>0.097971204</v>
      </c>
      <c r="E3082" s="1">
        <v>24.65120014</v>
      </c>
      <c r="F3082" s="1">
        <v>0.150675222</v>
      </c>
      <c r="G3082" s="1">
        <v>0.882544519</v>
      </c>
      <c r="H3082" s="1">
        <v>0.963381554</v>
      </c>
      <c r="I3082" s="1">
        <v>-6.507430518</v>
      </c>
    </row>
    <row r="3083" ht="15" spans="1:9">
      <c r="A3083" s="11" t="s">
        <v>3889</v>
      </c>
      <c r="B3083" s="11" t="s">
        <v>3890</v>
      </c>
      <c r="C3083" s="11" t="s">
        <v>3891</v>
      </c>
      <c r="D3083" s="1">
        <v>0.036197269</v>
      </c>
      <c r="E3083" s="1">
        <v>28.38949166</v>
      </c>
      <c r="F3083" s="1">
        <v>0.150480711</v>
      </c>
      <c r="G3083" s="1">
        <v>0.882694917</v>
      </c>
      <c r="H3083" s="1">
        <v>0.963381554</v>
      </c>
      <c r="I3083" s="1">
        <v>-6.507461333</v>
      </c>
    </row>
    <row r="3084" ht="15" spans="1:9">
      <c r="A3084" s="11" t="s">
        <v>2159</v>
      </c>
      <c r="B3084" s="11" t="s">
        <v>2160</v>
      </c>
      <c r="C3084" s="11" t="s">
        <v>2161</v>
      </c>
      <c r="D3084" s="1">
        <v>-0.104114582</v>
      </c>
      <c r="E3084" s="1">
        <v>23.6408707</v>
      </c>
      <c r="F3084" s="1">
        <v>-0.149616742</v>
      </c>
      <c r="G3084" s="1">
        <v>0.883363007</v>
      </c>
      <c r="H3084" s="1">
        <v>0.963458588</v>
      </c>
      <c r="I3084" s="1">
        <v>-6.507597725</v>
      </c>
    </row>
    <row r="3085" ht="15" spans="1:9">
      <c r="A3085" s="11" t="s">
        <v>2922</v>
      </c>
      <c r="B3085" s="11" t="s">
        <v>2923</v>
      </c>
      <c r="C3085" s="11" t="s">
        <v>2924</v>
      </c>
      <c r="D3085" s="1">
        <v>-0.131884495</v>
      </c>
      <c r="E3085" s="1">
        <v>22.92630352</v>
      </c>
      <c r="F3085" s="1">
        <v>-0.149073421</v>
      </c>
      <c r="G3085" s="1">
        <v>0.883783194</v>
      </c>
      <c r="H3085" s="1">
        <v>0.963458588</v>
      </c>
      <c r="I3085" s="1">
        <v>-6.507683096</v>
      </c>
    </row>
    <row r="3086" ht="15" spans="1:9">
      <c r="A3086" s="11" t="s">
        <v>6861</v>
      </c>
      <c r="B3086" s="11" t="s">
        <v>6862</v>
      </c>
      <c r="C3086" s="11" t="s">
        <v>6863</v>
      </c>
      <c r="D3086" s="1">
        <v>0.135293256</v>
      </c>
      <c r="E3086" s="1">
        <v>26.77445963</v>
      </c>
      <c r="F3086" s="1">
        <v>0.147475917</v>
      </c>
      <c r="G3086" s="1">
        <v>0.885018864</v>
      </c>
      <c r="H3086" s="1">
        <v>0.963458588</v>
      </c>
      <c r="I3086" s="1">
        <v>-6.507932318</v>
      </c>
    </row>
    <row r="3087" ht="15" spans="1:9">
      <c r="A3087" s="11" t="s">
        <v>6597</v>
      </c>
      <c r="B3087" s="11" t="s">
        <v>6598</v>
      </c>
      <c r="C3087" s="11" t="s">
        <v>6599</v>
      </c>
      <c r="D3087" s="1">
        <v>0.119270902</v>
      </c>
      <c r="E3087" s="1">
        <v>24.19041571</v>
      </c>
      <c r="F3087" s="1">
        <v>0.147443271</v>
      </c>
      <c r="G3087" s="1">
        <v>0.885044118</v>
      </c>
      <c r="H3087" s="1">
        <v>0.963458588</v>
      </c>
      <c r="I3087" s="1">
        <v>-6.507937383</v>
      </c>
    </row>
    <row r="3088" ht="15" spans="1:9">
      <c r="A3088" s="11" t="s">
        <v>8025</v>
      </c>
      <c r="B3088" s="11" t="s">
        <v>8026</v>
      </c>
      <c r="C3088" s="11" t="s">
        <v>8027</v>
      </c>
      <c r="D3088" s="1">
        <v>0.099242737</v>
      </c>
      <c r="E3088" s="1">
        <v>24.09636884</v>
      </c>
      <c r="F3088" s="1">
        <v>0.147406434</v>
      </c>
      <c r="G3088" s="1">
        <v>0.885072615</v>
      </c>
      <c r="H3088" s="1">
        <v>0.963458588</v>
      </c>
      <c r="I3088" s="1">
        <v>-6.507943097</v>
      </c>
    </row>
    <row r="3089" ht="15" spans="1:9">
      <c r="A3089" s="11" t="s">
        <v>6999</v>
      </c>
      <c r="B3089" s="11" t="s">
        <v>7000</v>
      </c>
      <c r="C3089" s="11" t="s">
        <v>7001</v>
      </c>
      <c r="D3089" s="1">
        <v>0.122518581</v>
      </c>
      <c r="E3089" s="1">
        <v>24.45998356</v>
      </c>
      <c r="F3089" s="1">
        <v>0.147385097</v>
      </c>
      <c r="G3089" s="1">
        <v>0.885089122</v>
      </c>
      <c r="H3089" s="1">
        <v>0.963458588</v>
      </c>
      <c r="I3089" s="1">
        <v>-6.507946406</v>
      </c>
    </row>
    <row r="3090" ht="15" spans="1:9">
      <c r="A3090" s="11" t="s">
        <v>6789</v>
      </c>
      <c r="B3090" s="11" t="s">
        <v>6790</v>
      </c>
      <c r="C3090" s="11" t="s">
        <v>6791</v>
      </c>
      <c r="D3090" s="1">
        <v>0.147325891</v>
      </c>
      <c r="E3090" s="1">
        <v>24.1716384</v>
      </c>
      <c r="F3090" s="1">
        <v>0.145870925</v>
      </c>
      <c r="G3090" s="1">
        <v>0.88626064</v>
      </c>
      <c r="H3090" s="1">
        <v>0.964343053</v>
      </c>
      <c r="I3090" s="1">
        <v>-6.508180013</v>
      </c>
    </row>
    <row r="3091" ht="15" spans="1:9">
      <c r="A3091" s="11" t="s">
        <v>4494</v>
      </c>
      <c r="B3091" s="11" t="s">
        <v>4495</v>
      </c>
      <c r="C3091" s="11" t="s">
        <v>4496</v>
      </c>
      <c r="D3091" s="1">
        <v>-0.02882495</v>
      </c>
      <c r="E3091" s="1">
        <v>31.28960597</v>
      </c>
      <c r="F3091" s="1">
        <v>-0.145788387</v>
      </c>
      <c r="G3091" s="1">
        <v>0.886324508</v>
      </c>
      <c r="H3091" s="1">
        <v>0.964343053</v>
      </c>
      <c r="I3091" s="1">
        <v>-6.508192677</v>
      </c>
    </row>
    <row r="3092" ht="15" spans="1:9">
      <c r="A3092" s="11" t="s">
        <v>10396</v>
      </c>
      <c r="B3092" s="11" t="s">
        <v>10397</v>
      </c>
      <c r="C3092" s="11" t="s">
        <v>10398</v>
      </c>
      <c r="D3092" s="1">
        <v>0.100599111</v>
      </c>
      <c r="E3092" s="1">
        <v>27.92741262</v>
      </c>
      <c r="F3092" s="1">
        <v>0.144397184</v>
      </c>
      <c r="G3092" s="1">
        <v>0.887401144</v>
      </c>
      <c r="H3092" s="1">
        <v>0.965054034</v>
      </c>
      <c r="I3092" s="1">
        <v>-6.508405073</v>
      </c>
    </row>
    <row r="3093" ht="15" spans="1:9">
      <c r="A3093" s="11" t="s">
        <v>7311</v>
      </c>
      <c r="B3093" s="11" t="s">
        <v>7312</v>
      </c>
      <c r="C3093" s="11" t="s">
        <v>7313</v>
      </c>
      <c r="D3093" s="1">
        <v>-0.118778364</v>
      </c>
      <c r="E3093" s="1">
        <v>23.6723222</v>
      </c>
      <c r="F3093" s="1">
        <v>-0.142023103</v>
      </c>
      <c r="G3093" s="1">
        <v>0.889238953</v>
      </c>
      <c r="H3093" s="1">
        <v>0.966813271</v>
      </c>
      <c r="I3093" s="1">
        <v>-6.508762836</v>
      </c>
    </row>
    <row r="3094" ht="15" spans="1:9">
      <c r="A3094" s="11" t="s">
        <v>10234</v>
      </c>
      <c r="B3094" s="11" t="s">
        <v>10235</v>
      </c>
      <c r="C3094" s="11" t="s">
        <v>10236</v>
      </c>
      <c r="D3094" s="1">
        <v>-0.035707551</v>
      </c>
      <c r="E3094" s="1">
        <v>33.7780877</v>
      </c>
      <c r="F3094" s="1">
        <v>-0.140130459</v>
      </c>
      <c r="G3094" s="1">
        <v>0.890704554</v>
      </c>
      <c r="H3094" s="1">
        <v>0.967687367</v>
      </c>
      <c r="I3094" s="1">
        <v>-6.509043814</v>
      </c>
    </row>
    <row r="3095" ht="15" spans="1:9">
      <c r="A3095" s="11" t="s">
        <v>9821</v>
      </c>
      <c r="B3095" s="11" t="s">
        <v>9822</v>
      </c>
      <c r="C3095" s="11" t="s">
        <v>9823</v>
      </c>
      <c r="D3095" s="1">
        <v>-0.177239683</v>
      </c>
      <c r="E3095" s="1">
        <v>24.98381857</v>
      </c>
      <c r="F3095" s="1">
        <v>-0.139511656</v>
      </c>
      <c r="G3095" s="1">
        <v>0.891183825</v>
      </c>
      <c r="H3095" s="1">
        <v>0.967687367</v>
      </c>
      <c r="I3095" s="1">
        <v>-6.509134865</v>
      </c>
    </row>
    <row r="3096" ht="15" spans="1:9">
      <c r="A3096" s="11" t="s">
        <v>3599</v>
      </c>
      <c r="B3096" s="11" t="s">
        <v>3600</v>
      </c>
      <c r="C3096" s="11" t="s">
        <v>3601</v>
      </c>
      <c r="D3096" s="1">
        <v>-0.141777658</v>
      </c>
      <c r="E3096" s="1">
        <v>26.0781232</v>
      </c>
      <c r="F3096" s="1">
        <v>-0.139475356</v>
      </c>
      <c r="G3096" s="1">
        <v>0.891211941</v>
      </c>
      <c r="H3096" s="1">
        <v>0.967687367</v>
      </c>
      <c r="I3096" s="1">
        <v>-6.509140193</v>
      </c>
    </row>
    <row r="3097" ht="15" spans="1:9">
      <c r="A3097" s="11" t="s">
        <v>9869</v>
      </c>
      <c r="B3097" s="11" t="s">
        <v>9870</v>
      </c>
      <c r="C3097" s="11" t="s">
        <v>9871</v>
      </c>
      <c r="D3097" s="1">
        <v>-0.034577063</v>
      </c>
      <c r="E3097" s="1">
        <v>32.48478933</v>
      </c>
      <c r="F3097" s="1">
        <v>-0.139351668</v>
      </c>
      <c r="G3097" s="1">
        <v>0.891307745</v>
      </c>
      <c r="H3097" s="1">
        <v>0.967687367</v>
      </c>
      <c r="I3097" s="1">
        <v>-6.50915834</v>
      </c>
    </row>
    <row r="3098" ht="15" spans="1:9">
      <c r="A3098" s="11" t="s">
        <v>4293</v>
      </c>
      <c r="B3098" s="11" t="s">
        <v>4294</v>
      </c>
      <c r="C3098" s="11" t="s">
        <v>4295</v>
      </c>
      <c r="D3098" s="1">
        <v>-0.07460845</v>
      </c>
      <c r="E3098" s="1">
        <v>29.21027489</v>
      </c>
      <c r="F3098" s="1">
        <v>-0.137406341</v>
      </c>
      <c r="G3098" s="1">
        <v>0.892814752</v>
      </c>
      <c r="H3098" s="1">
        <v>0.969011325</v>
      </c>
      <c r="I3098" s="1">
        <v>-6.509441633</v>
      </c>
    </row>
    <row r="3099" ht="15" spans="1:9">
      <c r="A3099" s="11" t="s">
        <v>7575</v>
      </c>
      <c r="B3099" s="11" t="s">
        <v>7576</v>
      </c>
      <c r="C3099" s="11" t="s">
        <v>7577</v>
      </c>
      <c r="D3099" s="1">
        <v>-0.09469053</v>
      </c>
      <c r="E3099" s="1">
        <v>22.22816472</v>
      </c>
      <c r="F3099" s="1">
        <v>-0.137001525</v>
      </c>
      <c r="G3099" s="1">
        <v>0.89312841</v>
      </c>
      <c r="H3099" s="1">
        <v>0.969011325</v>
      </c>
      <c r="I3099" s="1">
        <v>-6.509500086</v>
      </c>
    </row>
    <row r="3100" ht="15" spans="1:9">
      <c r="A3100" s="11" t="s">
        <v>9959</v>
      </c>
      <c r="B3100" s="11" t="s">
        <v>9960</v>
      </c>
      <c r="C3100" s="11" t="s">
        <v>9961</v>
      </c>
      <c r="D3100" s="1">
        <v>0.074090499</v>
      </c>
      <c r="E3100" s="1">
        <v>22.58460954</v>
      </c>
      <c r="F3100" s="1">
        <v>0.136406493</v>
      </c>
      <c r="G3100" s="1">
        <v>0.893589484</v>
      </c>
      <c r="H3100" s="1">
        <v>0.969011325</v>
      </c>
      <c r="I3100" s="1">
        <v>-6.509585694</v>
      </c>
    </row>
    <row r="3101" ht="15" spans="1:9">
      <c r="A3101" s="11" t="s">
        <v>9135</v>
      </c>
      <c r="B3101" s="11" t="s">
        <v>9136</v>
      </c>
      <c r="C3101" s="11" t="s">
        <v>9137</v>
      </c>
      <c r="D3101" s="1">
        <v>0.11519163</v>
      </c>
      <c r="E3101" s="1">
        <v>22.26089731</v>
      </c>
      <c r="F3101" s="1">
        <v>0.135503545</v>
      </c>
      <c r="G3101" s="1">
        <v>0.89428923</v>
      </c>
      <c r="H3101" s="1">
        <v>0.969539619</v>
      </c>
      <c r="I3101" s="1">
        <v>-6.509714891</v>
      </c>
    </row>
    <row r="3102" ht="15" spans="1:9">
      <c r="A3102" s="11" t="s">
        <v>6651</v>
      </c>
      <c r="B3102" s="11" t="s">
        <v>6652</v>
      </c>
      <c r="C3102" s="11" t="s">
        <v>6653</v>
      </c>
      <c r="D3102" s="1">
        <v>0.151836706</v>
      </c>
      <c r="E3102" s="1">
        <v>25.94602216</v>
      </c>
      <c r="F3102" s="1">
        <v>0.133837581</v>
      </c>
      <c r="G3102" s="1">
        <v>0.895580523</v>
      </c>
      <c r="H3102" s="1">
        <v>0.970633263</v>
      </c>
      <c r="I3102" s="1">
        <v>-6.509951018</v>
      </c>
    </row>
    <row r="3103" ht="15" spans="1:9">
      <c r="A3103" s="11" t="s">
        <v>4840</v>
      </c>
      <c r="B3103" s="11" t="s">
        <v>4841</v>
      </c>
      <c r="C3103" s="11" t="s">
        <v>4842</v>
      </c>
      <c r="D3103" s="1">
        <v>-0.064988096</v>
      </c>
      <c r="E3103" s="1">
        <v>21.83717589</v>
      </c>
      <c r="F3103" s="1">
        <v>-0.133343399</v>
      </c>
      <c r="G3103" s="1">
        <v>0.895963625</v>
      </c>
      <c r="H3103" s="1">
        <v>0.97066273</v>
      </c>
      <c r="I3103" s="1">
        <v>-6.510020501</v>
      </c>
    </row>
    <row r="3104" ht="15" spans="1:9">
      <c r="A3104" s="11" t="s">
        <v>8094</v>
      </c>
      <c r="B3104" s="11" t="s">
        <v>8095</v>
      </c>
      <c r="C3104" s="11" t="s">
        <v>8096</v>
      </c>
      <c r="D3104" s="1">
        <v>-0.031362799</v>
      </c>
      <c r="E3104" s="1">
        <v>30.11022792</v>
      </c>
      <c r="F3104" s="1">
        <v>-0.132692356</v>
      </c>
      <c r="G3104" s="1">
        <v>0.89646837</v>
      </c>
      <c r="H3104" s="1">
        <v>0.970978921</v>
      </c>
      <c r="I3104" s="1">
        <v>-6.510111648</v>
      </c>
    </row>
    <row r="3105" ht="15" spans="1:9">
      <c r="A3105" s="11" t="s">
        <v>2641</v>
      </c>
      <c r="B3105" s="11" t="s">
        <v>2642</v>
      </c>
      <c r="C3105" s="11" t="s">
        <v>2643</v>
      </c>
      <c r="D3105" s="1">
        <v>0.031513053</v>
      </c>
      <c r="E3105" s="1">
        <v>30.45934503</v>
      </c>
      <c r="F3105" s="1">
        <v>0.132416346</v>
      </c>
      <c r="G3105" s="1">
        <v>0.896682371</v>
      </c>
      <c r="H3105" s="1">
        <v>0.970980127</v>
      </c>
      <c r="I3105" s="1">
        <v>-6.510150156</v>
      </c>
    </row>
    <row r="3106" ht="15" spans="1:9">
      <c r="A3106" s="11" t="s">
        <v>9281</v>
      </c>
      <c r="B3106" s="11" t="s">
        <v>9282</v>
      </c>
      <c r="C3106" s="11" t="s">
        <v>9283</v>
      </c>
      <c r="D3106" s="1">
        <v>0.127161706</v>
      </c>
      <c r="E3106" s="1">
        <v>24.33080137</v>
      </c>
      <c r="F3106" s="1">
        <v>0.131065124</v>
      </c>
      <c r="G3106" s="1">
        <v>0.897730146</v>
      </c>
      <c r="H3106" s="1">
        <v>0.971319485</v>
      </c>
      <c r="I3106" s="1">
        <v>-6.510337518</v>
      </c>
    </row>
    <row r="3107" ht="15" spans="1:9">
      <c r="A3107" s="11" t="s">
        <v>2279</v>
      </c>
      <c r="B3107" s="11" t="s">
        <v>2280</v>
      </c>
      <c r="C3107" s="11" t="s">
        <v>2281</v>
      </c>
      <c r="D3107" s="1">
        <v>-0.039671604</v>
      </c>
      <c r="E3107" s="1">
        <v>29.92649766</v>
      </c>
      <c r="F3107" s="1">
        <v>-0.130991635</v>
      </c>
      <c r="G3107" s="1">
        <v>0.897787137</v>
      </c>
      <c r="H3107" s="1">
        <v>0.971319485</v>
      </c>
      <c r="I3107" s="1">
        <v>-6.510347653</v>
      </c>
    </row>
    <row r="3108" ht="15" spans="1:9">
      <c r="A3108" s="11" t="s">
        <v>4308</v>
      </c>
      <c r="B3108" s="11" t="s">
        <v>4309</v>
      </c>
      <c r="C3108" s="11" t="s">
        <v>4310</v>
      </c>
      <c r="D3108" s="1">
        <v>-0.06582031</v>
      </c>
      <c r="E3108" s="1">
        <v>29.55409903</v>
      </c>
      <c r="F3108" s="1">
        <v>-0.130753844</v>
      </c>
      <c r="G3108" s="1">
        <v>0.897971549</v>
      </c>
      <c r="H3108" s="1">
        <v>0.971319485</v>
      </c>
      <c r="I3108" s="1">
        <v>-6.510380408</v>
      </c>
    </row>
    <row r="3109" ht="15" spans="1:9">
      <c r="A3109" s="11" t="s">
        <v>3278</v>
      </c>
      <c r="B3109" s="11" t="s">
        <v>3279</v>
      </c>
      <c r="C3109" s="11" t="s">
        <v>3280</v>
      </c>
      <c r="D3109" s="1">
        <v>0.110351522</v>
      </c>
      <c r="E3109" s="1">
        <v>22.64315337</v>
      </c>
      <c r="F3109" s="1">
        <v>0.130653477</v>
      </c>
      <c r="G3109" s="1">
        <v>0.898049389</v>
      </c>
      <c r="H3109" s="1">
        <v>0.971319485</v>
      </c>
      <c r="I3109" s="1">
        <v>-6.510394216</v>
      </c>
    </row>
    <row r="3110" ht="15" spans="1:9">
      <c r="A3110" s="11" t="s">
        <v>8268</v>
      </c>
      <c r="B3110" s="11" t="s">
        <v>8269</v>
      </c>
      <c r="C3110" s="11" t="s">
        <v>8270</v>
      </c>
      <c r="D3110" s="1">
        <v>-0.114927569</v>
      </c>
      <c r="E3110" s="1">
        <v>23.56866673</v>
      </c>
      <c r="F3110" s="1">
        <v>-0.130366642</v>
      </c>
      <c r="G3110" s="1">
        <v>0.898271847</v>
      </c>
      <c r="H3110" s="1">
        <v>0.971319485</v>
      </c>
      <c r="I3110" s="1">
        <v>-6.510433618</v>
      </c>
    </row>
    <row r="3111" ht="15" spans="1:9">
      <c r="A3111" s="11" t="s">
        <v>6257</v>
      </c>
      <c r="B3111" s="11" t="s">
        <v>6258</v>
      </c>
      <c r="C3111" s="11" t="s">
        <v>6259</v>
      </c>
      <c r="D3111" s="1">
        <v>0.035105192</v>
      </c>
      <c r="E3111" s="1">
        <v>29.99649035</v>
      </c>
      <c r="F3111" s="1">
        <v>0.130364467</v>
      </c>
      <c r="G3111" s="1">
        <v>0.898273534</v>
      </c>
      <c r="H3111" s="1">
        <v>0.971319485</v>
      </c>
      <c r="I3111" s="1">
        <v>-6.510433917</v>
      </c>
    </row>
    <row r="3112" ht="15" spans="1:9">
      <c r="A3112" s="11" t="s">
        <v>1932</v>
      </c>
      <c r="B3112" s="11" t="s">
        <v>1933</v>
      </c>
      <c r="C3112" s="11" t="s">
        <v>1934</v>
      </c>
      <c r="D3112" s="1">
        <v>-0.064019169</v>
      </c>
      <c r="E3112" s="1">
        <v>26.25739602</v>
      </c>
      <c r="F3112" s="1">
        <v>-0.129194299</v>
      </c>
      <c r="G3112" s="1">
        <v>0.899181165</v>
      </c>
      <c r="H3112" s="1">
        <v>0.971840117</v>
      </c>
      <c r="I3112" s="1">
        <v>-6.510593764</v>
      </c>
    </row>
    <row r="3113" ht="15" spans="1:9">
      <c r="A3113" s="11" t="s">
        <v>5598</v>
      </c>
      <c r="B3113" s="11" t="s">
        <v>5599</v>
      </c>
      <c r="C3113" s="11" t="s">
        <v>5600</v>
      </c>
      <c r="D3113" s="1">
        <v>0.112901296</v>
      </c>
      <c r="E3113" s="1">
        <v>24.6651272</v>
      </c>
      <c r="F3113" s="1">
        <v>0.128869352</v>
      </c>
      <c r="G3113" s="1">
        <v>0.899433233</v>
      </c>
      <c r="H3113" s="1">
        <v>0.97188225</v>
      </c>
      <c r="I3113" s="1">
        <v>-6.510637898</v>
      </c>
    </row>
    <row r="3114" ht="15" spans="1:9">
      <c r="A3114" s="11" t="s">
        <v>1753</v>
      </c>
      <c r="B3114" s="11" t="s">
        <v>1754</v>
      </c>
      <c r="C3114" s="11"/>
      <c r="D3114" s="1">
        <v>0.172714235</v>
      </c>
      <c r="E3114" s="1">
        <v>26.82471693</v>
      </c>
      <c r="F3114" s="1">
        <v>0.128467373</v>
      </c>
      <c r="G3114" s="1">
        <v>0.899745073</v>
      </c>
      <c r="H3114" s="1">
        <v>0.971962265</v>
      </c>
      <c r="I3114" s="1">
        <v>-6.51069234</v>
      </c>
    </row>
    <row r="3115" ht="15" spans="1:9">
      <c r="A3115" s="11" t="s">
        <v>4954</v>
      </c>
      <c r="B3115" s="11" t="s">
        <v>4955</v>
      </c>
      <c r="C3115" s="11" t="s">
        <v>4956</v>
      </c>
      <c r="D3115" s="1">
        <v>0.052964918</v>
      </c>
      <c r="E3115" s="1">
        <v>26.86498067</v>
      </c>
      <c r="F3115" s="1">
        <v>0.127918827</v>
      </c>
      <c r="G3115" s="1">
        <v>0.900170642</v>
      </c>
      <c r="H3115" s="1">
        <v>0.971962265</v>
      </c>
      <c r="I3115" s="1">
        <v>-6.510766359</v>
      </c>
    </row>
    <row r="3116" ht="15" spans="1:9">
      <c r="A3116" s="11" t="s">
        <v>5045</v>
      </c>
      <c r="B3116" s="11" t="s">
        <v>5046</v>
      </c>
      <c r="C3116" s="11" t="s">
        <v>5047</v>
      </c>
      <c r="D3116" s="1">
        <v>-0.150360458</v>
      </c>
      <c r="E3116" s="1">
        <v>23.62910351</v>
      </c>
      <c r="F3116" s="1">
        <v>-0.127636347</v>
      </c>
      <c r="G3116" s="1">
        <v>0.900389807</v>
      </c>
      <c r="H3116" s="1">
        <v>0.971962265</v>
      </c>
      <c r="I3116" s="1">
        <v>-6.510804353</v>
      </c>
    </row>
    <row r="3117" ht="15" spans="1:9">
      <c r="A3117" s="11" t="s">
        <v>6010</v>
      </c>
      <c r="B3117" s="11" t="s">
        <v>6011</v>
      </c>
      <c r="C3117" s="11" t="s">
        <v>6012</v>
      </c>
      <c r="D3117" s="1">
        <v>-0.049434</v>
      </c>
      <c r="E3117" s="1">
        <v>27.6949593</v>
      </c>
      <c r="F3117" s="1">
        <v>-0.127400498</v>
      </c>
      <c r="G3117" s="1">
        <v>0.900572798</v>
      </c>
      <c r="H3117" s="1">
        <v>0.971962265</v>
      </c>
      <c r="I3117" s="1">
        <v>-6.51083601</v>
      </c>
    </row>
    <row r="3118" ht="15" spans="1:9">
      <c r="A3118" s="11" t="s">
        <v>4795</v>
      </c>
      <c r="B3118" s="11" t="s">
        <v>4796</v>
      </c>
      <c r="C3118" s="11" t="s">
        <v>4797</v>
      </c>
      <c r="D3118" s="1">
        <v>0.086099421</v>
      </c>
      <c r="E3118" s="1">
        <v>28.04137347</v>
      </c>
      <c r="F3118" s="1">
        <v>0.126853675</v>
      </c>
      <c r="G3118" s="1">
        <v>0.900997092</v>
      </c>
      <c r="H3118" s="1">
        <v>0.972148269</v>
      </c>
      <c r="I3118" s="1">
        <v>-6.510909185</v>
      </c>
    </row>
    <row r="3119" ht="15" spans="1:9">
      <c r="A3119" s="11" t="s">
        <v>6906</v>
      </c>
      <c r="B3119" s="11" t="s">
        <v>6907</v>
      </c>
      <c r="C3119" s="11" t="s">
        <v>6908</v>
      </c>
      <c r="D3119" s="1">
        <v>0.094975214</v>
      </c>
      <c r="E3119" s="1">
        <v>22.46792312</v>
      </c>
      <c r="F3119" s="1">
        <v>0.126629007</v>
      </c>
      <c r="G3119" s="1">
        <v>0.901171427</v>
      </c>
      <c r="H3119" s="1">
        <v>0.972148269</v>
      </c>
      <c r="I3119" s="1">
        <v>-6.510939158</v>
      </c>
    </row>
    <row r="3120" ht="15" spans="1:9">
      <c r="A3120" s="11" t="s">
        <v>7620</v>
      </c>
      <c r="B3120" s="11" t="s">
        <v>7621</v>
      </c>
      <c r="C3120" s="11" t="s">
        <v>7622</v>
      </c>
      <c r="D3120" s="1">
        <v>-0.066288824</v>
      </c>
      <c r="E3120" s="1">
        <v>29.07927634</v>
      </c>
      <c r="F3120" s="1">
        <v>-0.125800201</v>
      </c>
      <c r="G3120" s="1">
        <v>0.9018146</v>
      </c>
      <c r="H3120" s="1">
        <v>0.972382125</v>
      </c>
      <c r="I3120" s="1">
        <v>-6.511049273</v>
      </c>
    </row>
    <row r="3121" ht="15" spans="1:9">
      <c r="A3121" s="11" t="s">
        <v>3250</v>
      </c>
      <c r="B3121" s="11" t="s">
        <v>3251</v>
      </c>
      <c r="C3121" s="11" t="s">
        <v>3252</v>
      </c>
      <c r="D3121" s="1">
        <v>-0.119975166</v>
      </c>
      <c r="E3121" s="1">
        <v>27.1207546</v>
      </c>
      <c r="F3121" s="1">
        <v>-0.124967178</v>
      </c>
      <c r="G3121" s="1">
        <v>0.902461117</v>
      </c>
      <c r="H3121" s="1">
        <v>0.972591129</v>
      </c>
      <c r="I3121" s="1">
        <v>-6.511159221</v>
      </c>
    </row>
    <row r="3122" ht="15" spans="1:9">
      <c r="A3122" s="11" t="s">
        <v>6100</v>
      </c>
      <c r="B3122" s="11" t="s">
        <v>6101</v>
      </c>
      <c r="C3122" s="11" t="s">
        <v>6102</v>
      </c>
      <c r="D3122" s="1">
        <v>0.075176979</v>
      </c>
      <c r="E3122" s="1">
        <v>21.85473571</v>
      </c>
      <c r="F3122" s="1">
        <v>0.123836093</v>
      </c>
      <c r="G3122" s="1">
        <v>0.903339079</v>
      </c>
      <c r="H3122" s="1">
        <v>0.973105701</v>
      </c>
      <c r="I3122" s="1">
        <v>-6.511307343</v>
      </c>
    </row>
    <row r="3123" ht="15" spans="1:9">
      <c r="A3123" s="11" t="s">
        <v>6206</v>
      </c>
      <c r="B3123" s="11" t="s">
        <v>6207</v>
      </c>
      <c r="C3123" s="11" t="s">
        <v>6208</v>
      </c>
      <c r="D3123" s="1">
        <v>-0.031924634</v>
      </c>
      <c r="E3123" s="1">
        <v>30.35969795</v>
      </c>
      <c r="F3123" s="1">
        <v>-0.123204962</v>
      </c>
      <c r="G3123" s="1">
        <v>0.903829028</v>
      </c>
      <c r="H3123" s="1">
        <v>0.973173795</v>
      </c>
      <c r="I3123" s="1">
        <v>-6.51138941</v>
      </c>
    </row>
    <row r="3124" ht="15" spans="1:9">
      <c r="A3124" s="11" t="s">
        <v>8916</v>
      </c>
      <c r="B3124" s="11" t="s">
        <v>8917</v>
      </c>
      <c r="C3124" s="11" t="s">
        <v>8918</v>
      </c>
      <c r="D3124" s="1">
        <v>-0.119538999</v>
      </c>
      <c r="E3124" s="1">
        <v>27.11046563</v>
      </c>
      <c r="F3124" s="1">
        <v>-0.122441255</v>
      </c>
      <c r="G3124" s="1">
        <v>0.904421951</v>
      </c>
      <c r="H3124" s="1">
        <v>0.973539236</v>
      </c>
      <c r="I3124" s="1">
        <v>-6.511488155</v>
      </c>
    </row>
    <row r="3125" ht="15" spans="1:9">
      <c r="A3125" s="11" t="s">
        <v>2475</v>
      </c>
      <c r="B3125" s="11" t="s">
        <v>2476</v>
      </c>
      <c r="C3125" s="11" t="s">
        <v>2477</v>
      </c>
      <c r="D3125" s="1">
        <v>0.11497667</v>
      </c>
      <c r="E3125" s="1">
        <v>22.38459159</v>
      </c>
      <c r="F3125" s="1">
        <v>0.12096465</v>
      </c>
      <c r="G3125" s="1">
        <v>0.905568519</v>
      </c>
      <c r="H3125" s="1">
        <v>0.974356692</v>
      </c>
      <c r="I3125" s="1">
        <v>-6.51167734</v>
      </c>
    </row>
    <row r="3126" ht="15" spans="1:9">
      <c r="A3126" s="11" t="s">
        <v>10534</v>
      </c>
      <c r="B3126" s="11" t="s">
        <v>10535</v>
      </c>
      <c r="C3126" s="11" t="s">
        <v>10536</v>
      </c>
      <c r="D3126" s="1">
        <v>0.078566842</v>
      </c>
      <c r="E3126" s="1">
        <v>26.98602325</v>
      </c>
      <c r="F3126" s="1">
        <v>0.119664604</v>
      </c>
      <c r="G3126" s="1">
        <v>0.906578174</v>
      </c>
      <c r="H3126" s="1">
        <v>0.9749851</v>
      </c>
      <c r="I3126" s="1">
        <v>-6.511842008</v>
      </c>
    </row>
    <row r="3127" ht="15" spans="1:9">
      <c r="A3127" s="11" t="s">
        <v>10722</v>
      </c>
      <c r="B3127" s="11" t="s">
        <v>10723</v>
      </c>
      <c r="C3127" s="11" t="s">
        <v>10724</v>
      </c>
      <c r="D3127" s="1">
        <v>0.125568013</v>
      </c>
      <c r="E3127" s="1">
        <v>23.65054082</v>
      </c>
      <c r="F3127" s="1">
        <v>0.119662132</v>
      </c>
      <c r="G3127" s="1">
        <v>0.906580094</v>
      </c>
      <c r="H3127" s="1">
        <v>0.9749851</v>
      </c>
      <c r="I3127" s="1">
        <v>-6.51184232</v>
      </c>
    </row>
    <row r="3128" ht="15" spans="1:9">
      <c r="A3128" s="11" t="s">
        <v>8988</v>
      </c>
      <c r="B3128" s="11" t="s">
        <v>8989</v>
      </c>
      <c r="C3128" s="11" t="s">
        <v>8990</v>
      </c>
      <c r="D3128" s="1">
        <v>0.088919405</v>
      </c>
      <c r="E3128" s="1">
        <v>23.05177172</v>
      </c>
      <c r="F3128" s="1">
        <v>0.117981515</v>
      </c>
      <c r="G3128" s="1">
        <v>0.907885562</v>
      </c>
      <c r="H3128" s="1">
        <v>0.975972113</v>
      </c>
      <c r="I3128" s="1">
        <v>-6.512052557</v>
      </c>
    </row>
    <row r="3129" ht="15" spans="1:9">
      <c r="A3129" s="11" t="s">
        <v>6660</v>
      </c>
      <c r="B3129" s="11" t="s">
        <v>6661</v>
      </c>
      <c r="C3129" s="11" t="s">
        <v>6662</v>
      </c>
      <c r="D3129" s="1">
        <v>0.139072464</v>
      </c>
      <c r="E3129" s="1">
        <v>22.37789753</v>
      </c>
      <c r="F3129" s="1">
        <v>0.117654253</v>
      </c>
      <c r="G3129" s="1">
        <v>0.908139805</v>
      </c>
      <c r="H3129" s="1">
        <v>0.975972113</v>
      </c>
      <c r="I3129" s="1">
        <v>-6.512093151</v>
      </c>
    </row>
    <row r="3130" ht="15" spans="1:9">
      <c r="A3130" s="11" t="s">
        <v>7808</v>
      </c>
      <c r="B3130" s="11" t="s">
        <v>7809</v>
      </c>
      <c r="C3130" s="11" t="s">
        <v>7810</v>
      </c>
      <c r="D3130" s="1">
        <v>0.051368138</v>
      </c>
      <c r="E3130" s="1">
        <v>27.70388542</v>
      </c>
      <c r="F3130" s="1">
        <v>0.115734617</v>
      </c>
      <c r="G3130" s="1">
        <v>0.90963134</v>
      </c>
      <c r="H3130" s="1">
        <v>0.977344768</v>
      </c>
      <c r="I3130" s="1">
        <v>-6.512328998</v>
      </c>
    </row>
    <row r="3131" ht="15" spans="1:9">
      <c r="A3131" s="11" t="s">
        <v>1809</v>
      </c>
      <c r="B3131" s="11" t="s">
        <v>1810</v>
      </c>
      <c r="C3131" s="11" t="s">
        <v>1811</v>
      </c>
      <c r="D3131" s="1">
        <v>-0.108632483</v>
      </c>
      <c r="E3131" s="1">
        <v>24.20739876</v>
      </c>
      <c r="F3131" s="1">
        <v>-0.114599447</v>
      </c>
      <c r="G3131" s="1">
        <v>0.910513521</v>
      </c>
      <c r="H3131" s="1">
        <v>0.977975303</v>
      </c>
      <c r="I3131" s="1">
        <v>-6.512466643</v>
      </c>
    </row>
    <row r="3132" ht="15" spans="1:9">
      <c r="A3132" s="11" t="s">
        <v>6188</v>
      </c>
      <c r="B3132" s="11" t="s">
        <v>6189</v>
      </c>
      <c r="C3132" s="11" t="s">
        <v>6190</v>
      </c>
      <c r="D3132" s="1">
        <v>0.110367078</v>
      </c>
      <c r="E3132" s="1">
        <v>23.43159592</v>
      </c>
      <c r="F3132" s="1">
        <v>0.114427662</v>
      </c>
      <c r="G3132" s="1">
        <v>0.910647032</v>
      </c>
      <c r="H3132" s="1">
        <v>0.977975303</v>
      </c>
      <c r="I3132" s="1">
        <v>-6.512487355</v>
      </c>
    </row>
    <row r="3133" ht="15" spans="1:9">
      <c r="A3133" s="11" t="s">
        <v>4984</v>
      </c>
      <c r="B3133" s="11" t="s">
        <v>4985</v>
      </c>
      <c r="C3133" s="11" t="s">
        <v>4986</v>
      </c>
      <c r="D3133" s="1">
        <v>0.034407658</v>
      </c>
      <c r="E3133" s="1">
        <v>27.1209022</v>
      </c>
      <c r="F3133" s="1">
        <v>0.113236357</v>
      </c>
      <c r="G3133" s="1">
        <v>0.911572991</v>
      </c>
      <c r="H3133" s="1">
        <v>0.978548815</v>
      </c>
      <c r="I3133" s="1">
        <v>-6.512630137</v>
      </c>
    </row>
    <row r="3134" ht="15" spans="1:9">
      <c r="A3134" s="11" t="s">
        <v>5671</v>
      </c>
      <c r="B3134" s="11" t="s">
        <v>5672</v>
      </c>
      <c r="C3134" s="11" t="s">
        <v>5673</v>
      </c>
      <c r="D3134" s="1">
        <v>0.182598621</v>
      </c>
      <c r="E3134" s="1">
        <v>23.9252644</v>
      </c>
      <c r="F3134" s="1">
        <v>0.113144725</v>
      </c>
      <c r="G3134" s="1">
        <v>0.911644219</v>
      </c>
      <c r="H3134" s="1">
        <v>0.978548815</v>
      </c>
      <c r="I3134" s="1">
        <v>-6.512641057</v>
      </c>
    </row>
    <row r="3135" ht="15" spans="1:9">
      <c r="A3135" s="11" t="s">
        <v>2881</v>
      </c>
      <c r="B3135" s="11" t="s">
        <v>2882</v>
      </c>
      <c r="C3135" s="11" t="s">
        <v>2883</v>
      </c>
      <c r="D3135" s="1">
        <v>0.069727366</v>
      </c>
      <c r="E3135" s="1">
        <v>21.8626878</v>
      </c>
      <c r="F3135" s="1">
        <v>0.112912545</v>
      </c>
      <c r="G3135" s="1">
        <v>0.911824702</v>
      </c>
      <c r="H3135" s="1">
        <v>0.978548815</v>
      </c>
      <c r="I3135" s="1">
        <v>-6.512668689</v>
      </c>
    </row>
    <row r="3136" ht="15" spans="1:9">
      <c r="A3136" s="11" t="s">
        <v>10941</v>
      </c>
      <c r="B3136" s="11" t="s">
        <v>10942</v>
      </c>
      <c r="C3136" s="11" t="s">
        <v>10943</v>
      </c>
      <c r="D3136" s="1">
        <v>0.11196794</v>
      </c>
      <c r="E3136" s="1">
        <v>22.4101259</v>
      </c>
      <c r="F3136" s="1">
        <v>0.111411365</v>
      </c>
      <c r="G3136" s="1">
        <v>0.912991752</v>
      </c>
      <c r="H3136" s="1">
        <v>0.979570779</v>
      </c>
      <c r="I3136" s="1">
        <v>-6.512845975</v>
      </c>
    </row>
    <row r="3137" ht="15" spans="1:9">
      <c r="A3137" s="11" t="s">
        <v>10683</v>
      </c>
      <c r="B3137" s="11" t="s">
        <v>10684</v>
      </c>
      <c r="C3137" s="11" t="s">
        <v>10685</v>
      </c>
      <c r="D3137" s="1">
        <v>-0.094633559</v>
      </c>
      <c r="E3137" s="1">
        <v>22.78080264</v>
      </c>
      <c r="F3137" s="1">
        <v>-0.110602975</v>
      </c>
      <c r="G3137" s="1">
        <v>0.913620299</v>
      </c>
      <c r="H3137" s="1">
        <v>0.980014625</v>
      </c>
      <c r="I3137" s="1">
        <v>-6.512940463</v>
      </c>
    </row>
    <row r="3138" ht="15" spans="1:9">
      <c r="A3138" s="11" t="s">
        <v>8589</v>
      </c>
      <c r="B3138" s="11" t="s">
        <v>8590</v>
      </c>
      <c r="C3138" s="11" t="s">
        <v>8591</v>
      </c>
      <c r="D3138" s="1">
        <v>0.080632774</v>
      </c>
      <c r="E3138" s="1">
        <v>22.43457435</v>
      </c>
      <c r="F3138" s="1">
        <v>0.109930696</v>
      </c>
      <c r="G3138" s="1">
        <v>0.914143063</v>
      </c>
      <c r="H3138" s="1">
        <v>0.980344817</v>
      </c>
      <c r="I3138" s="1">
        <v>-6.513018519</v>
      </c>
    </row>
    <row r="3139" ht="15" spans="1:9">
      <c r="A3139" s="11" t="s">
        <v>8919</v>
      </c>
      <c r="B3139" s="11" t="s">
        <v>8920</v>
      </c>
      <c r="C3139" s="11" t="s">
        <v>8921</v>
      </c>
      <c r="D3139" s="1">
        <v>0.088951418</v>
      </c>
      <c r="E3139" s="1">
        <v>22.22236759</v>
      </c>
      <c r="F3139" s="1">
        <v>0.109201909</v>
      </c>
      <c r="G3139" s="1">
        <v>0.914709813</v>
      </c>
      <c r="H3139" s="1">
        <v>0.980722016</v>
      </c>
      <c r="I3139" s="1">
        <v>-6.5131026</v>
      </c>
    </row>
    <row r="3140" ht="15" spans="1:9">
      <c r="A3140" s="11" t="s">
        <v>3243</v>
      </c>
      <c r="B3140" s="11" t="s">
        <v>3244</v>
      </c>
      <c r="C3140" s="11" t="s">
        <v>3245</v>
      </c>
      <c r="D3140" s="1">
        <v>-0.100648118</v>
      </c>
      <c r="E3140" s="1">
        <v>22.14600653</v>
      </c>
      <c r="F3140" s="1">
        <v>-0.108164489</v>
      </c>
      <c r="G3140" s="1">
        <v>0.91551666</v>
      </c>
      <c r="H3140" s="1">
        <v>0.981288319</v>
      </c>
      <c r="I3140" s="1">
        <v>-6.513221324</v>
      </c>
    </row>
    <row r="3141" ht="15" spans="1:9">
      <c r="A3141" s="11" t="s">
        <v>3993</v>
      </c>
      <c r="B3141" s="11" t="s">
        <v>3994</v>
      </c>
      <c r="C3141" s="11" t="s">
        <v>3995</v>
      </c>
      <c r="D3141" s="1">
        <v>0.022790112</v>
      </c>
      <c r="E3141" s="1">
        <v>28.65482856</v>
      </c>
      <c r="F3141" s="1">
        <v>0.107969538</v>
      </c>
      <c r="G3141" s="1">
        <v>0.915668293</v>
      </c>
      <c r="H3141" s="1">
        <v>0.981288319</v>
      </c>
      <c r="I3141" s="1">
        <v>-6.513243508</v>
      </c>
    </row>
    <row r="3142" ht="15" spans="1:9">
      <c r="A3142" s="11" t="s">
        <v>9159</v>
      </c>
      <c r="B3142" s="11" t="s">
        <v>9160</v>
      </c>
      <c r="C3142" s="11" t="s">
        <v>9161</v>
      </c>
      <c r="D3142" s="1">
        <v>-0.093214208</v>
      </c>
      <c r="E3142" s="1">
        <v>22.66137402</v>
      </c>
      <c r="F3142" s="1">
        <v>-0.107377383</v>
      </c>
      <c r="G3142" s="1">
        <v>0.916128891</v>
      </c>
      <c r="H3142" s="1">
        <v>0.981462002</v>
      </c>
      <c r="I3142" s="1">
        <v>-6.513310647</v>
      </c>
    </row>
    <row r="3143" ht="15" spans="1:9">
      <c r="A3143" s="11" t="s">
        <v>4096</v>
      </c>
      <c r="B3143" s="11" t="s">
        <v>4097</v>
      </c>
      <c r="C3143" s="11" t="s">
        <v>4098</v>
      </c>
      <c r="D3143" s="1">
        <v>-0.032580758</v>
      </c>
      <c r="E3143" s="1">
        <v>30.67962719</v>
      </c>
      <c r="F3143" s="1">
        <v>-0.106402705</v>
      </c>
      <c r="G3143" s="1">
        <v>0.916887098</v>
      </c>
      <c r="H3143" s="1">
        <v>0.981902337</v>
      </c>
      <c r="I3143" s="1">
        <v>-6.513420354</v>
      </c>
    </row>
    <row r="3144" ht="15" spans="1:9">
      <c r="A3144" s="11" t="s">
        <v>3996</v>
      </c>
      <c r="B3144" s="11" t="s">
        <v>3997</v>
      </c>
      <c r="C3144" s="11" t="s">
        <v>3998</v>
      </c>
      <c r="D3144" s="1">
        <v>0.065230231</v>
      </c>
      <c r="E3144" s="1">
        <v>22.57645274</v>
      </c>
      <c r="F3144" s="1">
        <v>0.104145779</v>
      </c>
      <c r="G3144" s="1">
        <v>0.918643096</v>
      </c>
      <c r="H3144" s="1">
        <v>0.983475083</v>
      </c>
      <c r="I3144" s="1">
        <v>-6.513670555</v>
      </c>
    </row>
    <row r="3145" ht="15" spans="1:9">
      <c r="A3145" s="11" t="s">
        <v>5704</v>
      </c>
      <c r="B3145" s="11" t="s">
        <v>5705</v>
      </c>
      <c r="C3145" s="11" t="s">
        <v>5706</v>
      </c>
      <c r="D3145" s="1">
        <v>0.108734856</v>
      </c>
      <c r="E3145" s="1">
        <v>23.73732797</v>
      </c>
      <c r="F3145" s="1">
        <v>0.103960899</v>
      </c>
      <c r="G3145" s="1">
        <v>0.918786961</v>
      </c>
      <c r="H3145" s="1">
        <v>0.983475083</v>
      </c>
      <c r="I3145" s="1">
        <v>-6.513690813</v>
      </c>
    </row>
    <row r="3146" ht="15" spans="1:9">
      <c r="A3146" s="11" t="s">
        <v>6299</v>
      </c>
      <c r="B3146" s="11" t="s">
        <v>6300</v>
      </c>
      <c r="C3146" s="11" t="s">
        <v>6301</v>
      </c>
      <c r="D3146" s="1">
        <v>0.047959314</v>
      </c>
      <c r="E3146" s="1">
        <v>27.67698623</v>
      </c>
      <c r="F3146" s="1">
        <v>0.103161487</v>
      </c>
      <c r="G3146" s="1">
        <v>0.919409063</v>
      </c>
      <c r="H3146" s="1">
        <v>0.983910074</v>
      </c>
      <c r="I3146" s="1">
        <v>-6.513777995</v>
      </c>
    </row>
    <row r="3147" ht="15" spans="1:9">
      <c r="A3147" s="11" t="s">
        <v>1884</v>
      </c>
      <c r="B3147" s="11" t="s">
        <v>1885</v>
      </c>
      <c r="C3147" s="11" t="s">
        <v>1886</v>
      </c>
      <c r="D3147" s="1">
        <v>0.090943512</v>
      </c>
      <c r="E3147" s="1">
        <v>26.23280153</v>
      </c>
      <c r="F3147" s="1">
        <v>0.102526795</v>
      </c>
      <c r="G3147" s="1">
        <v>0.919903019</v>
      </c>
      <c r="H3147" s="1">
        <v>0.983984272</v>
      </c>
      <c r="I3147" s="1">
        <v>-6.513846735</v>
      </c>
    </row>
    <row r="3148" ht="15" spans="1:9">
      <c r="A3148" s="11" t="s">
        <v>9111</v>
      </c>
      <c r="B3148" s="11" t="s">
        <v>9112</v>
      </c>
      <c r="C3148" s="11" t="s">
        <v>9113</v>
      </c>
      <c r="D3148" s="1">
        <v>0.022466869</v>
      </c>
      <c r="E3148" s="1">
        <v>27.65958671</v>
      </c>
      <c r="F3148" s="1">
        <v>0.101765286</v>
      </c>
      <c r="G3148" s="1">
        <v>0.920495716</v>
      </c>
      <c r="H3148" s="1">
        <v>0.983984272</v>
      </c>
      <c r="I3148" s="1">
        <v>-6.51392865</v>
      </c>
    </row>
    <row r="3149" ht="15" spans="1:9">
      <c r="A3149" s="11" t="s">
        <v>5398</v>
      </c>
      <c r="B3149" s="11" t="s">
        <v>5399</v>
      </c>
      <c r="C3149" s="11" t="s">
        <v>5400</v>
      </c>
      <c r="D3149" s="1">
        <v>0.092260537</v>
      </c>
      <c r="E3149" s="1">
        <v>29.00119585</v>
      </c>
      <c r="F3149" s="1">
        <v>0.101517059</v>
      </c>
      <c r="G3149" s="1">
        <v>0.920688927</v>
      </c>
      <c r="H3149" s="1">
        <v>0.983984272</v>
      </c>
      <c r="I3149" s="1">
        <v>-6.51395522</v>
      </c>
    </row>
    <row r="3150" ht="15" spans="1:9">
      <c r="A3150" s="11" t="s">
        <v>4329</v>
      </c>
      <c r="B3150" s="11" t="s">
        <v>4330</v>
      </c>
      <c r="C3150" s="11" t="s">
        <v>4331</v>
      </c>
      <c r="D3150" s="1">
        <v>-0.087785017</v>
      </c>
      <c r="E3150" s="1">
        <v>22.28329377</v>
      </c>
      <c r="F3150" s="1">
        <v>-0.101468489</v>
      </c>
      <c r="G3150" s="1">
        <v>0.920726733</v>
      </c>
      <c r="H3150" s="1">
        <v>0.983984272</v>
      </c>
      <c r="I3150" s="1">
        <v>-6.513960412</v>
      </c>
    </row>
    <row r="3151" ht="15" spans="1:9">
      <c r="A3151" s="11" t="s">
        <v>3742</v>
      </c>
      <c r="B3151" s="11" t="s">
        <v>3743</v>
      </c>
      <c r="C3151" s="11" t="s">
        <v>3744</v>
      </c>
      <c r="D3151" s="1">
        <v>0.095971882</v>
      </c>
      <c r="E3151" s="1">
        <v>22.44826759</v>
      </c>
      <c r="F3151" s="1">
        <v>0.101409269</v>
      </c>
      <c r="G3151" s="1">
        <v>0.920772829</v>
      </c>
      <c r="H3151" s="1">
        <v>0.983984272</v>
      </c>
      <c r="I3151" s="1">
        <v>-6.513966738</v>
      </c>
    </row>
    <row r="3152" ht="15" spans="1:9">
      <c r="A3152" s="11" t="s">
        <v>11276</v>
      </c>
      <c r="B3152" s="11" t="s">
        <v>11277</v>
      </c>
      <c r="C3152" s="11" t="s">
        <v>11278</v>
      </c>
      <c r="D3152" s="1">
        <v>0.090717193</v>
      </c>
      <c r="E3152" s="1">
        <v>24.02361818</v>
      </c>
      <c r="F3152" s="1">
        <v>0.100960206</v>
      </c>
      <c r="G3152" s="1">
        <v>0.92112238</v>
      </c>
      <c r="H3152" s="1">
        <v>0.984127237</v>
      </c>
      <c r="I3152" s="1">
        <v>-6.51401459</v>
      </c>
    </row>
    <row r="3153" ht="15" spans="1:9">
      <c r="A3153" s="11" t="s">
        <v>6293</v>
      </c>
      <c r="B3153" s="11" t="s">
        <v>6294</v>
      </c>
      <c r="C3153" s="11" t="s">
        <v>6295</v>
      </c>
      <c r="D3153" s="1">
        <v>0.06415298</v>
      </c>
      <c r="E3153" s="1">
        <v>22.4092824</v>
      </c>
      <c r="F3153" s="1">
        <v>0.098738384</v>
      </c>
      <c r="G3153" s="1">
        <v>0.922852101</v>
      </c>
      <c r="H3153" s="1">
        <v>0.985513564</v>
      </c>
      <c r="I3153" s="1">
        <v>-6.514248226</v>
      </c>
    </row>
    <row r="3154" ht="15" spans="1:9">
      <c r="A3154" s="11" t="s">
        <v>10980</v>
      </c>
      <c r="B3154" s="11" t="s">
        <v>10981</v>
      </c>
      <c r="C3154" s="11" t="s">
        <v>10982</v>
      </c>
      <c r="D3154" s="1">
        <v>-0.051644959</v>
      </c>
      <c r="E3154" s="1">
        <v>27.80449527</v>
      </c>
      <c r="F3154" s="1">
        <v>-0.097174927</v>
      </c>
      <c r="G3154" s="1">
        <v>0.92406952</v>
      </c>
      <c r="H3154" s="1">
        <v>0.98658265</v>
      </c>
      <c r="I3154" s="1">
        <v>-6.51440952</v>
      </c>
    </row>
    <row r="3155" ht="15" spans="1:9">
      <c r="A3155" s="11" t="s">
        <v>11294</v>
      </c>
      <c r="B3155" s="11" t="s">
        <v>11295</v>
      </c>
      <c r="C3155" s="11" t="s">
        <v>11296</v>
      </c>
      <c r="D3155" s="1">
        <v>-0.071831871</v>
      </c>
      <c r="E3155" s="1">
        <v>26.17895723</v>
      </c>
      <c r="F3155" s="1">
        <v>-0.09598666</v>
      </c>
      <c r="G3155" s="1">
        <v>0.924994923</v>
      </c>
      <c r="H3155" s="1">
        <v>0.987339537</v>
      </c>
      <c r="I3155" s="1">
        <v>-6.514530389</v>
      </c>
    </row>
    <row r="3156" ht="15" spans="1:9">
      <c r="A3156" s="11" t="s">
        <v>8568</v>
      </c>
      <c r="B3156" s="11" t="s">
        <v>8569</v>
      </c>
      <c r="C3156" s="11" t="s">
        <v>8570</v>
      </c>
      <c r="D3156" s="1">
        <v>0.036442294</v>
      </c>
      <c r="E3156" s="1">
        <v>28.95115004</v>
      </c>
      <c r="F3156" s="1">
        <v>0.095154279</v>
      </c>
      <c r="G3156" s="1">
        <v>0.925643235</v>
      </c>
      <c r="H3156" s="1">
        <v>0.987361945</v>
      </c>
      <c r="I3156" s="1">
        <v>-6.514614173</v>
      </c>
    </row>
    <row r="3157" ht="15" spans="1:9">
      <c r="A3157" s="11" t="s">
        <v>11150</v>
      </c>
      <c r="B3157" s="11" t="s">
        <v>11151</v>
      </c>
      <c r="C3157" s="11" t="s">
        <v>11152</v>
      </c>
      <c r="D3157" s="1">
        <v>0.092150988</v>
      </c>
      <c r="E3157" s="1">
        <v>23.82050662</v>
      </c>
      <c r="F3157" s="1">
        <v>0.094739946</v>
      </c>
      <c r="G3157" s="1">
        <v>0.925965965</v>
      </c>
      <c r="H3157" s="1">
        <v>0.987361945</v>
      </c>
      <c r="I3157" s="1">
        <v>-6.514655606</v>
      </c>
    </row>
    <row r="3158" ht="15" spans="1:9">
      <c r="A3158" s="11" t="s">
        <v>9983</v>
      </c>
      <c r="B3158" s="11" t="s">
        <v>9984</v>
      </c>
      <c r="C3158" s="11" t="s">
        <v>9985</v>
      </c>
      <c r="D3158" s="1">
        <v>0.075219472</v>
      </c>
      <c r="E3158" s="1">
        <v>26.02304378</v>
      </c>
      <c r="F3158" s="1">
        <v>0.094562392</v>
      </c>
      <c r="G3158" s="1">
        <v>0.926104269</v>
      </c>
      <c r="H3158" s="1">
        <v>0.987361945</v>
      </c>
      <c r="I3158" s="1">
        <v>-6.514673306</v>
      </c>
    </row>
    <row r="3159" ht="15" spans="1:9">
      <c r="A3159" s="11" t="s">
        <v>1824</v>
      </c>
      <c r="B3159" s="11" t="s">
        <v>1825</v>
      </c>
      <c r="C3159" s="11" t="s">
        <v>1826</v>
      </c>
      <c r="D3159" s="1">
        <v>0.045001937</v>
      </c>
      <c r="E3159" s="1">
        <v>24.46772531</v>
      </c>
      <c r="F3159" s="1">
        <v>0.093928718</v>
      </c>
      <c r="G3159" s="1">
        <v>0.926597882</v>
      </c>
      <c r="H3159" s="1">
        <v>0.987361945</v>
      </c>
      <c r="I3159" s="1">
        <v>-6.514736206</v>
      </c>
    </row>
    <row r="3160" ht="15" spans="1:9">
      <c r="A3160" s="11" t="s">
        <v>6482</v>
      </c>
      <c r="B3160" s="11" t="s">
        <v>6483</v>
      </c>
      <c r="C3160" s="11" t="s">
        <v>6484</v>
      </c>
      <c r="D3160" s="1">
        <v>-0.104201467</v>
      </c>
      <c r="E3160" s="1">
        <v>23.60909276</v>
      </c>
      <c r="F3160" s="1">
        <v>-0.093828448</v>
      </c>
      <c r="G3160" s="1">
        <v>0.926675993</v>
      </c>
      <c r="H3160" s="1">
        <v>0.987361945</v>
      </c>
      <c r="I3160" s="1">
        <v>-6.51474612</v>
      </c>
    </row>
    <row r="3161" ht="15" spans="1:9">
      <c r="A3161" s="11" t="s">
        <v>9674</v>
      </c>
      <c r="B3161" s="11" t="s">
        <v>9675</v>
      </c>
      <c r="C3161" s="11" t="s">
        <v>9676</v>
      </c>
      <c r="D3161" s="1">
        <v>-0.101112515</v>
      </c>
      <c r="E3161" s="1">
        <v>24.34157912</v>
      </c>
      <c r="F3161" s="1">
        <v>-0.093736334</v>
      </c>
      <c r="G3161" s="1">
        <v>0.92674775</v>
      </c>
      <c r="H3161" s="1">
        <v>0.987361945</v>
      </c>
      <c r="I3161" s="1">
        <v>-6.514755219</v>
      </c>
    </row>
    <row r="3162" ht="15" spans="1:9">
      <c r="A3162" s="11" t="s">
        <v>6870</v>
      </c>
      <c r="B3162" s="11" t="s">
        <v>6871</v>
      </c>
      <c r="C3162" s="11" t="s">
        <v>6872</v>
      </c>
      <c r="D3162" s="1">
        <v>-0.093243036</v>
      </c>
      <c r="E3162" s="1">
        <v>24.8931783</v>
      </c>
      <c r="F3162" s="1">
        <v>-0.09313513</v>
      </c>
      <c r="G3162" s="1">
        <v>0.927216109</v>
      </c>
      <c r="H3162" s="1">
        <v>0.987387457</v>
      </c>
      <c r="I3162" s="1">
        <v>-6.514814383</v>
      </c>
    </row>
    <row r="3163" ht="15" spans="1:9">
      <c r="A3163" s="11" t="s">
        <v>5252</v>
      </c>
      <c r="B3163" s="11" t="s">
        <v>5253</v>
      </c>
      <c r="C3163" s="11" t="s">
        <v>5254</v>
      </c>
      <c r="D3163" s="1">
        <v>0.04049319</v>
      </c>
      <c r="E3163" s="1">
        <v>21.87914196</v>
      </c>
      <c r="F3163" s="1">
        <v>0.092547843</v>
      </c>
      <c r="G3163" s="1">
        <v>0.927673652</v>
      </c>
      <c r="H3163" s="1">
        <v>0.987387457</v>
      </c>
      <c r="I3163" s="1">
        <v>-6.514871812</v>
      </c>
    </row>
    <row r="3164" ht="15" spans="1:9">
      <c r="A3164" s="11" t="s">
        <v>5252</v>
      </c>
      <c r="B3164" s="11" t="s">
        <v>5253</v>
      </c>
      <c r="C3164" s="11" t="s">
        <v>5255</v>
      </c>
      <c r="D3164" s="1">
        <v>0.04049319</v>
      </c>
      <c r="E3164" s="1">
        <v>21.87914196</v>
      </c>
      <c r="F3164" s="1">
        <v>0.092547843</v>
      </c>
      <c r="G3164" s="1">
        <v>0.927673652</v>
      </c>
      <c r="H3164" s="1">
        <v>0.987387457</v>
      </c>
      <c r="I3164" s="1">
        <v>-6.514871812</v>
      </c>
    </row>
    <row r="3165" ht="15" spans="1:9">
      <c r="A3165" s="11" t="s">
        <v>2698</v>
      </c>
      <c r="B3165" s="11" t="s">
        <v>2699</v>
      </c>
      <c r="C3165" s="11" t="s">
        <v>2700</v>
      </c>
      <c r="D3165" s="1">
        <v>-0.019475617</v>
      </c>
      <c r="E3165" s="1">
        <v>30.62921537</v>
      </c>
      <c r="F3165" s="1">
        <v>-0.092129622</v>
      </c>
      <c r="G3165" s="1">
        <v>0.927999496</v>
      </c>
      <c r="H3165" s="1">
        <v>0.987387457</v>
      </c>
      <c r="I3165" s="1">
        <v>-6.514912486</v>
      </c>
    </row>
    <row r="3166" ht="15" spans="1:9">
      <c r="A3166" s="11" t="s">
        <v>8514</v>
      </c>
      <c r="B3166" s="11" t="s">
        <v>8515</v>
      </c>
      <c r="C3166" s="11" t="s">
        <v>8516</v>
      </c>
      <c r="D3166" s="1">
        <v>-0.060316496</v>
      </c>
      <c r="E3166" s="1">
        <v>22.0481906</v>
      </c>
      <c r="F3166" s="1">
        <v>-0.091911976</v>
      </c>
      <c r="G3166" s="1">
        <v>0.928169074</v>
      </c>
      <c r="H3166" s="1">
        <v>0.987387457</v>
      </c>
      <c r="I3166" s="1">
        <v>-6.514933581</v>
      </c>
    </row>
    <row r="3167" ht="15" spans="1:9">
      <c r="A3167" s="11" t="s">
        <v>6855</v>
      </c>
      <c r="B3167" s="11" t="s">
        <v>6856</v>
      </c>
      <c r="C3167" s="11" t="s">
        <v>6857</v>
      </c>
      <c r="D3167" s="1">
        <v>0.038739383</v>
      </c>
      <c r="E3167" s="1">
        <v>29.76795398</v>
      </c>
      <c r="F3167" s="1">
        <v>0.09176051</v>
      </c>
      <c r="G3167" s="1">
        <v>0.92828709</v>
      </c>
      <c r="H3167" s="1">
        <v>0.987387457</v>
      </c>
      <c r="I3167" s="1">
        <v>-6.514948232</v>
      </c>
    </row>
    <row r="3168" ht="15" spans="1:9">
      <c r="A3168" s="11" t="s">
        <v>8127</v>
      </c>
      <c r="B3168" s="11" t="s">
        <v>8128</v>
      </c>
      <c r="C3168" s="11" t="s">
        <v>8129</v>
      </c>
      <c r="D3168" s="1">
        <v>0.073441362</v>
      </c>
      <c r="E3168" s="1">
        <v>23.79054104</v>
      </c>
      <c r="F3168" s="1">
        <v>0.089667963</v>
      </c>
      <c r="G3168" s="1">
        <v>0.929917695</v>
      </c>
      <c r="H3168" s="1">
        <v>0.988891258</v>
      </c>
      <c r="I3168" s="1">
        <v>-6.51514817</v>
      </c>
    </row>
    <row r="3169" ht="15" spans="1:9">
      <c r="A3169" s="11" t="s">
        <v>9263</v>
      </c>
      <c r="B3169" s="11" t="s">
        <v>9264</v>
      </c>
      <c r="C3169" s="11" t="s">
        <v>9265</v>
      </c>
      <c r="D3169" s="1">
        <v>0.095320767</v>
      </c>
      <c r="E3169" s="1">
        <v>22.89417137</v>
      </c>
      <c r="F3169" s="1">
        <v>0.087370872</v>
      </c>
      <c r="G3169" s="1">
        <v>0.931708068</v>
      </c>
      <c r="H3169" s="1">
        <v>0.990130633</v>
      </c>
      <c r="I3169" s="1">
        <v>-6.515362349</v>
      </c>
    </row>
    <row r="3170" ht="15" spans="1:9">
      <c r="A3170" s="11" t="s">
        <v>5541</v>
      </c>
      <c r="B3170" s="11" t="s">
        <v>5542</v>
      </c>
      <c r="C3170" s="11" t="s">
        <v>5543</v>
      </c>
      <c r="D3170" s="1">
        <v>-0.082041372</v>
      </c>
      <c r="E3170" s="1">
        <v>24.87593638</v>
      </c>
      <c r="F3170" s="1">
        <v>-0.087337069</v>
      </c>
      <c r="G3170" s="1">
        <v>0.931734417</v>
      </c>
      <c r="H3170" s="1">
        <v>0.990130633</v>
      </c>
      <c r="I3170" s="1">
        <v>-6.515365459</v>
      </c>
    </row>
    <row r="3171" ht="15" spans="1:9">
      <c r="A3171" s="11" t="s">
        <v>10764</v>
      </c>
      <c r="B3171" s="11" t="s">
        <v>10765</v>
      </c>
      <c r="C3171" s="11" t="s">
        <v>10766</v>
      </c>
      <c r="D3171" s="1">
        <v>-0.058318025</v>
      </c>
      <c r="E3171" s="1">
        <v>24.0963839</v>
      </c>
      <c r="F3171" s="1">
        <v>-0.086733593</v>
      </c>
      <c r="G3171" s="1">
        <v>0.932204838</v>
      </c>
      <c r="H3171" s="1">
        <v>0.990399783</v>
      </c>
      <c r="I3171" s="1">
        <v>-6.515420784</v>
      </c>
    </row>
    <row r="3172" ht="15" spans="1:9">
      <c r="A3172" s="11" t="s">
        <v>9197</v>
      </c>
      <c r="B3172" s="11" t="s">
        <v>9198</v>
      </c>
      <c r="C3172" s="11" t="s">
        <v>9199</v>
      </c>
      <c r="D3172" s="1">
        <v>0.029809903</v>
      </c>
      <c r="E3172" s="1">
        <v>27.85237092</v>
      </c>
      <c r="F3172" s="1">
        <v>0.086141245</v>
      </c>
      <c r="G3172" s="1">
        <v>0.93266661</v>
      </c>
      <c r="H3172" s="1">
        <v>0.99065962</v>
      </c>
      <c r="I3172" s="1">
        <v>-6.515474716</v>
      </c>
    </row>
    <row r="3173" ht="15" spans="1:9">
      <c r="A3173" s="11" t="s">
        <v>3256</v>
      </c>
      <c r="B3173" s="11" t="s">
        <v>3257</v>
      </c>
      <c r="C3173" s="11" t="s">
        <v>3259</v>
      </c>
      <c r="D3173" s="1">
        <v>0.073870485</v>
      </c>
      <c r="E3173" s="1">
        <v>22.18092116</v>
      </c>
      <c r="F3173" s="1">
        <v>0.085575426</v>
      </c>
      <c r="G3173" s="1">
        <v>0.933107725</v>
      </c>
      <c r="H3173" s="1">
        <v>0.9908974</v>
      </c>
      <c r="I3173" s="1">
        <v>-6.515525889</v>
      </c>
    </row>
    <row r="3174" ht="15" spans="1:9">
      <c r="A3174" s="11" t="s">
        <v>3256</v>
      </c>
      <c r="B3174" s="11" t="s">
        <v>3257</v>
      </c>
      <c r="C3174" s="11" t="s">
        <v>3258</v>
      </c>
      <c r="D3174" s="1">
        <v>0.073870485</v>
      </c>
      <c r="E3174" s="1">
        <v>22.18092116</v>
      </c>
      <c r="F3174" s="1">
        <v>0.085575426</v>
      </c>
      <c r="G3174" s="1">
        <v>0.933107725</v>
      </c>
      <c r="H3174" s="1">
        <v>0.9908974</v>
      </c>
      <c r="I3174" s="1">
        <v>-6.515525889</v>
      </c>
    </row>
    <row r="3175" ht="15" spans="1:9">
      <c r="A3175" s="11" t="s">
        <v>6810</v>
      </c>
      <c r="B3175" s="11" t="s">
        <v>6811</v>
      </c>
      <c r="C3175" s="11" t="s">
        <v>6812</v>
      </c>
      <c r="D3175" s="1">
        <v>-0.082466299</v>
      </c>
      <c r="E3175" s="1">
        <v>27.0248461</v>
      </c>
      <c r="F3175" s="1">
        <v>-0.084568815</v>
      </c>
      <c r="G3175" s="1">
        <v>0.93389254</v>
      </c>
      <c r="H3175" s="1">
        <v>0.99149997</v>
      </c>
      <c r="I3175" s="1">
        <v>-6.515616093</v>
      </c>
    </row>
    <row r="3176" ht="15" spans="1:9">
      <c r="A3176" s="11" t="s">
        <v>7958</v>
      </c>
      <c r="B3176" s="11" t="s">
        <v>7959</v>
      </c>
      <c r="C3176" s="11" t="s">
        <v>7960</v>
      </c>
      <c r="D3176" s="1">
        <v>0.086099807</v>
      </c>
      <c r="E3176" s="1">
        <v>24.01318563</v>
      </c>
      <c r="F3176" s="1">
        <v>0.084110585</v>
      </c>
      <c r="G3176" s="1">
        <v>0.934249827</v>
      </c>
      <c r="H3176" s="1">
        <v>0.991648466</v>
      </c>
      <c r="I3176" s="1">
        <v>-6.515656803</v>
      </c>
    </row>
    <row r="3177" ht="15" spans="1:9">
      <c r="A3177" s="11" t="s">
        <v>5383</v>
      </c>
      <c r="B3177" s="11" t="s">
        <v>5384</v>
      </c>
      <c r="C3177" s="11" t="s">
        <v>5385</v>
      </c>
      <c r="D3177" s="1">
        <v>0.05545531</v>
      </c>
      <c r="E3177" s="1">
        <v>22.33990737</v>
      </c>
      <c r="F3177" s="1">
        <v>0.083110656</v>
      </c>
      <c r="G3177" s="1">
        <v>0.935029535</v>
      </c>
      <c r="H3177" s="1">
        <v>0.992163535</v>
      </c>
      <c r="I3177" s="1">
        <v>-6.515744871</v>
      </c>
    </row>
    <row r="3178" ht="15" spans="1:9">
      <c r="A3178" s="11" t="s">
        <v>11070</v>
      </c>
      <c r="B3178" s="11" t="s">
        <v>11071</v>
      </c>
      <c r="C3178" s="11" t="s">
        <v>11072</v>
      </c>
      <c r="D3178" s="1">
        <v>-0.037633645</v>
      </c>
      <c r="E3178" s="1">
        <v>30.01816699</v>
      </c>
      <c r="F3178" s="1">
        <v>-0.08293034</v>
      </c>
      <c r="G3178" s="1">
        <v>0.935170147</v>
      </c>
      <c r="H3178" s="1">
        <v>0.992163535</v>
      </c>
      <c r="I3178" s="1">
        <v>-6.51576064</v>
      </c>
    </row>
    <row r="3179" ht="15" spans="1:9">
      <c r="A3179" s="11" t="s">
        <v>4747</v>
      </c>
      <c r="B3179" s="11" t="s">
        <v>4748</v>
      </c>
      <c r="C3179" s="11" t="s">
        <v>4749</v>
      </c>
      <c r="D3179" s="1">
        <v>-0.022693144</v>
      </c>
      <c r="E3179" s="1">
        <v>28.11865341</v>
      </c>
      <c r="F3179" s="1">
        <v>-0.082464419</v>
      </c>
      <c r="G3179" s="1">
        <v>0.935533484</v>
      </c>
      <c r="H3179" s="1">
        <v>0.992318191</v>
      </c>
      <c r="I3179" s="1">
        <v>-6.515801228</v>
      </c>
    </row>
    <row r="3180" ht="15" spans="1:9">
      <c r="A3180" s="11" t="s">
        <v>7326</v>
      </c>
      <c r="B3180" s="11" t="s">
        <v>7327</v>
      </c>
      <c r="C3180" s="11" t="s">
        <v>7328</v>
      </c>
      <c r="D3180" s="1">
        <v>-0.013892118</v>
      </c>
      <c r="E3180" s="1">
        <v>29.39478159</v>
      </c>
      <c r="F3180" s="1">
        <v>-0.078870076</v>
      </c>
      <c r="G3180" s="1">
        <v>0.93833695</v>
      </c>
      <c r="H3180" s="1">
        <v>0.994906135</v>
      </c>
      <c r="I3180" s="1">
        <v>-6.516106664</v>
      </c>
    </row>
    <row r="3181" ht="15" spans="1:9">
      <c r="A3181" s="11" t="s">
        <v>9242</v>
      </c>
      <c r="B3181" s="11" t="s">
        <v>9243</v>
      </c>
      <c r="C3181" s="11" t="s">
        <v>9244</v>
      </c>
      <c r="D3181" s="1">
        <v>0.042027376</v>
      </c>
      <c r="E3181" s="1">
        <v>21.91128481</v>
      </c>
      <c r="F3181" s="1">
        <v>0.078677153</v>
      </c>
      <c r="G3181" s="1">
        <v>0.938487449</v>
      </c>
      <c r="H3181" s="1">
        <v>0.994906135</v>
      </c>
      <c r="I3181" s="1">
        <v>-6.516122674</v>
      </c>
    </row>
    <row r="3182" ht="15" spans="1:9">
      <c r="A3182" s="11" t="s">
        <v>7236</v>
      </c>
      <c r="B3182" s="11" t="s">
        <v>7237</v>
      </c>
      <c r="C3182" s="11" t="s">
        <v>7238</v>
      </c>
      <c r="D3182" s="1">
        <v>-0.02099082</v>
      </c>
      <c r="E3182" s="1">
        <v>31.53249284</v>
      </c>
      <c r="F3182" s="1">
        <v>-0.078485471</v>
      </c>
      <c r="G3182" s="1">
        <v>0.938636981</v>
      </c>
      <c r="H3182" s="1">
        <v>0.994906135</v>
      </c>
      <c r="I3182" s="1">
        <v>-6.516138542</v>
      </c>
    </row>
    <row r="3183" ht="15" spans="1:9">
      <c r="A3183" s="11" t="s">
        <v>11189</v>
      </c>
      <c r="B3183" s="11" t="s">
        <v>11190</v>
      </c>
      <c r="C3183" s="11" t="s">
        <v>11191</v>
      </c>
      <c r="D3183" s="1">
        <v>-0.06537656</v>
      </c>
      <c r="E3183" s="1">
        <v>23.41740128</v>
      </c>
      <c r="F3183" s="1">
        <v>-0.078217709</v>
      </c>
      <c r="G3183" s="1">
        <v>0.938845868</v>
      </c>
      <c r="H3183" s="1">
        <v>0.994906135</v>
      </c>
      <c r="I3183" s="1">
        <v>-6.516160643</v>
      </c>
    </row>
    <row r="3184" ht="15" spans="1:9">
      <c r="A3184" s="11" t="s">
        <v>7230</v>
      </c>
      <c r="B3184" s="11" t="s">
        <v>7231</v>
      </c>
      <c r="C3184" s="11" t="s">
        <v>7232</v>
      </c>
      <c r="D3184" s="1">
        <v>-0.073127703</v>
      </c>
      <c r="E3184" s="1">
        <v>23.10000459</v>
      </c>
      <c r="F3184" s="1">
        <v>-0.07761893</v>
      </c>
      <c r="G3184" s="1">
        <v>0.939313005</v>
      </c>
      <c r="H3184" s="1">
        <v>0.995169946</v>
      </c>
      <c r="I3184" s="1">
        <v>-6.516209793</v>
      </c>
    </row>
    <row r="3185" ht="15" spans="1:9">
      <c r="A3185" s="11" t="s">
        <v>8457</v>
      </c>
      <c r="B3185" s="11" t="s">
        <v>8458</v>
      </c>
      <c r="C3185" s="11" t="s">
        <v>8459</v>
      </c>
      <c r="D3185" s="1">
        <v>-0.020867998</v>
      </c>
      <c r="E3185" s="1">
        <v>30.68781038</v>
      </c>
      <c r="F3185" s="1">
        <v>-0.075467585</v>
      </c>
      <c r="G3185" s="1">
        <v>0.940991567</v>
      </c>
      <c r="H3185" s="1">
        <v>0.996485381</v>
      </c>
      <c r="I3185" s="1">
        <v>-6.51638327</v>
      </c>
    </row>
    <row r="3186" ht="15" spans="1:9">
      <c r="A3186" s="11" t="s">
        <v>10456</v>
      </c>
      <c r="B3186" s="11" t="s">
        <v>10457</v>
      </c>
      <c r="C3186" s="11" t="s">
        <v>10458</v>
      </c>
      <c r="D3186" s="1">
        <v>-0.114807247</v>
      </c>
      <c r="E3186" s="1">
        <v>25.50372056</v>
      </c>
      <c r="F3186" s="1">
        <v>-0.073749624</v>
      </c>
      <c r="G3186" s="1">
        <v>0.942332198</v>
      </c>
      <c r="H3186" s="1">
        <v>0.997441901</v>
      </c>
      <c r="I3186" s="1">
        <v>-6.516518303</v>
      </c>
    </row>
    <row r="3187" ht="15" spans="1:9">
      <c r="A3187" s="11" t="s">
        <v>4084</v>
      </c>
      <c r="B3187" s="11" t="s">
        <v>4085</v>
      </c>
      <c r="C3187" s="11" t="s">
        <v>4086</v>
      </c>
      <c r="D3187" s="1">
        <v>-0.050544769</v>
      </c>
      <c r="E3187" s="1">
        <v>23.17473011</v>
      </c>
      <c r="F3187" s="1">
        <v>-0.072716097</v>
      </c>
      <c r="G3187" s="1">
        <v>0.943138811</v>
      </c>
      <c r="H3187" s="1">
        <v>0.997821074</v>
      </c>
      <c r="I3187" s="1">
        <v>-6.516598042</v>
      </c>
    </row>
    <row r="3188" ht="15" spans="1:9">
      <c r="A3188" s="11" t="s">
        <v>5623</v>
      </c>
      <c r="B3188" s="11" t="s">
        <v>5624</v>
      </c>
      <c r="C3188" s="11" t="s">
        <v>5625</v>
      </c>
      <c r="D3188" s="1">
        <v>0.027277409</v>
      </c>
      <c r="E3188" s="1">
        <v>27.85677933</v>
      </c>
      <c r="F3188" s="1">
        <v>0.072696945</v>
      </c>
      <c r="G3188" s="1">
        <v>0.943153759</v>
      </c>
      <c r="H3188" s="1">
        <v>0.997821074</v>
      </c>
      <c r="I3188" s="1">
        <v>-6.516599509</v>
      </c>
    </row>
    <row r="3189" ht="15" spans="1:9">
      <c r="A3189" s="11" t="s">
        <v>2400</v>
      </c>
      <c r="B3189" s="11" t="s">
        <v>2401</v>
      </c>
      <c r="C3189" s="11" t="s">
        <v>2402</v>
      </c>
      <c r="D3189" s="1">
        <v>-0.04664473</v>
      </c>
      <c r="E3189" s="1">
        <v>27.01143918</v>
      </c>
      <c r="F3189" s="1">
        <v>-0.072100688</v>
      </c>
      <c r="G3189" s="1">
        <v>0.943619136</v>
      </c>
      <c r="H3189" s="1">
        <v>0.997821074</v>
      </c>
      <c r="I3189" s="1">
        <v>-6.516644988</v>
      </c>
    </row>
    <row r="3190" ht="15" spans="1:9">
      <c r="A3190" s="11" t="s">
        <v>3617</v>
      </c>
      <c r="B3190" s="11" t="s">
        <v>3618</v>
      </c>
      <c r="C3190" s="11" t="s">
        <v>3619</v>
      </c>
      <c r="D3190" s="1">
        <v>-0.020486813</v>
      </c>
      <c r="E3190" s="1">
        <v>31.5183293</v>
      </c>
      <c r="F3190" s="1">
        <v>-0.071889104</v>
      </c>
      <c r="G3190" s="1">
        <v>0.943784282</v>
      </c>
      <c r="H3190" s="1">
        <v>0.997821074</v>
      </c>
      <c r="I3190" s="1">
        <v>-6.516661037</v>
      </c>
    </row>
    <row r="3191" ht="15" spans="1:9">
      <c r="A3191" s="11" t="s">
        <v>10161</v>
      </c>
      <c r="B3191" s="11" t="s">
        <v>10162</v>
      </c>
      <c r="C3191" s="11" t="s">
        <v>10163</v>
      </c>
      <c r="D3191" s="1">
        <v>-0.074367592</v>
      </c>
      <c r="E3191" s="1">
        <v>23.44053407</v>
      </c>
      <c r="F3191" s="1">
        <v>-0.070567736</v>
      </c>
      <c r="G3191" s="1">
        <v>0.944815701</v>
      </c>
      <c r="H3191" s="1">
        <v>0.998680049</v>
      </c>
      <c r="I3191" s="1">
        <v>-6.516760195</v>
      </c>
    </row>
    <row r="3192" ht="15" spans="1:9">
      <c r="A3192" s="11" t="s">
        <v>2662</v>
      </c>
      <c r="B3192" s="11" t="s">
        <v>2663</v>
      </c>
      <c r="C3192" s="11" t="s">
        <v>2664</v>
      </c>
      <c r="D3192" s="1">
        <v>0.095057603</v>
      </c>
      <c r="E3192" s="1">
        <v>22.81442723</v>
      </c>
      <c r="F3192" s="1">
        <v>0.06971241</v>
      </c>
      <c r="G3192" s="1">
        <v>0.945483397</v>
      </c>
      <c r="H3192" s="1">
        <v>0.999154257</v>
      </c>
      <c r="I3192" s="1">
        <v>-6.516823401</v>
      </c>
    </row>
    <row r="3193" ht="15" spans="1:9">
      <c r="A3193" s="11" t="s">
        <v>9437</v>
      </c>
      <c r="B3193" s="11" t="s">
        <v>9438</v>
      </c>
      <c r="C3193" s="11" t="s">
        <v>9439</v>
      </c>
      <c r="D3193" s="1">
        <v>0.041839685</v>
      </c>
      <c r="E3193" s="1">
        <v>22.31259529</v>
      </c>
      <c r="F3193" s="1">
        <v>0.068836749</v>
      </c>
      <c r="G3193" s="1">
        <v>0.946167011</v>
      </c>
      <c r="H3193" s="1">
        <v>0.999509636</v>
      </c>
      <c r="I3193" s="1">
        <v>-6.516887311</v>
      </c>
    </row>
    <row r="3194" ht="15" spans="1:9">
      <c r="A3194" s="11" t="s">
        <v>3470</v>
      </c>
      <c r="B3194" s="11" t="s">
        <v>3471</v>
      </c>
      <c r="C3194" s="11" t="s">
        <v>3472</v>
      </c>
      <c r="D3194" s="1">
        <v>-0.050017966</v>
      </c>
      <c r="E3194" s="1">
        <v>26.20118199</v>
      </c>
      <c r="F3194" s="1">
        <v>-0.068453661</v>
      </c>
      <c r="G3194" s="1">
        <v>0.946466096</v>
      </c>
      <c r="H3194" s="1">
        <v>0.999509636</v>
      </c>
      <c r="I3194" s="1">
        <v>-6.516915017</v>
      </c>
    </row>
    <row r="3195" ht="15" spans="1:9">
      <c r="A3195" s="11" t="s">
        <v>6594</v>
      </c>
      <c r="B3195" s="11" t="s">
        <v>6595</v>
      </c>
      <c r="C3195" s="11" t="s">
        <v>6596</v>
      </c>
      <c r="D3195" s="1">
        <v>0.063476055</v>
      </c>
      <c r="E3195" s="1">
        <v>23.43695653</v>
      </c>
      <c r="F3195" s="1">
        <v>0.068439549</v>
      </c>
      <c r="G3195" s="1">
        <v>0.946477114</v>
      </c>
      <c r="H3195" s="1">
        <v>0.999509636</v>
      </c>
      <c r="I3195" s="1">
        <v>-6.516916035</v>
      </c>
    </row>
    <row r="3196" ht="15" spans="1:9">
      <c r="A3196" s="11" t="s">
        <v>4290</v>
      </c>
      <c r="B3196" s="11" t="s">
        <v>4291</v>
      </c>
      <c r="C3196" s="11" t="s">
        <v>4292</v>
      </c>
      <c r="D3196" s="1">
        <v>-0.012473413</v>
      </c>
      <c r="E3196" s="1">
        <v>32.50643791</v>
      </c>
      <c r="F3196" s="1">
        <v>-0.06643901</v>
      </c>
      <c r="G3196" s="1">
        <v>0.948039113</v>
      </c>
      <c r="H3196" s="1">
        <v>1</v>
      </c>
      <c r="I3196" s="1">
        <v>-6.51705818</v>
      </c>
    </row>
    <row r="3197" ht="15" spans="1:9">
      <c r="A3197" s="11" t="s">
        <v>3659</v>
      </c>
      <c r="B3197" s="11" t="s">
        <v>3660</v>
      </c>
      <c r="C3197" s="11" t="s">
        <v>3661</v>
      </c>
      <c r="D3197" s="1">
        <v>0.052972938</v>
      </c>
      <c r="E3197" s="1">
        <v>22.02004004</v>
      </c>
      <c r="F3197" s="1">
        <v>0.066198451</v>
      </c>
      <c r="G3197" s="1">
        <v>0.948226954</v>
      </c>
      <c r="H3197" s="1">
        <v>1</v>
      </c>
      <c r="I3197" s="1">
        <v>-6.517074988</v>
      </c>
    </row>
    <row r="3198" ht="15" spans="1:9">
      <c r="A3198" s="11" t="s">
        <v>4596</v>
      </c>
      <c r="B3198" s="11" t="s">
        <v>4597</v>
      </c>
      <c r="C3198" s="11" t="s">
        <v>4598</v>
      </c>
      <c r="D3198" s="1">
        <v>-0.026028448</v>
      </c>
      <c r="E3198" s="1">
        <v>31.06451538</v>
      </c>
      <c r="F3198" s="1">
        <v>-0.065648337</v>
      </c>
      <c r="G3198" s="1">
        <v>0.948656524</v>
      </c>
      <c r="H3198" s="1">
        <v>1</v>
      </c>
      <c r="I3198" s="1">
        <v>-6.517113198</v>
      </c>
    </row>
    <row r="3199" ht="15" spans="1:9">
      <c r="A3199" s="11" t="s">
        <v>5761</v>
      </c>
      <c r="B3199" s="11" t="s">
        <v>5762</v>
      </c>
      <c r="C3199" s="11" t="s">
        <v>5763</v>
      </c>
      <c r="D3199" s="1">
        <v>-0.029477474</v>
      </c>
      <c r="E3199" s="1">
        <v>29.55728253</v>
      </c>
      <c r="F3199" s="1">
        <v>-0.065529601</v>
      </c>
      <c r="G3199" s="1">
        <v>0.948749245</v>
      </c>
      <c r="H3199" s="1">
        <v>1</v>
      </c>
      <c r="I3199" s="1">
        <v>-6.517121403</v>
      </c>
    </row>
    <row r="3200" ht="15" spans="1:9">
      <c r="A3200" s="11" t="s">
        <v>3488</v>
      </c>
      <c r="B3200" s="11" t="s">
        <v>3489</v>
      </c>
      <c r="C3200" s="11" t="s">
        <v>3490</v>
      </c>
      <c r="D3200" s="1">
        <v>-0.03795388</v>
      </c>
      <c r="E3200" s="1">
        <v>27.16719495</v>
      </c>
      <c r="F3200" s="1">
        <v>-0.064957239</v>
      </c>
      <c r="G3200" s="1">
        <v>0.949196209</v>
      </c>
      <c r="H3200" s="1">
        <v>1</v>
      </c>
      <c r="I3200" s="1">
        <v>-6.517160748</v>
      </c>
    </row>
    <row r="3201" ht="15" spans="1:9">
      <c r="A3201" s="11" t="s">
        <v>4263</v>
      </c>
      <c r="B3201" s="11" t="s">
        <v>4264</v>
      </c>
      <c r="C3201" s="11" t="s">
        <v>4265</v>
      </c>
      <c r="D3201" s="1">
        <v>0.009335185</v>
      </c>
      <c r="E3201" s="1">
        <v>30.16486009</v>
      </c>
      <c r="F3201" s="1">
        <v>0.064137102</v>
      </c>
      <c r="G3201" s="1">
        <v>0.949836695</v>
      </c>
      <c r="H3201" s="1">
        <v>1</v>
      </c>
      <c r="I3201" s="1">
        <v>-6.517216524</v>
      </c>
    </row>
    <row r="3202" ht="15" spans="1:9">
      <c r="A3202" s="11" t="s">
        <v>6975</v>
      </c>
      <c r="B3202" s="11" t="s">
        <v>6976</v>
      </c>
      <c r="C3202" s="11" t="s">
        <v>6977</v>
      </c>
      <c r="D3202" s="1">
        <v>0.050425563</v>
      </c>
      <c r="E3202" s="1">
        <v>22.37517774</v>
      </c>
      <c r="F3202" s="1">
        <v>0.063842886</v>
      </c>
      <c r="G3202" s="1">
        <v>0.950066471</v>
      </c>
      <c r="H3202" s="1">
        <v>1</v>
      </c>
      <c r="I3202" s="1">
        <v>-6.51723636</v>
      </c>
    </row>
    <row r="3203" ht="15" spans="1:9">
      <c r="A3203" s="11" t="s">
        <v>3150</v>
      </c>
      <c r="B3203" s="11" t="s">
        <v>3151</v>
      </c>
      <c r="C3203" s="11" t="s">
        <v>3153</v>
      </c>
      <c r="D3203" s="1">
        <v>-0.013767956</v>
      </c>
      <c r="E3203" s="1">
        <v>36.13496068</v>
      </c>
      <c r="F3203" s="1">
        <v>-0.063108154</v>
      </c>
      <c r="G3203" s="1">
        <v>0.950640303</v>
      </c>
      <c r="H3203" s="1">
        <v>1</v>
      </c>
      <c r="I3203" s="1">
        <v>-6.517285499</v>
      </c>
    </row>
    <row r="3204" ht="15" spans="1:9">
      <c r="A3204" s="11" t="s">
        <v>3150</v>
      </c>
      <c r="B3204" s="11" t="s">
        <v>3151</v>
      </c>
      <c r="C3204" s="11" t="s">
        <v>3152</v>
      </c>
      <c r="D3204" s="1">
        <v>-0.013767956</v>
      </c>
      <c r="E3204" s="1">
        <v>36.13496068</v>
      </c>
      <c r="F3204" s="1">
        <v>-0.063108154</v>
      </c>
      <c r="G3204" s="1">
        <v>0.950640303</v>
      </c>
      <c r="H3204" s="1">
        <v>1</v>
      </c>
      <c r="I3204" s="1">
        <v>-6.517285499</v>
      </c>
    </row>
    <row r="3205" ht="15" spans="1:9">
      <c r="A3205" s="11" t="s">
        <v>2593</v>
      </c>
      <c r="B3205" s="11" t="s">
        <v>2594</v>
      </c>
      <c r="C3205" s="11" t="s">
        <v>2595</v>
      </c>
      <c r="D3205" s="1">
        <v>0.043374041</v>
      </c>
      <c r="E3205" s="1">
        <v>22.08953033</v>
      </c>
      <c r="F3205" s="1">
        <v>0.062400096</v>
      </c>
      <c r="G3205" s="1">
        <v>0.951193329</v>
      </c>
      <c r="H3205" s="1">
        <v>1</v>
      </c>
      <c r="I3205" s="1">
        <v>-6.517332316</v>
      </c>
    </row>
    <row r="3206" ht="15" spans="1:9">
      <c r="A3206" s="11" t="s">
        <v>8346</v>
      </c>
      <c r="B3206" s="11" t="s">
        <v>8347</v>
      </c>
      <c r="C3206" s="11" t="s">
        <v>8348</v>
      </c>
      <c r="D3206" s="1">
        <v>-0.011409504</v>
      </c>
      <c r="E3206" s="1">
        <v>32.21965631</v>
      </c>
      <c r="F3206" s="1">
        <v>-0.061197077</v>
      </c>
      <c r="G3206" s="1">
        <v>0.952133002</v>
      </c>
      <c r="H3206" s="1">
        <v>1</v>
      </c>
      <c r="I3206" s="1">
        <v>-6.517410649</v>
      </c>
    </row>
    <row r="3207" ht="15" spans="1:9">
      <c r="A3207" s="11" t="s">
        <v>6603</v>
      </c>
      <c r="B3207" s="11" t="s">
        <v>6604</v>
      </c>
      <c r="C3207" s="11" t="s">
        <v>6605</v>
      </c>
      <c r="D3207" s="1">
        <v>0.027598846</v>
      </c>
      <c r="E3207" s="1">
        <v>28.94496573</v>
      </c>
      <c r="F3207" s="1">
        <v>0.060515053</v>
      </c>
      <c r="G3207" s="1">
        <v>0.952665761</v>
      </c>
      <c r="H3207" s="1">
        <v>1</v>
      </c>
      <c r="I3207" s="1">
        <v>-6.517454382</v>
      </c>
    </row>
    <row r="3208" ht="15" spans="1:9">
      <c r="A3208" s="11" t="s">
        <v>3644</v>
      </c>
      <c r="B3208" s="11" t="s">
        <v>3645</v>
      </c>
      <c r="C3208" s="11" t="s">
        <v>3646</v>
      </c>
      <c r="D3208" s="1">
        <v>0.023975932</v>
      </c>
      <c r="E3208" s="1">
        <v>32.43845745</v>
      </c>
      <c r="F3208" s="1">
        <v>0.059870363</v>
      </c>
      <c r="G3208" s="1">
        <v>0.953169379</v>
      </c>
      <c r="H3208" s="1">
        <v>1</v>
      </c>
      <c r="I3208" s="1">
        <v>-6.51749527</v>
      </c>
    </row>
    <row r="3209" ht="15" spans="1:9">
      <c r="A3209" s="11" t="s">
        <v>7191</v>
      </c>
      <c r="B3209" s="11" t="s">
        <v>7192</v>
      </c>
      <c r="C3209" s="11" t="s">
        <v>7193</v>
      </c>
      <c r="D3209" s="1">
        <v>0.022257223</v>
      </c>
      <c r="E3209" s="1">
        <v>29.85310149</v>
      </c>
      <c r="F3209" s="1">
        <v>0.05875592</v>
      </c>
      <c r="G3209" s="1">
        <v>0.954040006</v>
      </c>
      <c r="H3209" s="1">
        <v>1</v>
      </c>
      <c r="I3209" s="1">
        <v>-6.517564919</v>
      </c>
    </row>
    <row r="3210" ht="15" spans="1:9">
      <c r="A3210" s="11" t="s">
        <v>7524</v>
      </c>
      <c r="B3210" s="11" t="s">
        <v>7525</v>
      </c>
      <c r="C3210" s="11" t="s">
        <v>7526</v>
      </c>
      <c r="D3210" s="1">
        <v>-0.039164629</v>
      </c>
      <c r="E3210" s="1">
        <v>28.54722234</v>
      </c>
      <c r="F3210" s="1">
        <v>-0.057937822</v>
      </c>
      <c r="G3210" s="1">
        <v>0.954679162</v>
      </c>
      <c r="H3210" s="1">
        <v>1</v>
      </c>
      <c r="I3210" s="1">
        <v>-6.517615215</v>
      </c>
    </row>
    <row r="3211" ht="15" spans="1:9">
      <c r="A3211" s="11" t="s">
        <v>10366</v>
      </c>
      <c r="B3211" s="11" t="s">
        <v>10367</v>
      </c>
      <c r="C3211" s="11" t="s">
        <v>10368</v>
      </c>
      <c r="D3211" s="1">
        <v>0.014607293</v>
      </c>
      <c r="E3211" s="1">
        <v>29.51663246</v>
      </c>
      <c r="F3211" s="1">
        <v>0.057789075</v>
      </c>
      <c r="G3211" s="1">
        <v>0.954795378</v>
      </c>
      <c r="H3211" s="1">
        <v>1</v>
      </c>
      <c r="I3211" s="1">
        <v>-6.517624284</v>
      </c>
    </row>
    <row r="3212" ht="15" spans="1:9">
      <c r="A3212" s="11" t="s">
        <v>11270</v>
      </c>
      <c r="B3212" s="11" t="s">
        <v>11271</v>
      </c>
      <c r="C3212" s="11" t="s">
        <v>11272</v>
      </c>
      <c r="D3212" s="1">
        <v>-0.017207344</v>
      </c>
      <c r="E3212" s="1">
        <v>29.34473899</v>
      </c>
      <c r="F3212" s="1">
        <v>-0.054898401</v>
      </c>
      <c r="G3212" s="1">
        <v>0.957054054</v>
      </c>
      <c r="H3212" s="1">
        <v>1</v>
      </c>
      <c r="I3212" s="1">
        <v>-6.517795902</v>
      </c>
    </row>
    <row r="3213" ht="15" spans="1:9">
      <c r="A3213" s="11" t="s">
        <v>2120</v>
      </c>
      <c r="B3213" s="11" t="s">
        <v>2121</v>
      </c>
      <c r="C3213" s="11" t="s">
        <v>2122</v>
      </c>
      <c r="D3213" s="1">
        <v>0.045691846</v>
      </c>
      <c r="E3213" s="1">
        <v>22.23126951</v>
      </c>
      <c r="F3213" s="1">
        <v>0.054797435</v>
      </c>
      <c r="G3213" s="1">
        <v>0.957132953</v>
      </c>
      <c r="H3213" s="1">
        <v>1</v>
      </c>
      <c r="I3213" s="1">
        <v>-6.517801737</v>
      </c>
    </row>
    <row r="3214" ht="15" spans="1:9">
      <c r="A3214" s="11" t="s">
        <v>5589</v>
      </c>
      <c r="B3214" s="11" t="s">
        <v>5590</v>
      </c>
      <c r="C3214" s="11" t="s">
        <v>5591</v>
      </c>
      <c r="D3214" s="1">
        <v>0.035019106</v>
      </c>
      <c r="E3214" s="1">
        <v>24.97425532</v>
      </c>
      <c r="F3214" s="1">
        <v>0.054203084</v>
      </c>
      <c r="G3214" s="1">
        <v>0.95759741</v>
      </c>
      <c r="H3214" s="1">
        <v>1</v>
      </c>
      <c r="I3214" s="1">
        <v>-6.517835869</v>
      </c>
    </row>
    <row r="3215" ht="15" spans="1:9">
      <c r="A3215" s="11" t="s">
        <v>3835</v>
      </c>
      <c r="B3215" s="11" t="s">
        <v>3836</v>
      </c>
      <c r="C3215" s="11" t="s">
        <v>3837</v>
      </c>
      <c r="D3215" s="1">
        <v>0.064448808</v>
      </c>
      <c r="E3215" s="1">
        <v>25.78979248</v>
      </c>
      <c r="F3215" s="1">
        <v>0.05335785</v>
      </c>
      <c r="G3215" s="1">
        <v>0.958257948</v>
      </c>
      <c r="H3215" s="1">
        <v>1</v>
      </c>
      <c r="I3215" s="1">
        <v>-6.517883769</v>
      </c>
    </row>
    <row r="3216" ht="15" spans="1:9">
      <c r="A3216" s="11" t="s">
        <v>1944</v>
      </c>
      <c r="B3216" s="11" t="s">
        <v>1945</v>
      </c>
      <c r="C3216" s="11" t="s">
        <v>1946</v>
      </c>
      <c r="D3216" s="1">
        <v>0.031251449</v>
      </c>
      <c r="E3216" s="1">
        <v>26.78681797</v>
      </c>
      <c r="F3216" s="1">
        <v>0.052152092</v>
      </c>
      <c r="G3216" s="1">
        <v>0.959200286</v>
      </c>
      <c r="H3216" s="1">
        <v>1</v>
      </c>
      <c r="I3216" s="1">
        <v>-6.517950796</v>
      </c>
    </row>
    <row r="3217" ht="15" spans="1:9">
      <c r="A3217" s="11" t="s">
        <v>5319</v>
      </c>
      <c r="B3217" s="11" t="s">
        <v>5320</v>
      </c>
      <c r="C3217" s="11" t="s">
        <v>5321</v>
      </c>
      <c r="D3217" s="1">
        <v>0.016391346</v>
      </c>
      <c r="E3217" s="1">
        <v>29.90979512</v>
      </c>
      <c r="F3217" s="1">
        <v>0.050573783</v>
      </c>
      <c r="G3217" s="1">
        <v>0.960433881</v>
      </c>
      <c r="H3217" s="1">
        <v>1</v>
      </c>
      <c r="I3217" s="1">
        <v>-6.51803622</v>
      </c>
    </row>
    <row r="3218" ht="15" spans="1:9">
      <c r="A3218" s="11" t="s">
        <v>2403</v>
      </c>
      <c r="B3218" s="11" t="s">
        <v>2404</v>
      </c>
      <c r="C3218" s="11" t="s">
        <v>2405</v>
      </c>
      <c r="D3218" s="1">
        <v>-0.060247671</v>
      </c>
      <c r="E3218" s="1">
        <v>24.93629179</v>
      </c>
      <c r="F3218" s="1">
        <v>-0.049719308</v>
      </c>
      <c r="G3218" s="1">
        <v>0.961101777</v>
      </c>
      <c r="H3218" s="1">
        <v>1</v>
      </c>
      <c r="I3218" s="1">
        <v>-6.518081372</v>
      </c>
    </row>
    <row r="3219" ht="15" spans="1:9">
      <c r="A3219" s="11" t="s">
        <v>6338</v>
      </c>
      <c r="B3219" s="11" t="s">
        <v>6339</v>
      </c>
      <c r="C3219" s="11" t="s">
        <v>6340</v>
      </c>
      <c r="D3219" s="1">
        <v>-0.035515655</v>
      </c>
      <c r="E3219" s="1">
        <v>22.37597871</v>
      </c>
      <c r="F3219" s="1">
        <v>-0.049594604</v>
      </c>
      <c r="G3219" s="1">
        <v>0.961199253</v>
      </c>
      <c r="H3219" s="1">
        <v>1</v>
      </c>
      <c r="I3219" s="1">
        <v>-6.518087897</v>
      </c>
    </row>
    <row r="3220" ht="15" spans="1:9">
      <c r="A3220" s="11" t="s">
        <v>4414</v>
      </c>
      <c r="B3220" s="11" t="s">
        <v>4415</v>
      </c>
      <c r="C3220" s="11" t="s">
        <v>4416</v>
      </c>
      <c r="D3220" s="1">
        <v>-0.038587612</v>
      </c>
      <c r="E3220" s="1">
        <v>22.5155003</v>
      </c>
      <c r="F3220" s="1">
        <v>-0.049591176</v>
      </c>
      <c r="G3220" s="1">
        <v>0.961201933</v>
      </c>
      <c r="H3220" s="1">
        <v>1</v>
      </c>
      <c r="I3220" s="1">
        <v>-6.518088077</v>
      </c>
    </row>
    <row r="3221" ht="15" spans="1:9">
      <c r="A3221" s="11" t="s">
        <v>4471</v>
      </c>
      <c r="B3221" s="11" t="s">
        <v>4472</v>
      </c>
      <c r="C3221" s="11" t="s">
        <v>4473</v>
      </c>
      <c r="D3221" s="1">
        <v>-0.028202453</v>
      </c>
      <c r="E3221" s="1">
        <v>22.01190265</v>
      </c>
      <c r="F3221" s="1">
        <v>-0.045624422</v>
      </c>
      <c r="G3221" s="1">
        <v>0.964302937</v>
      </c>
      <c r="H3221" s="1">
        <v>1</v>
      </c>
      <c r="I3221" s="1">
        <v>-6.518287081</v>
      </c>
    </row>
    <row r="3222" ht="15" spans="1:9">
      <c r="A3222" s="11" t="s">
        <v>3317</v>
      </c>
      <c r="B3222" s="11" t="s">
        <v>3318</v>
      </c>
      <c r="C3222" s="11" t="s">
        <v>3319</v>
      </c>
      <c r="D3222" s="1">
        <v>0.03186599</v>
      </c>
      <c r="E3222" s="1">
        <v>25.8699323</v>
      </c>
      <c r="F3222" s="1">
        <v>0.040613241</v>
      </c>
      <c r="G3222" s="1">
        <v>0.968221277</v>
      </c>
      <c r="H3222" s="1">
        <v>1</v>
      </c>
      <c r="I3222" s="1">
        <v>-6.518514784</v>
      </c>
    </row>
    <row r="3223" ht="15" spans="1:9">
      <c r="A3223" s="11" t="s">
        <v>7883</v>
      </c>
      <c r="B3223" s="11" t="s">
        <v>7884</v>
      </c>
      <c r="C3223" s="11" t="s">
        <v>7885</v>
      </c>
      <c r="D3223" s="1">
        <v>0.039378011</v>
      </c>
      <c r="E3223" s="1">
        <v>23.67325821</v>
      </c>
      <c r="F3223" s="1">
        <v>0.038436643</v>
      </c>
      <c r="G3223" s="1">
        <v>0.969923476</v>
      </c>
      <c r="H3223" s="1">
        <v>1</v>
      </c>
      <c r="I3223" s="1">
        <v>-6.518605445</v>
      </c>
    </row>
    <row r="3224" ht="15" spans="1:9">
      <c r="A3224" s="11" t="s">
        <v>4945</v>
      </c>
      <c r="B3224" s="11" t="s">
        <v>4946</v>
      </c>
      <c r="C3224" s="11" t="s">
        <v>4947</v>
      </c>
      <c r="D3224" s="1">
        <v>0.011206943</v>
      </c>
      <c r="E3224" s="1">
        <v>30.35896408</v>
      </c>
      <c r="F3224" s="1">
        <v>0.038371583</v>
      </c>
      <c r="G3224" s="1">
        <v>0.969974358</v>
      </c>
      <c r="H3224" s="1">
        <v>1</v>
      </c>
      <c r="I3224" s="1">
        <v>-6.518608078</v>
      </c>
    </row>
    <row r="3225" ht="15" spans="1:9">
      <c r="A3225" s="11" t="s">
        <v>4180</v>
      </c>
      <c r="B3225" s="11" t="s">
        <v>4181</v>
      </c>
      <c r="C3225" s="11" t="s">
        <v>4182</v>
      </c>
      <c r="D3225" s="1">
        <v>-0.010177644</v>
      </c>
      <c r="E3225" s="1">
        <v>32.59620146</v>
      </c>
      <c r="F3225" s="1">
        <v>-0.037872096</v>
      </c>
      <c r="G3225" s="1">
        <v>0.970365003</v>
      </c>
      <c r="H3225" s="1">
        <v>1</v>
      </c>
      <c r="I3225" s="1">
        <v>-6.518628145</v>
      </c>
    </row>
    <row r="3226" ht="15" spans="1:9">
      <c r="A3226" s="11" t="s">
        <v>5531</v>
      </c>
      <c r="B3226" s="11" t="s">
        <v>5532</v>
      </c>
      <c r="C3226" s="11" t="s">
        <v>5533</v>
      </c>
      <c r="D3226" s="1">
        <v>0.017564977</v>
      </c>
      <c r="E3226" s="1">
        <v>25.09498605</v>
      </c>
      <c r="F3226" s="1">
        <v>0.036952495</v>
      </c>
      <c r="G3226" s="1">
        <v>0.971084235</v>
      </c>
      <c r="H3226" s="1">
        <v>1</v>
      </c>
      <c r="I3226" s="1">
        <v>-6.518664402</v>
      </c>
    </row>
    <row r="3227" ht="15" spans="1:9">
      <c r="A3227" s="11" t="s">
        <v>5531</v>
      </c>
      <c r="B3227" s="11" t="s">
        <v>5532</v>
      </c>
      <c r="C3227" s="11" t="s">
        <v>5534</v>
      </c>
      <c r="D3227" s="1">
        <v>0.017564977</v>
      </c>
      <c r="E3227" s="1">
        <v>25.09498605</v>
      </c>
      <c r="F3227" s="1">
        <v>0.036952495</v>
      </c>
      <c r="G3227" s="1">
        <v>0.971084235</v>
      </c>
      <c r="H3227" s="1">
        <v>1</v>
      </c>
      <c r="I3227" s="1">
        <v>-6.518664402</v>
      </c>
    </row>
    <row r="3228" ht="15" spans="1:9">
      <c r="A3228" s="11" t="s">
        <v>9611</v>
      </c>
      <c r="B3228" s="11" t="s">
        <v>9612</v>
      </c>
      <c r="C3228" s="11" t="s">
        <v>9613</v>
      </c>
      <c r="D3228" s="1">
        <v>0.039766359</v>
      </c>
      <c r="E3228" s="1">
        <v>23.53588026</v>
      </c>
      <c r="F3228" s="1">
        <v>0.036383393</v>
      </c>
      <c r="G3228" s="1">
        <v>0.971529352</v>
      </c>
      <c r="H3228" s="1">
        <v>1</v>
      </c>
      <c r="I3228" s="1">
        <v>-6.518686394</v>
      </c>
    </row>
    <row r="3229" ht="15" spans="1:9">
      <c r="A3229" s="11" t="s">
        <v>6666</v>
      </c>
      <c r="B3229" s="11" t="s">
        <v>6667</v>
      </c>
      <c r="C3229" s="11" t="s">
        <v>6668</v>
      </c>
      <c r="D3229" s="1">
        <v>-0.037372813</v>
      </c>
      <c r="E3229" s="1">
        <v>22.95324778</v>
      </c>
      <c r="F3229" s="1">
        <v>-0.035005361</v>
      </c>
      <c r="G3229" s="1">
        <v>0.972607202</v>
      </c>
      <c r="H3229" s="1">
        <v>1</v>
      </c>
      <c r="I3229" s="1">
        <v>-6.518738231</v>
      </c>
    </row>
    <row r="3230" ht="15" spans="1:9">
      <c r="A3230" s="11" t="s">
        <v>2578</v>
      </c>
      <c r="B3230" s="11" t="s">
        <v>2579</v>
      </c>
      <c r="C3230" s="11" t="s">
        <v>2580</v>
      </c>
      <c r="D3230" s="1">
        <v>-0.034065833</v>
      </c>
      <c r="E3230" s="1">
        <v>25.34675623</v>
      </c>
      <c r="F3230" s="1">
        <v>-0.034825801</v>
      </c>
      <c r="G3230" s="1">
        <v>0.972747652</v>
      </c>
      <c r="H3230" s="1">
        <v>1</v>
      </c>
      <c r="I3230" s="1">
        <v>-6.518744838</v>
      </c>
    </row>
    <row r="3231" ht="15" spans="1:9">
      <c r="A3231" s="11" t="s">
        <v>3368</v>
      </c>
      <c r="B3231" s="11" t="s">
        <v>3369</v>
      </c>
      <c r="C3231" s="11" t="s">
        <v>3370</v>
      </c>
      <c r="D3231" s="1">
        <v>0.010615306</v>
      </c>
      <c r="E3231" s="1">
        <v>27.94439829</v>
      </c>
      <c r="F3231" s="1">
        <v>0.034085269</v>
      </c>
      <c r="G3231" s="1">
        <v>0.973326899</v>
      </c>
      <c r="H3231" s="1">
        <v>1</v>
      </c>
      <c r="I3231" s="1">
        <v>-6.518771728</v>
      </c>
    </row>
    <row r="3232" ht="15" spans="1:9">
      <c r="A3232" s="11" t="s">
        <v>7380</v>
      </c>
      <c r="B3232" s="11" t="s">
        <v>7381</v>
      </c>
      <c r="C3232" s="11" t="s">
        <v>7382</v>
      </c>
      <c r="D3232" s="1">
        <v>-0.023705106</v>
      </c>
      <c r="E3232" s="1">
        <v>21.91059607</v>
      </c>
      <c r="F3232" s="1">
        <v>-0.033887386</v>
      </c>
      <c r="G3232" s="1">
        <v>0.973481686</v>
      </c>
      <c r="H3232" s="1">
        <v>1</v>
      </c>
      <c r="I3232" s="1">
        <v>-6.518778815</v>
      </c>
    </row>
    <row r="3233" ht="15" spans="1:9">
      <c r="A3233" s="11" t="s">
        <v>5331</v>
      </c>
      <c r="B3233" s="11" t="s">
        <v>5332</v>
      </c>
      <c r="C3233" s="11" t="s">
        <v>5333</v>
      </c>
      <c r="D3233" s="1">
        <v>0.024320286</v>
      </c>
      <c r="E3233" s="1">
        <v>22.79482387</v>
      </c>
      <c r="F3233" s="1">
        <v>0.033810747</v>
      </c>
      <c r="G3233" s="1">
        <v>0.973541634</v>
      </c>
      <c r="H3233" s="1">
        <v>1</v>
      </c>
      <c r="I3233" s="1">
        <v>-6.518781549</v>
      </c>
    </row>
    <row r="3234" ht="15" spans="1:9">
      <c r="A3234" s="11" t="s">
        <v>8451</v>
      </c>
      <c r="B3234" s="11" t="s">
        <v>8452</v>
      </c>
      <c r="C3234" s="11" t="s">
        <v>8453</v>
      </c>
      <c r="D3234" s="1">
        <v>0.014178875</v>
      </c>
      <c r="E3234" s="1">
        <v>31.54854789</v>
      </c>
      <c r="F3234" s="1">
        <v>0.032971122</v>
      </c>
      <c r="G3234" s="1">
        <v>0.974198418</v>
      </c>
      <c r="H3234" s="1">
        <v>1</v>
      </c>
      <c r="I3234" s="1">
        <v>-6.518811096</v>
      </c>
    </row>
    <row r="3235" ht="15" spans="1:9">
      <c r="A3235" s="11" t="s">
        <v>9992</v>
      </c>
      <c r="B3235" s="11" t="s">
        <v>9993</v>
      </c>
      <c r="C3235" s="11" t="s">
        <v>9994</v>
      </c>
      <c r="D3235" s="1">
        <v>-0.010328356</v>
      </c>
      <c r="E3235" s="1">
        <v>26.83006289</v>
      </c>
      <c r="F3235" s="1">
        <v>-0.032203639</v>
      </c>
      <c r="G3235" s="1">
        <v>0.974798786</v>
      </c>
      <c r="H3235" s="1">
        <v>1</v>
      </c>
      <c r="I3235" s="1">
        <v>-6.518837453</v>
      </c>
    </row>
    <row r="3236" ht="15" spans="1:9">
      <c r="A3236" s="11" t="s">
        <v>3978</v>
      </c>
      <c r="B3236" s="11" t="s">
        <v>3979</v>
      </c>
      <c r="C3236" s="11" t="s">
        <v>3980</v>
      </c>
      <c r="D3236" s="1">
        <v>-0.024074191</v>
      </c>
      <c r="E3236" s="1">
        <v>22.48753341</v>
      </c>
      <c r="F3236" s="1">
        <v>-0.031813349</v>
      </c>
      <c r="G3236" s="1">
        <v>0.975104099</v>
      </c>
      <c r="H3236" s="1">
        <v>1</v>
      </c>
      <c r="I3236" s="1">
        <v>-6.518850619</v>
      </c>
    </row>
    <row r="3237" ht="15" spans="1:9">
      <c r="A3237" s="11" t="s">
        <v>3620</v>
      </c>
      <c r="B3237" s="11" t="s">
        <v>3621</v>
      </c>
      <c r="C3237" s="11" t="s">
        <v>3622</v>
      </c>
      <c r="D3237" s="1">
        <v>0.006704617</v>
      </c>
      <c r="E3237" s="1">
        <v>33.05150228</v>
      </c>
      <c r="F3237" s="1">
        <v>0.031364351</v>
      </c>
      <c r="G3237" s="1">
        <v>0.975455343</v>
      </c>
      <c r="H3237" s="1">
        <v>1</v>
      </c>
      <c r="I3237" s="1">
        <v>-6.518865567</v>
      </c>
    </row>
    <row r="3238" ht="15" spans="1:9">
      <c r="A3238" s="11" t="s">
        <v>3491</v>
      </c>
      <c r="B3238" s="11" t="s">
        <v>3492</v>
      </c>
      <c r="C3238" s="11" t="s">
        <v>3493</v>
      </c>
      <c r="D3238" s="1">
        <v>-0.026963927</v>
      </c>
      <c r="E3238" s="1">
        <v>24.10869499</v>
      </c>
      <c r="F3238" s="1">
        <v>-0.030976302</v>
      </c>
      <c r="G3238" s="1">
        <v>0.975758911</v>
      </c>
      <c r="H3238" s="1">
        <v>1</v>
      </c>
      <c r="I3238" s="1">
        <v>-6.518878314</v>
      </c>
    </row>
    <row r="3239" ht="15" spans="1:9">
      <c r="A3239" s="11" t="s">
        <v>10635</v>
      </c>
      <c r="B3239" s="11" t="s">
        <v>10636</v>
      </c>
      <c r="C3239" s="11" t="s">
        <v>10637</v>
      </c>
      <c r="D3239" s="1">
        <v>0.030472782</v>
      </c>
      <c r="E3239" s="1">
        <v>23.27807039</v>
      </c>
      <c r="F3239" s="1">
        <v>0.030244706</v>
      </c>
      <c r="G3239" s="1">
        <v>0.976331246</v>
      </c>
      <c r="H3239" s="1">
        <v>1</v>
      </c>
      <c r="I3239" s="1">
        <v>-6.518901915</v>
      </c>
    </row>
    <row r="3240" ht="15" spans="1:9">
      <c r="A3240" s="11" t="s">
        <v>7892</v>
      </c>
      <c r="B3240" s="11" t="s">
        <v>7893</v>
      </c>
      <c r="C3240" s="11" t="s">
        <v>7894</v>
      </c>
      <c r="D3240" s="1">
        <v>-0.02241327</v>
      </c>
      <c r="E3240" s="1">
        <v>22.47025964</v>
      </c>
      <c r="F3240" s="1">
        <v>-0.029939238</v>
      </c>
      <c r="G3240" s="1">
        <v>0.976570219</v>
      </c>
      <c r="H3240" s="1">
        <v>1</v>
      </c>
      <c r="I3240" s="1">
        <v>-6.518911603</v>
      </c>
    </row>
    <row r="3241" ht="15" spans="1:9">
      <c r="A3241" s="11" t="s">
        <v>2237</v>
      </c>
      <c r="B3241" s="11" t="s">
        <v>2238</v>
      </c>
      <c r="C3241" s="11" t="s">
        <v>2239</v>
      </c>
      <c r="D3241" s="1">
        <v>-0.022541491</v>
      </c>
      <c r="E3241" s="1">
        <v>23.50970896</v>
      </c>
      <c r="F3241" s="1">
        <v>-0.029810914</v>
      </c>
      <c r="G3241" s="1">
        <v>0.976670611</v>
      </c>
      <c r="H3241" s="1">
        <v>1</v>
      </c>
      <c r="I3241" s="1">
        <v>-6.518915643</v>
      </c>
    </row>
    <row r="3242" ht="15" spans="1:9">
      <c r="A3242" s="11" t="s">
        <v>4500</v>
      </c>
      <c r="B3242" s="11" t="s">
        <v>4501</v>
      </c>
      <c r="C3242" s="11" t="s">
        <v>4502</v>
      </c>
      <c r="D3242" s="1">
        <v>0.006463964</v>
      </c>
      <c r="E3242" s="1">
        <v>31.76438337</v>
      </c>
      <c r="F3242" s="1">
        <v>0.028670908</v>
      </c>
      <c r="G3242" s="1">
        <v>0.977562487</v>
      </c>
      <c r="H3242" s="1">
        <v>1</v>
      </c>
      <c r="I3242" s="1">
        <v>-6.518950774</v>
      </c>
    </row>
    <row r="3243" ht="15" spans="1:9">
      <c r="A3243" s="11" t="s">
        <v>5014</v>
      </c>
      <c r="B3243" s="11" t="s">
        <v>5015</v>
      </c>
      <c r="C3243" s="11" t="s">
        <v>5016</v>
      </c>
      <c r="D3243" s="1">
        <v>0.025426948</v>
      </c>
      <c r="E3243" s="1">
        <v>23.82265917</v>
      </c>
      <c r="F3243" s="1">
        <v>0.02818357</v>
      </c>
      <c r="G3243" s="1">
        <v>0.977943763</v>
      </c>
      <c r="H3243" s="1">
        <v>1</v>
      </c>
      <c r="I3243" s="1">
        <v>-6.518965375</v>
      </c>
    </row>
    <row r="3244" ht="15" spans="1:9">
      <c r="A3244" s="11" t="s">
        <v>5002</v>
      </c>
      <c r="B3244" s="11" t="s">
        <v>5003</v>
      </c>
      <c r="C3244" s="11" t="s">
        <v>5004</v>
      </c>
      <c r="D3244" s="1">
        <v>0.028552253</v>
      </c>
      <c r="E3244" s="1">
        <v>22.26205227</v>
      </c>
      <c r="F3244" s="1">
        <v>0.025770381</v>
      </c>
      <c r="G3244" s="1">
        <v>0.979831834</v>
      </c>
      <c r="H3244" s="1">
        <v>1</v>
      </c>
      <c r="I3244" s="1">
        <v>-6.519033984</v>
      </c>
    </row>
    <row r="3245" ht="15" spans="1:9">
      <c r="A3245" s="11" t="s">
        <v>4566</v>
      </c>
      <c r="B3245" s="11" t="s">
        <v>4567</v>
      </c>
      <c r="C3245" s="11" t="s">
        <v>4568</v>
      </c>
      <c r="D3245" s="1">
        <v>-0.01225176</v>
      </c>
      <c r="E3245" s="1">
        <v>30.13873139</v>
      </c>
      <c r="F3245" s="1">
        <v>-0.024409796</v>
      </c>
      <c r="G3245" s="1">
        <v>0.980896407</v>
      </c>
      <c r="H3245" s="1">
        <v>1</v>
      </c>
      <c r="I3245" s="1">
        <v>-6.519069962</v>
      </c>
    </row>
    <row r="3246" ht="15" spans="1:9">
      <c r="A3246" s="11" t="s">
        <v>9998</v>
      </c>
      <c r="B3246" s="11" t="s">
        <v>9999</v>
      </c>
      <c r="C3246" s="11" t="s">
        <v>10000</v>
      </c>
      <c r="D3246" s="1">
        <v>-0.011365869</v>
      </c>
      <c r="E3246" s="1">
        <v>26.5012371</v>
      </c>
      <c r="F3246" s="1">
        <v>-0.02401147</v>
      </c>
      <c r="G3246" s="1">
        <v>0.981208081</v>
      </c>
      <c r="H3246" s="1">
        <v>1</v>
      </c>
      <c r="I3246" s="1">
        <v>-6.519080126</v>
      </c>
    </row>
    <row r="3247" ht="15" spans="1:9">
      <c r="A3247" s="11" t="s">
        <v>8286</v>
      </c>
      <c r="B3247" s="11" t="s">
        <v>8287</v>
      </c>
      <c r="C3247" s="11" t="s">
        <v>8288</v>
      </c>
      <c r="D3247" s="1">
        <v>-0.008306737</v>
      </c>
      <c r="E3247" s="1">
        <v>30.26613264</v>
      </c>
      <c r="F3247" s="1">
        <v>-0.023630879</v>
      </c>
      <c r="G3247" s="1">
        <v>0.98150588</v>
      </c>
      <c r="H3247" s="1">
        <v>1</v>
      </c>
      <c r="I3247" s="1">
        <v>-6.519089681</v>
      </c>
    </row>
    <row r="3248" ht="15" spans="1:9">
      <c r="A3248" s="11" t="s">
        <v>5337</v>
      </c>
      <c r="B3248" s="11" t="s">
        <v>5338</v>
      </c>
      <c r="C3248" s="11" t="s">
        <v>5339</v>
      </c>
      <c r="D3248" s="1">
        <v>-0.010995561</v>
      </c>
      <c r="E3248" s="1">
        <v>32.34300673</v>
      </c>
      <c r="F3248" s="1">
        <v>-0.023439874</v>
      </c>
      <c r="G3248" s="1">
        <v>0.981655335</v>
      </c>
      <c r="H3248" s="1">
        <v>1</v>
      </c>
      <c r="I3248" s="1">
        <v>-6.519094418</v>
      </c>
    </row>
    <row r="3249" ht="15" spans="1:9">
      <c r="A3249" s="11" t="s">
        <v>10890</v>
      </c>
      <c r="B3249" s="11" t="s">
        <v>10891</v>
      </c>
      <c r="C3249" s="11" t="s">
        <v>10892</v>
      </c>
      <c r="D3249" s="1">
        <v>0.035275648</v>
      </c>
      <c r="E3249" s="1">
        <v>23.9573604</v>
      </c>
      <c r="F3249" s="1">
        <v>0.022737965</v>
      </c>
      <c r="G3249" s="1">
        <v>0.982204564</v>
      </c>
      <c r="H3249" s="1">
        <v>1</v>
      </c>
      <c r="I3249" s="1">
        <v>-6.519111499</v>
      </c>
    </row>
    <row r="3250" ht="15" spans="1:9">
      <c r="A3250" s="11" t="s">
        <v>3119</v>
      </c>
      <c r="B3250" s="11" t="s">
        <v>3120</v>
      </c>
      <c r="C3250" s="11" t="s">
        <v>3121</v>
      </c>
      <c r="D3250" s="1">
        <v>-0.003797241</v>
      </c>
      <c r="E3250" s="1">
        <v>32.70037885</v>
      </c>
      <c r="F3250" s="1">
        <v>-0.02247235</v>
      </c>
      <c r="G3250" s="1">
        <v>0.982412404</v>
      </c>
      <c r="H3250" s="1">
        <v>1</v>
      </c>
      <c r="I3250" s="1">
        <v>-6.519117827</v>
      </c>
    </row>
    <row r="3251" ht="15" spans="1:9">
      <c r="A3251" s="11" t="s">
        <v>5428</v>
      </c>
      <c r="B3251" s="11" t="s">
        <v>5429</v>
      </c>
      <c r="C3251" s="11" t="s">
        <v>5430</v>
      </c>
      <c r="D3251" s="1">
        <v>-0.008458816</v>
      </c>
      <c r="E3251" s="1">
        <v>27.10643329</v>
      </c>
      <c r="F3251" s="1">
        <v>-0.02196709</v>
      </c>
      <c r="G3251" s="1">
        <v>0.982807768</v>
      </c>
      <c r="H3251" s="1">
        <v>1</v>
      </c>
      <c r="I3251" s="1">
        <v>-6.519129659</v>
      </c>
    </row>
    <row r="3252" ht="15" spans="1:9">
      <c r="A3252" s="11" t="s">
        <v>9782</v>
      </c>
      <c r="B3252" s="11" t="s">
        <v>9783</v>
      </c>
      <c r="C3252" s="11" t="s">
        <v>9784</v>
      </c>
      <c r="D3252" s="1">
        <v>0.021555931</v>
      </c>
      <c r="E3252" s="1">
        <v>27.06262151</v>
      </c>
      <c r="F3252" s="1">
        <v>0.021724785</v>
      </c>
      <c r="G3252" s="1">
        <v>0.982997373</v>
      </c>
      <c r="H3252" s="1">
        <v>1</v>
      </c>
      <c r="I3252" s="1">
        <v>-6.519135238</v>
      </c>
    </row>
    <row r="3253" ht="15" spans="1:9">
      <c r="A3253" s="11" t="s">
        <v>6416</v>
      </c>
      <c r="B3253" s="11" t="s">
        <v>6417</v>
      </c>
      <c r="C3253" s="11" t="s">
        <v>6418</v>
      </c>
      <c r="D3253" s="1">
        <v>-0.006506331</v>
      </c>
      <c r="E3253" s="1">
        <v>21.64012459</v>
      </c>
      <c r="F3253" s="1">
        <v>-0.02067326</v>
      </c>
      <c r="G3253" s="1">
        <v>0.983820206</v>
      </c>
      <c r="H3253" s="1">
        <v>1</v>
      </c>
      <c r="I3253" s="1">
        <v>-6.519158731</v>
      </c>
    </row>
    <row r="3254" ht="15" spans="1:9">
      <c r="A3254" s="11" t="s">
        <v>7778</v>
      </c>
      <c r="B3254" s="11" t="s">
        <v>7779</v>
      </c>
      <c r="C3254" s="11" t="s">
        <v>7780</v>
      </c>
      <c r="D3254" s="1">
        <v>-0.010115508</v>
      </c>
      <c r="E3254" s="1">
        <v>22.22502288</v>
      </c>
      <c r="F3254" s="1">
        <v>-0.020359836</v>
      </c>
      <c r="G3254" s="1">
        <v>0.984065468</v>
      </c>
      <c r="H3254" s="1">
        <v>1</v>
      </c>
      <c r="I3254" s="1">
        <v>-6.519165508</v>
      </c>
    </row>
    <row r="3255" ht="15" spans="1:9">
      <c r="A3255" s="11" t="s">
        <v>3895</v>
      </c>
      <c r="B3255" s="11" t="s">
        <v>3896</v>
      </c>
      <c r="C3255" s="11" t="s">
        <v>3897</v>
      </c>
      <c r="D3255" s="1">
        <v>0.012663511</v>
      </c>
      <c r="E3255" s="1">
        <v>23.44668398</v>
      </c>
      <c r="F3255" s="1">
        <v>0.016326549</v>
      </c>
      <c r="G3255" s="1">
        <v>0.987221762</v>
      </c>
      <c r="H3255" s="1">
        <v>1</v>
      </c>
      <c r="I3255" s="1">
        <v>-6.519243482</v>
      </c>
    </row>
    <row r="3256" ht="15" spans="1:9">
      <c r="A3256" s="11" t="s">
        <v>3227</v>
      </c>
      <c r="B3256" s="11" t="s">
        <v>3228</v>
      </c>
      <c r="C3256" s="11" t="s">
        <v>3229</v>
      </c>
      <c r="D3256" s="1">
        <v>-0.016741991</v>
      </c>
      <c r="E3256" s="1">
        <v>23.53563353</v>
      </c>
      <c r="F3256" s="1">
        <v>-0.01571037</v>
      </c>
      <c r="G3256" s="1">
        <v>0.987703981</v>
      </c>
      <c r="H3256" s="1">
        <v>1</v>
      </c>
      <c r="I3256" s="1">
        <v>-6.519253885</v>
      </c>
    </row>
    <row r="3257" ht="15" spans="1:9">
      <c r="A3257" s="11" t="s">
        <v>7608</v>
      </c>
      <c r="B3257" s="11" t="s">
        <v>7609</v>
      </c>
      <c r="C3257" s="11" t="s">
        <v>7610</v>
      </c>
      <c r="D3257" s="1">
        <v>-0.005259304</v>
      </c>
      <c r="E3257" s="1">
        <v>26.23911245</v>
      </c>
      <c r="F3257" s="1">
        <v>-0.015171866</v>
      </c>
      <c r="G3257" s="1">
        <v>0.988125416</v>
      </c>
      <c r="H3257" s="1">
        <v>1</v>
      </c>
      <c r="I3257" s="1">
        <v>-6.519262648</v>
      </c>
    </row>
    <row r="3258" ht="15" spans="1:9">
      <c r="A3258" s="11" t="s">
        <v>6624</v>
      </c>
      <c r="B3258" s="11" t="s">
        <v>6625</v>
      </c>
      <c r="C3258" s="11" t="s">
        <v>6626</v>
      </c>
      <c r="D3258" s="1">
        <v>-0.007081596</v>
      </c>
      <c r="E3258" s="1">
        <v>27.38139194</v>
      </c>
      <c r="F3258" s="1">
        <v>-0.014878044</v>
      </c>
      <c r="G3258" s="1">
        <v>0.988355364</v>
      </c>
      <c r="H3258" s="1">
        <v>1</v>
      </c>
      <c r="I3258" s="1">
        <v>-6.519267301</v>
      </c>
    </row>
    <row r="3259" ht="15" spans="1:9">
      <c r="A3259" s="11" t="s">
        <v>10414</v>
      </c>
      <c r="B3259" s="11" t="s">
        <v>10415</v>
      </c>
      <c r="C3259" s="11" t="s">
        <v>10416</v>
      </c>
      <c r="D3259" s="1">
        <v>-0.013029727</v>
      </c>
      <c r="E3259" s="1">
        <v>24.40777194</v>
      </c>
      <c r="F3259" s="1">
        <v>-0.013164427</v>
      </c>
      <c r="G3259" s="1">
        <v>0.989696476</v>
      </c>
      <c r="H3259" s="1">
        <v>1</v>
      </c>
      <c r="I3259" s="1">
        <v>-6.519292624</v>
      </c>
    </row>
    <row r="3260" ht="15" spans="1:9">
      <c r="A3260" s="11" t="s">
        <v>2800</v>
      </c>
      <c r="B3260" s="11" t="s">
        <v>2801</v>
      </c>
      <c r="C3260" s="11" t="s">
        <v>2802</v>
      </c>
      <c r="D3260" s="1">
        <v>0.004933307</v>
      </c>
      <c r="E3260" s="1">
        <v>27.96492493</v>
      </c>
      <c r="F3260" s="1">
        <v>0.011483143</v>
      </c>
      <c r="G3260" s="1">
        <v>0.991012315</v>
      </c>
      <c r="H3260" s="1">
        <v>1</v>
      </c>
      <c r="I3260" s="1">
        <v>-6.519314462</v>
      </c>
    </row>
    <row r="3261" ht="15" spans="1:9">
      <c r="A3261" s="11" t="s">
        <v>2546</v>
      </c>
      <c r="B3261" s="11" t="s">
        <v>2547</v>
      </c>
      <c r="C3261" s="11" t="s">
        <v>2548</v>
      </c>
      <c r="D3261" s="1">
        <v>-0.006415372</v>
      </c>
      <c r="E3261" s="1">
        <v>22.00814477</v>
      </c>
      <c r="F3261" s="1">
        <v>-0.010409145</v>
      </c>
      <c r="G3261" s="1">
        <v>0.991852883</v>
      </c>
      <c r="H3261" s="1">
        <v>1</v>
      </c>
      <c r="I3261" s="1">
        <v>-6.519326852</v>
      </c>
    </row>
    <row r="3262" ht="15" spans="1:9">
      <c r="A3262" s="11" t="s">
        <v>4357</v>
      </c>
      <c r="B3262" s="11" t="s">
        <v>4358</v>
      </c>
      <c r="C3262" s="11" t="s">
        <v>4359</v>
      </c>
      <c r="D3262" s="1">
        <v>-0.004675265</v>
      </c>
      <c r="E3262" s="1">
        <v>27.77738044</v>
      </c>
      <c r="F3262" s="1">
        <v>-0.010012107</v>
      </c>
      <c r="G3262" s="1">
        <v>0.992163628</v>
      </c>
      <c r="H3262" s="1">
        <v>1</v>
      </c>
      <c r="I3262" s="1">
        <v>-6.519331125</v>
      </c>
    </row>
    <row r="3263" ht="15" spans="1:9">
      <c r="A3263" s="11" t="s">
        <v>6082</v>
      </c>
      <c r="B3263" s="11" t="s">
        <v>6083</v>
      </c>
      <c r="C3263" s="11" t="s">
        <v>6084</v>
      </c>
      <c r="D3263" s="1">
        <v>0.008522846</v>
      </c>
      <c r="E3263" s="1">
        <v>25.5994739</v>
      </c>
      <c r="F3263" s="1">
        <v>0.009377029</v>
      </c>
      <c r="G3263" s="1">
        <v>0.992660682</v>
      </c>
      <c r="H3263" s="1">
        <v>1</v>
      </c>
      <c r="I3263" s="1">
        <v>-6.519337614</v>
      </c>
    </row>
    <row r="3264" ht="15" spans="1:9">
      <c r="A3264" s="11" t="s">
        <v>10429</v>
      </c>
      <c r="B3264" s="11" t="s">
        <v>10430</v>
      </c>
      <c r="C3264" s="11" t="s">
        <v>10431</v>
      </c>
      <c r="D3264" s="1">
        <v>-0.008472658</v>
      </c>
      <c r="E3264" s="1">
        <v>24.03246209</v>
      </c>
      <c r="F3264" s="1">
        <v>-0.008527</v>
      </c>
      <c r="G3264" s="1">
        <v>0.993325973</v>
      </c>
      <c r="H3264" s="1">
        <v>1</v>
      </c>
      <c r="I3264" s="1">
        <v>-6.519345634</v>
      </c>
    </row>
    <row r="3265" ht="15" spans="1:9">
      <c r="A3265" s="11" t="s">
        <v>8655</v>
      </c>
      <c r="B3265" s="11" t="s">
        <v>8656</v>
      </c>
      <c r="C3265" s="11" t="s">
        <v>8657</v>
      </c>
      <c r="D3265" s="1">
        <v>-0.007775187</v>
      </c>
      <c r="E3265" s="1">
        <v>22.90328179</v>
      </c>
      <c r="F3265" s="1">
        <v>-0.007467052</v>
      </c>
      <c r="G3265" s="1">
        <v>0.99415557</v>
      </c>
      <c r="H3265" s="1">
        <v>1</v>
      </c>
      <c r="I3265" s="1">
        <v>-6.519354568</v>
      </c>
    </row>
    <row r="3266" ht="15" spans="1:9">
      <c r="A3266" s="11" t="s">
        <v>9389</v>
      </c>
      <c r="B3266" s="11" t="s">
        <v>9390</v>
      </c>
      <c r="C3266" s="11" t="s">
        <v>9391</v>
      </c>
      <c r="D3266" s="1">
        <v>0.002702331</v>
      </c>
      <c r="E3266" s="1">
        <v>27.17340524</v>
      </c>
      <c r="F3266" s="1">
        <v>0.007171058</v>
      </c>
      <c r="G3266" s="1">
        <v>0.994387239</v>
      </c>
      <c r="H3266" s="1">
        <v>1</v>
      </c>
      <c r="I3266" s="1">
        <v>-6.519356851</v>
      </c>
    </row>
    <row r="3267" ht="15" spans="1:9">
      <c r="A3267" s="11" t="s">
        <v>9347</v>
      </c>
      <c r="B3267" s="11" t="s">
        <v>9348</v>
      </c>
      <c r="C3267" s="11" t="s">
        <v>9349</v>
      </c>
      <c r="D3267" s="1">
        <v>0.006388743</v>
      </c>
      <c r="E3267" s="1">
        <v>24.49219773</v>
      </c>
      <c r="F3267" s="1">
        <v>0.00669538</v>
      </c>
      <c r="G3267" s="1">
        <v>0.994759544</v>
      </c>
      <c r="H3267" s="1">
        <v>1</v>
      </c>
      <c r="I3267" s="1">
        <v>-6.519360327</v>
      </c>
    </row>
    <row r="3268" ht="15" spans="1:9">
      <c r="A3268" s="11" t="s">
        <v>4213</v>
      </c>
      <c r="B3268" s="11" t="s">
        <v>4214</v>
      </c>
      <c r="C3268" s="11" t="s">
        <v>4215</v>
      </c>
      <c r="D3268" s="1">
        <v>0.005410904</v>
      </c>
      <c r="E3268" s="1">
        <v>25.25165858</v>
      </c>
      <c r="F3268" s="1">
        <v>0.005774091</v>
      </c>
      <c r="G3268" s="1">
        <v>0.995480625</v>
      </c>
      <c r="H3268" s="1">
        <v>1</v>
      </c>
      <c r="I3268" s="1">
        <v>-6.519366381</v>
      </c>
    </row>
    <row r="3269" ht="15" spans="1:9">
      <c r="A3269" s="11" t="s">
        <v>3002</v>
      </c>
      <c r="B3269" s="11" t="s">
        <v>3003</v>
      </c>
      <c r="C3269" s="11" t="s">
        <v>3004</v>
      </c>
      <c r="D3269" s="1">
        <v>-0.000964672</v>
      </c>
      <c r="E3269" s="1">
        <v>32.17143951</v>
      </c>
      <c r="F3269" s="1">
        <v>-0.004946168</v>
      </c>
      <c r="G3269" s="1">
        <v>0.996128634</v>
      </c>
      <c r="H3269" s="1">
        <v>1</v>
      </c>
      <c r="I3269" s="1">
        <v>-6.519371058</v>
      </c>
    </row>
    <row r="3270" ht="15" spans="1:9">
      <c r="A3270" s="11" t="s">
        <v>2994</v>
      </c>
      <c r="B3270" s="11" t="s">
        <v>2995</v>
      </c>
      <c r="C3270" s="11" t="s">
        <v>2996</v>
      </c>
      <c r="D3270" s="1">
        <v>0.001717595</v>
      </c>
      <c r="E3270" s="1">
        <v>34.87453629</v>
      </c>
      <c r="F3270" s="1">
        <v>0.004424355</v>
      </c>
      <c r="G3270" s="1">
        <v>0.996537053</v>
      </c>
      <c r="H3270" s="1">
        <v>1</v>
      </c>
      <c r="I3270" s="1">
        <v>-6.519373635</v>
      </c>
    </row>
    <row r="3271" ht="15" spans="1:9">
      <c r="A3271" s="11" t="s">
        <v>4665</v>
      </c>
      <c r="B3271" s="11" t="s">
        <v>4666</v>
      </c>
      <c r="C3271" s="11" t="s">
        <v>4668</v>
      </c>
      <c r="D3271" s="1">
        <v>0.001317743</v>
      </c>
      <c r="E3271" s="1">
        <v>29.87530004</v>
      </c>
      <c r="F3271" s="1">
        <v>0.00438079</v>
      </c>
      <c r="G3271" s="1">
        <v>0.996571151</v>
      </c>
      <c r="H3271" s="1">
        <v>1</v>
      </c>
      <c r="I3271" s="1">
        <v>-6.519373837</v>
      </c>
    </row>
    <row r="3272" ht="15" spans="1:9">
      <c r="A3272" s="11" t="s">
        <v>4665</v>
      </c>
      <c r="B3272" s="11" t="s">
        <v>4666</v>
      </c>
      <c r="C3272" s="11" t="s">
        <v>4667</v>
      </c>
      <c r="D3272" s="1">
        <v>0.001317743</v>
      </c>
      <c r="E3272" s="1">
        <v>29.87530004</v>
      </c>
      <c r="F3272" s="1">
        <v>0.00438079</v>
      </c>
      <c r="G3272" s="1">
        <v>0.996571151</v>
      </c>
      <c r="H3272" s="1">
        <v>1</v>
      </c>
      <c r="I3272" s="1">
        <v>-6.519373837</v>
      </c>
    </row>
    <row r="3273" ht="15" spans="1:9">
      <c r="A3273" s="11" t="s">
        <v>8967</v>
      </c>
      <c r="B3273" s="11" t="s">
        <v>8968</v>
      </c>
      <c r="C3273" s="11" t="s">
        <v>8969</v>
      </c>
      <c r="D3273" s="1">
        <v>-0.004807296</v>
      </c>
      <c r="E3273" s="1">
        <v>23.3460895</v>
      </c>
      <c r="F3273" s="1">
        <v>-0.003743284</v>
      </c>
      <c r="G3273" s="1">
        <v>0.997070125</v>
      </c>
      <c r="H3273" s="1">
        <v>1</v>
      </c>
      <c r="I3273" s="1">
        <v>-6.519376567</v>
      </c>
    </row>
    <row r="3274" ht="15" spans="1:9">
      <c r="A3274" s="11" t="s">
        <v>3960</v>
      </c>
      <c r="B3274" s="11" t="s">
        <v>3961</v>
      </c>
      <c r="C3274" s="11" t="s">
        <v>3962</v>
      </c>
      <c r="D3274" s="1">
        <v>-0.002126314</v>
      </c>
      <c r="E3274" s="1">
        <v>22.40781717</v>
      </c>
      <c r="F3274" s="1">
        <v>-0.002974426</v>
      </c>
      <c r="G3274" s="1">
        <v>0.997671909</v>
      </c>
      <c r="H3274" s="1">
        <v>1</v>
      </c>
      <c r="I3274" s="1">
        <v>-6.519379288</v>
      </c>
    </row>
    <row r="3275" ht="15" spans="1:9">
      <c r="A3275" s="11" t="s">
        <v>6717</v>
      </c>
      <c r="B3275" s="11" t="s">
        <v>6718</v>
      </c>
      <c r="C3275" s="11" t="s">
        <v>6719</v>
      </c>
      <c r="D3275" s="1">
        <v>0.002616029</v>
      </c>
      <c r="E3275" s="1">
        <v>25.65662054</v>
      </c>
      <c r="F3275" s="1">
        <v>0.002916379</v>
      </c>
      <c r="G3275" s="1">
        <v>0.997717343</v>
      </c>
      <c r="H3275" s="1">
        <v>1</v>
      </c>
      <c r="I3275" s="1">
        <v>-6.519379469</v>
      </c>
    </row>
    <row r="3276" ht="15" spans="1:9">
      <c r="A3276" s="11" t="s">
        <v>8541</v>
      </c>
      <c r="B3276" s="11" t="s">
        <v>8542</v>
      </c>
      <c r="C3276" s="11" t="s">
        <v>8543</v>
      </c>
      <c r="D3276" s="1">
        <v>0.000400861</v>
      </c>
      <c r="E3276" s="1">
        <v>30.43575411</v>
      </c>
      <c r="F3276" s="1">
        <v>0.00135734</v>
      </c>
      <c r="G3276" s="1">
        <v>0.998937606</v>
      </c>
      <c r="H3276" s="1">
        <v>1</v>
      </c>
      <c r="I3276" s="1">
        <v>-6.51938298</v>
      </c>
    </row>
    <row r="3277" ht="15" spans="1:9">
      <c r="A3277" s="11" t="s">
        <v>7260</v>
      </c>
      <c r="B3277" s="11" t="s">
        <v>7261</v>
      </c>
      <c r="C3277" s="11" t="s">
        <v>7262</v>
      </c>
      <c r="D3277" s="1">
        <v>-0.000635607</v>
      </c>
      <c r="E3277" s="1">
        <v>24.37943566</v>
      </c>
      <c r="F3277" s="1">
        <v>-0.00068421</v>
      </c>
      <c r="G3277" s="1">
        <v>0.999464467</v>
      </c>
      <c r="H3277" s="1">
        <v>1</v>
      </c>
      <c r="I3277" s="1">
        <v>-6.519383704</v>
      </c>
    </row>
    <row r="3278" ht="15" spans="1:10">
      <c r="A3278" s="15" t="s">
        <v>1785</v>
      </c>
      <c r="B3278" s="15" t="s">
        <v>1786</v>
      </c>
      <c r="C3278" s="15" t="s">
        <v>1787</v>
      </c>
      <c r="D3278" s="24">
        <v>5.86e-5</v>
      </c>
      <c r="E3278" s="24">
        <v>21.57644336</v>
      </c>
      <c r="F3278" s="24">
        <v>0.000238249</v>
      </c>
      <c r="G3278" s="24">
        <v>0.999813522</v>
      </c>
      <c r="H3278" s="24">
        <v>1</v>
      </c>
      <c r="I3278" s="24">
        <v>-6.519383921</v>
      </c>
      <c r="J3278" s="25"/>
    </row>
  </sheetData>
  <pageMargins left="0.75" right="0.75" top="1" bottom="1" header="0.5" footer="0.5"/>
  <headerFooter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22"/>
  <sheetViews>
    <sheetView workbookViewId="0">
      <selection activeCell="A1" sqref="A1"/>
    </sheetView>
  </sheetViews>
  <sheetFormatPr defaultColWidth="9" defaultRowHeight="13.5" outlineLevelCol="6"/>
  <cols>
    <col min="1" max="1" width="25.75" style="3" customWidth="1"/>
    <col min="2" max="2" width="14.625" style="3" customWidth="1"/>
    <col min="3" max="3" width="38.5" style="3" customWidth="1"/>
    <col min="4" max="4" width="13.75" style="3"/>
    <col min="5" max="5" width="14.875" style="3" customWidth="1"/>
    <col min="6" max="6" width="56.375" style="19" customWidth="1"/>
    <col min="7" max="7" width="13.375" style="3" customWidth="1"/>
  </cols>
  <sheetData>
    <row r="1" ht="18.75" spans="1:1">
      <c r="A1" s="5" t="s">
        <v>11</v>
      </c>
    </row>
    <row r="2" ht="18.75" spans="1:1">
      <c r="A2" s="5"/>
    </row>
    <row r="3" ht="15" spans="1:7">
      <c r="A3" s="20" t="s">
        <v>11406</v>
      </c>
      <c r="B3" s="11"/>
      <c r="C3" s="11"/>
      <c r="D3" s="11"/>
      <c r="E3" s="11"/>
      <c r="F3" s="21"/>
      <c r="G3" s="11"/>
    </row>
    <row r="4" ht="14.25" spans="1:7">
      <c r="A4" s="6" t="s">
        <v>11407</v>
      </c>
      <c r="B4" s="6" t="s">
        <v>1290</v>
      </c>
      <c r="C4" s="6" t="s">
        <v>153</v>
      </c>
      <c r="D4" s="6" t="s">
        <v>11408</v>
      </c>
      <c r="E4" s="6" t="s">
        <v>11409</v>
      </c>
      <c r="F4" s="6" t="s">
        <v>11410</v>
      </c>
      <c r="G4" s="6" t="s">
        <v>11411</v>
      </c>
    </row>
    <row r="5" ht="15" spans="1:7">
      <c r="A5" s="11" t="s">
        <v>11412</v>
      </c>
      <c r="B5" s="11" t="s">
        <v>11413</v>
      </c>
      <c r="C5" s="11" t="s">
        <v>11414</v>
      </c>
      <c r="D5" s="11">
        <v>-20.2773612265</v>
      </c>
      <c r="E5" s="11">
        <v>-16.7109826656</v>
      </c>
      <c r="F5" s="21" t="s">
        <v>11415</v>
      </c>
      <c r="G5" s="11" t="s">
        <v>11416</v>
      </c>
    </row>
    <row r="6" ht="15" spans="1:7">
      <c r="A6" s="11" t="s">
        <v>11417</v>
      </c>
      <c r="B6" s="11" t="s">
        <v>11418</v>
      </c>
      <c r="C6" s="11" t="s">
        <v>11419</v>
      </c>
      <c r="D6" s="11">
        <v>-18.2861721622</v>
      </c>
      <c r="E6" s="11">
        <v>-14.8958848604</v>
      </c>
      <c r="F6" s="21" t="s">
        <v>11420</v>
      </c>
      <c r="G6" s="11" t="s">
        <v>11421</v>
      </c>
    </row>
    <row r="7" ht="15" spans="1:7">
      <c r="A7" s="11" t="s">
        <v>11422</v>
      </c>
      <c r="B7" s="11" t="s">
        <v>257</v>
      </c>
      <c r="C7" s="11" t="s">
        <v>258</v>
      </c>
      <c r="D7" s="11">
        <v>-16.4121060723</v>
      </c>
      <c r="E7" s="11">
        <v>-13.174258576</v>
      </c>
      <c r="F7" s="21" t="s">
        <v>11423</v>
      </c>
      <c r="G7" s="11" t="s">
        <v>11424</v>
      </c>
    </row>
    <row r="8" ht="15" spans="1:7">
      <c r="A8" s="11" t="s">
        <v>11412</v>
      </c>
      <c r="B8" s="11" t="s">
        <v>327</v>
      </c>
      <c r="C8" s="11" t="s">
        <v>328</v>
      </c>
      <c r="D8" s="11">
        <v>-16.4048450349</v>
      </c>
      <c r="E8" s="11">
        <v>-13.174258576</v>
      </c>
      <c r="F8" s="21" t="s">
        <v>11425</v>
      </c>
      <c r="G8" s="11" t="s">
        <v>11426</v>
      </c>
    </row>
    <row r="9" ht="15" spans="1:7">
      <c r="A9" s="11" t="s">
        <v>11422</v>
      </c>
      <c r="B9" s="11" t="s">
        <v>236</v>
      </c>
      <c r="C9" s="11" t="s">
        <v>237</v>
      </c>
      <c r="D9" s="11">
        <v>-13.9470847552</v>
      </c>
      <c r="E9" s="11">
        <v>-11.134033861</v>
      </c>
      <c r="F9" s="21" t="s">
        <v>11427</v>
      </c>
      <c r="G9" s="11" t="s">
        <v>11428</v>
      </c>
    </row>
    <row r="10" ht="15" spans="1:7">
      <c r="A10" s="11" t="s">
        <v>11412</v>
      </c>
      <c r="B10" s="11" t="s">
        <v>309</v>
      </c>
      <c r="C10" s="11" t="s">
        <v>310</v>
      </c>
      <c r="D10" s="11">
        <v>-13.1316901317</v>
      </c>
      <c r="E10" s="11">
        <v>-10.3312283649</v>
      </c>
      <c r="F10" s="21" t="s">
        <v>11429</v>
      </c>
      <c r="G10" s="11" t="s">
        <v>11430</v>
      </c>
    </row>
    <row r="11" ht="15" spans="1:7">
      <c r="A11" s="11" t="s">
        <v>11431</v>
      </c>
      <c r="B11" s="11" t="s">
        <v>11432</v>
      </c>
      <c r="C11" s="11" t="s">
        <v>1433</v>
      </c>
      <c r="D11" s="11">
        <v>-10.3085278919</v>
      </c>
      <c r="E11" s="11">
        <v>-7.6715682568</v>
      </c>
      <c r="F11" s="21" t="s">
        <v>11433</v>
      </c>
      <c r="G11" s="11" t="s">
        <v>11434</v>
      </c>
    </row>
    <row r="12" ht="15" spans="1:7">
      <c r="A12" s="11" t="s">
        <v>11431</v>
      </c>
      <c r="B12" s="11" t="s">
        <v>11435</v>
      </c>
      <c r="C12" s="11" t="s">
        <v>1414</v>
      </c>
      <c r="D12" s="11">
        <v>-7.6293404235</v>
      </c>
      <c r="E12" s="11">
        <v>-5.297647837</v>
      </c>
      <c r="F12" s="21" t="s">
        <v>11436</v>
      </c>
      <c r="G12" s="11" t="s">
        <v>11437</v>
      </c>
    </row>
    <row r="13" ht="15" spans="1:7">
      <c r="A13" s="11" t="s">
        <v>11422</v>
      </c>
      <c r="B13" s="11" t="s">
        <v>11438</v>
      </c>
      <c r="C13" s="11" t="s">
        <v>11439</v>
      </c>
      <c r="D13" s="11">
        <v>-5.2349608479</v>
      </c>
      <c r="E13" s="11">
        <v>-3.3914902989</v>
      </c>
      <c r="F13" s="21" t="s">
        <v>11440</v>
      </c>
      <c r="G13" s="11" t="s">
        <v>11441</v>
      </c>
    </row>
    <row r="14" ht="15" spans="1:7">
      <c r="A14" s="15" t="s">
        <v>11422</v>
      </c>
      <c r="B14" s="15" t="s">
        <v>11442</v>
      </c>
      <c r="C14" s="15" t="s">
        <v>11443</v>
      </c>
      <c r="D14" s="15">
        <v>-3.8285343534</v>
      </c>
      <c r="E14" s="15">
        <v>-2.2700457524</v>
      </c>
      <c r="F14" s="22" t="s">
        <v>11444</v>
      </c>
      <c r="G14" s="15" t="s">
        <v>11445</v>
      </c>
    </row>
    <row r="15" ht="15" spans="1:7">
      <c r="A15" s="11"/>
      <c r="B15" s="11"/>
      <c r="C15" s="11"/>
      <c r="D15" s="11"/>
      <c r="E15" s="11"/>
      <c r="F15" s="21"/>
      <c r="G15" s="11"/>
    </row>
    <row r="16" ht="15" spans="1:7">
      <c r="A16" s="20" t="s">
        <v>11446</v>
      </c>
      <c r="B16" s="11"/>
      <c r="C16" s="11"/>
      <c r="D16" s="11"/>
      <c r="E16" s="11"/>
      <c r="F16" s="21"/>
      <c r="G16" s="11"/>
    </row>
    <row r="17" ht="14.25" spans="1:7">
      <c r="A17" s="6" t="s">
        <v>11407</v>
      </c>
      <c r="B17" s="6" t="s">
        <v>1290</v>
      </c>
      <c r="C17" s="6" t="s">
        <v>153</v>
      </c>
      <c r="D17" s="6" t="s">
        <v>11408</v>
      </c>
      <c r="E17" s="6" t="s">
        <v>11409</v>
      </c>
      <c r="F17" s="6" t="s">
        <v>11410</v>
      </c>
      <c r="G17" s="6" t="s">
        <v>11411</v>
      </c>
    </row>
    <row r="18" ht="15" spans="1:7">
      <c r="A18" s="11" t="s">
        <v>11422</v>
      </c>
      <c r="B18" s="11" t="s">
        <v>11447</v>
      </c>
      <c r="C18" s="11" t="s">
        <v>11448</v>
      </c>
      <c r="D18" s="11">
        <v>-38.8859149255</v>
      </c>
      <c r="E18" s="11">
        <v>-35.6553284666</v>
      </c>
      <c r="F18" s="21" t="s">
        <v>11449</v>
      </c>
      <c r="G18" s="11" t="s">
        <v>11450</v>
      </c>
    </row>
    <row r="19" ht="15" spans="1:7">
      <c r="A19" s="11" t="s">
        <v>11422</v>
      </c>
      <c r="B19" s="11" t="s">
        <v>11451</v>
      </c>
      <c r="C19" s="11" t="s">
        <v>11452</v>
      </c>
      <c r="D19" s="11">
        <v>-26.7063750989</v>
      </c>
      <c r="E19" s="11">
        <v>-23.6840645824</v>
      </c>
      <c r="F19" s="21" t="s">
        <v>11453</v>
      </c>
      <c r="G19" s="11" t="s">
        <v>11454</v>
      </c>
    </row>
    <row r="20" ht="15" spans="1:7">
      <c r="A20" s="11" t="s">
        <v>11422</v>
      </c>
      <c r="B20" s="11" t="s">
        <v>11455</v>
      </c>
      <c r="C20" s="11" t="s">
        <v>11456</v>
      </c>
      <c r="D20" s="11">
        <v>-22.280959255</v>
      </c>
      <c r="E20" s="11">
        <v>-19.3855988556</v>
      </c>
      <c r="F20" s="21" t="s">
        <v>11457</v>
      </c>
      <c r="G20" s="11" t="s">
        <v>11458</v>
      </c>
    </row>
    <row r="21" ht="15" spans="1:7">
      <c r="A21" s="11" t="s">
        <v>11422</v>
      </c>
      <c r="B21" s="11" t="s">
        <v>11459</v>
      </c>
      <c r="C21" s="11" t="s">
        <v>11460</v>
      </c>
      <c r="D21" s="11">
        <v>-12.0031473721</v>
      </c>
      <c r="E21" s="11">
        <v>-9.5507121635</v>
      </c>
      <c r="F21" s="21" t="s">
        <v>11461</v>
      </c>
      <c r="G21" s="11" t="s">
        <v>11462</v>
      </c>
    </row>
    <row r="22" ht="15" spans="1:7">
      <c r="A22" s="15" t="s">
        <v>11431</v>
      </c>
      <c r="B22" s="15" t="s">
        <v>11463</v>
      </c>
      <c r="C22" s="15" t="s">
        <v>11464</v>
      </c>
      <c r="D22" s="15">
        <v>-9.8581741219</v>
      </c>
      <c r="E22" s="15">
        <v>-7.585526318</v>
      </c>
      <c r="F22" s="22" t="s">
        <v>11465</v>
      </c>
      <c r="G22" s="15" t="s">
        <v>11466</v>
      </c>
    </row>
  </sheetData>
  <sortState ref="A16:G20">
    <sortCondition ref="D16:D20"/>
  </sortState>
  <pageMargins left="0.75" right="0.75" top="1" bottom="1" header="0.5" footer="0.5"/>
  <headerFooter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54"/>
  <sheetViews>
    <sheetView workbookViewId="0">
      <selection activeCell="A1" sqref="A1"/>
    </sheetView>
  </sheetViews>
  <sheetFormatPr defaultColWidth="9" defaultRowHeight="13.5"/>
  <cols>
    <col min="1" max="1" width="12.375" customWidth="1"/>
    <col min="2" max="2" width="31.25" style="3" customWidth="1"/>
    <col min="3" max="3" width="54.375" style="3" customWidth="1"/>
    <col min="4" max="4" width="6.75" customWidth="1"/>
    <col min="5" max="5" width="16.5" style="4" customWidth="1"/>
    <col min="6" max="6" width="9.125" style="4" customWidth="1"/>
    <col min="7" max="10" width="9.125" customWidth="1"/>
    <col min="11" max="11" width="26.125" customWidth="1"/>
  </cols>
  <sheetData>
    <row r="1" ht="22" customHeight="1" spans="1:1">
      <c r="A1" s="5" t="s">
        <v>12</v>
      </c>
    </row>
    <row r="2" s="1" customFormat="1" ht="20" customHeight="1" spans="1:11">
      <c r="A2" s="6" t="s">
        <v>11467</v>
      </c>
      <c r="B2" s="6" t="s">
        <v>153</v>
      </c>
      <c r="C2" s="6" t="s">
        <v>152</v>
      </c>
      <c r="D2" s="6" t="s">
        <v>11468</v>
      </c>
      <c r="E2" s="7" t="s">
        <v>11469</v>
      </c>
      <c r="F2" s="7" t="s">
        <v>1293</v>
      </c>
      <c r="G2" s="7" t="s">
        <v>1294</v>
      </c>
      <c r="H2" s="7" t="s">
        <v>1295</v>
      </c>
      <c r="I2" s="7" t="s">
        <v>1296</v>
      </c>
      <c r="J2" s="6" t="s">
        <v>11470</v>
      </c>
      <c r="K2" s="17" t="s">
        <v>11471</v>
      </c>
    </row>
    <row r="3" s="1" customFormat="1" ht="20" customHeight="1" spans="1:11">
      <c r="A3" s="8" t="s">
        <v>11472</v>
      </c>
      <c r="B3" s="8" t="s">
        <v>11473</v>
      </c>
      <c r="C3" s="8" t="s">
        <v>11474</v>
      </c>
      <c r="D3" s="8">
        <v>67</v>
      </c>
      <c r="E3" s="9">
        <v>0.539394954227721</v>
      </c>
      <c r="F3" s="9">
        <v>1.87384251395003</v>
      </c>
      <c r="G3" s="10" t="s">
        <v>11475</v>
      </c>
      <c r="H3" s="10">
        <v>0.00281577087135139</v>
      </c>
      <c r="I3" s="10">
        <v>0.00238936702845502</v>
      </c>
      <c r="J3" s="8">
        <v>2067</v>
      </c>
      <c r="K3" s="18" t="s">
        <v>11476</v>
      </c>
    </row>
    <row r="4" s="1" customFormat="1" ht="20" customHeight="1" spans="1:11">
      <c r="A4" s="8"/>
      <c r="B4" s="8" t="s">
        <v>11477</v>
      </c>
      <c r="C4" s="8" t="s">
        <v>11478</v>
      </c>
      <c r="D4" s="8">
        <v>34</v>
      </c>
      <c r="E4" s="9">
        <v>0.579009767410451</v>
      </c>
      <c r="F4" s="9">
        <v>1.77028531686471</v>
      </c>
      <c r="G4" s="10">
        <v>0.00110618537996174</v>
      </c>
      <c r="H4" s="10">
        <v>0.0187337846606423</v>
      </c>
      <c r="I4" s="10">
        <v>0.0158968500746057</v>
      </c>
      <c r="J4" s="8">
        <v>2053</v>
      </c>
      <c r="K4" s="18" t="s">
        <v>11479</v>
      </c>
    </row>
    <row r="5" s="1" customFormat="1" ht="20" customHeight="1" spans="1:11">
      <c r="A5" s="8"/>
      <c r="B5" s="8" t="s">
        <v>11480</v>
      </c>
      <c r="C5" s="8" t="s">
        <v>11481</v>
      </c>
      <c r="D5" s="8">
        <v>91</v>
      </c>
      <c r="E5" s="9">
        <v>0.565133628195489</v>
      </c>
      <c r="F5" s="9">
        <v>2.05998961499938</v>
      </c>
      <c r="G5" s="10" t="s">
        <v>11475</v>
      </c>
      <c r="H5" s="10" t="s">
        <v>11475</v>
      </c>
      <c r="I5" s="10" t="s">
        <v>11475</v>
      </c>
      <c r="J5" s="8">
        <v>1667</v>
      </c>
      <c r="K5" s="18" t="s">
        <v>11482</v>
      </c>
    </row>
    <row r="6" s="1" customFormat="1" ht="20" customHeight="1" spans="1:11">
      <c r="A6" s="8"/>
      <c r="B6" s="8" t="s">
        <v>11483</v>
      </c>
      <c r="C6" s="8" t="s">
        <v>11484</v>
      </c>
      <c r="D6" s="8">
        <v>35</v>
      </c>
      <c r="E6" s="9">
        <v>0.59852136900934</v>
      </c>
      <c r="F6" s="9">
        <v>1.84391965980457</v>
      </c>
      <c r="G6" s="10" t="s">
        <v>11475</v>
      </c>
      <c r="H6" s="10">
        <v>0.00780675634437131</v>
      </c>
      <c r="I6" s="10">
        <v>0.00662454690408473</v>
      </c>
      <c r="J6" s="8">
        <v>826</v>
      </c>
      <c r="K6" s="18" t="s">
        <v>11485</v>
      </c>
    </row>
    <row r="7" s="1" customFormat="1" ht="20" customHeight="1" spans="1:11">
      <c r="A7" s="8"/>
      <c r="B7" s="8" t="s">
        <v>11486</v>
      </c>
      <c r="C7" s="8" t="s">
        <v>11487</v>
      </c>
      <c r="D7" s="8">
        <v>42</v>
      </c>
      <c r="E7" s="9">
        <v>0.578766462785127</v>
      </c>
      <c r="F7" s="9">
        <v>1.84269381903632</v>
      </c>
      <c r="G7" s="10" t="s">
        <v>11475</v>
      </c>
      <c r="H7" s="10">
        <v>0.00981221301773382</v>
      </c>
      <c r="I7" s="10">
        <v>0.00832630896898872</v>
      </c>
      <c r="J7" s="8">
        <v>826</v>
      </c>
      <c r="K7" s="18" t="s">
        <v>11488</v>
      </c>
    </row>
    <row r="8" s="1" customFormat="1" ht="20" customHeight="1" spans="1:11">
      <c r="A8" s="8"/>
      <c r="B8" s="8" t="s">
        <v>295</v>
      </c>
      <c r="C8" s="8" t="s">
        <v>1330</v>
      </c>
      <c r="D8" s="8">
        <v>335</v>
      </c>
      <c r="E8" s="9">
        <v>0.465235536269635</v>
      </c>
      <c r="F8" s="9">
        <v>1.99750702021743</v>
      </c>
      <c r="G8" s="10">
        <v>1e-10</v>
      </c>
      <c r="H8" s="10">
        <v>1.39108108108108e-8</v>
      </c>
      <c r="I8" s="10">
        <v>1.12517780938834e-8</v>
      </c>
      <c r="J8" s="8">
        <v>634</v>
      </c>
      <c r="K8" s="18" t="s">
        <v>1346</v>
      </c>
    </row>
    <row r="9" s="1" customFormat="1" ht="20" customHeight="1" spans="1:11">
      <c r="A9" s="8"/>
      <c r="B9" s="8" t="s">
        <v>11489</v>
      </c>
      <c r="C9" s="8" t="s">
        <v>11490</v>
      </c>
      <c r="D9" s="8">
        <v>24</v>
      </c>
      <c r="E9" s="9">
        <v>0.609734045775106</v>
      </c>
      <c r="F9" s="9">
        <v>1.72549850639144</v>
      </c>
      <c r="G9" s="10">
        <v>0.00494525553833417</v>
      </c>
      <c r="H9" s="9">
        <v>0.0610631553429089</v>
      </c>
      <c r="I9" s="9">
        <v>0.0531869588791089</v>
      </c>
      <c r="J9" s="8">
        <v>1486</v>
      </c>
      <c r="K9" s="18" t="s">
        <v>11491</v>
      </c>
    </row>
    <row r="10" s="1" customFormat="1" ht="20" customHeight="1" spans="1:11">
      <c r="A10" s="8"/>
      <c r="B10" s="8" t="s">
        <v>11492</v>
      </c>
      <c r="C10" s="8" t="s">
        <v>11493</v>
      </c>
      <c r="D10" s="8">
        <v>59</v>
      </c>
      <c r="E10" s="9">
        <v>0.471125497706965</v>
      </c>
      <c r="F10" s="9">
        <v>1.60985576363374</v>
      </c>
      <c r="G10" s="10">
        <v>0.00392800782820396</v>
      </c>
      <c r="H10" s="10">
        <v>0.0375789150404568</v>
      </c>
      <c r="I10" s="10">
        <v>0.0303957561348986</v>
      </c>
      <c r="J10" s="8">
        <v>1189</v>
      </c>
      <c r="K10" s="18" t="s">
        <v>11494</v>
      </c>
    </row>
    <row r="11" s="1" customFormat="1" ht="20" customHeight="1" spans="1:11">
      <c r="A11" s="8"/>
      <c r="B11" s="8" t="s">
        <v>11495</v>
      </c>
      <c r="C11" s="8" t="s">
        <v>11496</v>
      </c>
      <c r="D11" s="8">
        <v>57</v>
      </c>
      <c r="E11" s="9">
        <v>0.324169220328681</v>
      </c>
      <c r="F11" s="9">
        <v>1.09005443466846</v>
      </c>
      <c r="G11" s="9">
        <v>0.291925465838509</v>
      </c>
      <c r="H11" s="9">
        <v>0.571424114010391</v>
      </c>
      <c r="I11" s="9">
        <v>0.462197165627621</v>
      </c>
      <c r="J11" s="8">
        <v>1314</v>
      </c>
      <c r="K11" s="18" t="s">
        <v>11497</v>
      </c>
    </row>
    <row r="12" s="1" customFormat="1" ht="20" customHeight="1" spans="1:11">
      <c r="A12" s="11" t="s">
        <v>11498</v>
      </c>
      <c r="B12" s="11" t="s">
        <v>11473</v>
      </c>
      <c r="C12" s="11" t="s">
        <v>11474</v>
      </c>
      <c r="D12" s="11">
        <v>76</v>
      </c>
      <c r="E12" s="12">
        <v>0.596151469160559</v>
      </c>
      <c r="F12" s="12">
        <v>1.98881731002602</v>
      </c>
      <c r="G12" s="13" t="s">
        <v>11475</v>
      </c>
      <c r="H12" s="13" t="s">
        <v>11475</v>
      </c>
      <c r="I12" s="13" t="s">
        <v>11475</v>
      </c>
      <c r="J12" s="11">
        <v>1340</v>
      </c>
      <c r="K12" s="1" t="s">
        <v>11499</v>
      </c>
    </row>
    <row r="13" s="1" customFormat="1" ht="20" customHeight="1" spans="1:11">
      <c r="A13" s="11"/>
      <c r="B13" s="11" t="s">
        <v>11477</v>
      </c>
      <c r="C13" s="11" t="s">
        <v>11478</v>
      </c>
      <c r="D13" s="11">
        <v>36</v>
      </c>
      <c r="E13" s="12">
        <v>0.61009585123878</v>
      </c>
      <c r="F13" s="12">
        <v>1.81224002046136</v>
      </c>
      <c r="G13" s="13">
        <v>0.000643668772919753</v>
      </c>
      <c r="H13" s="13">
        <v>0.00801425592339473</v>
      </c>
      <c r="I13" s="13">
        <v>0.00618801951129693</v>
      </c>
      <c r="J13" s="11">
        <v>303</v>
      </c>
      <c r="K13" s="1" t="s">
        <v>11500</v>
      </c>
    </row>
    <row r="14" s="1" customFormat="1" ht="20" customHeight="1" spans="1:11">
      <c r="A14" s="11"/>
      <c r="B14" s="11" t="s">
        <v>11480</v>
      </c>
      <c r="C14" s="11" t="s">
        <v>11481</v>
      </c>
      <c r="D14" s="11">
        <v>84</v>
      </c>
      <c r="E14" s="12">
        <v>0.609298845845792</v>
      </c>
      <c r="F14" s="12">
        <v>2.05808180666707</v>
      </c>
      <c r="G14" s="13" t="s">
        <v>11475</v>
      </c>
      <c r="H14" s="13" t="s">
        <v>11475</v>
      </c>
      <c r="I14" s="13" t="s">
        <v>11475</v>
      </c>
      <c r="J14" s="11">
        <v>1077</v>
      </c>
      <c r="K14" s="1" t="s">
        <v>11501</v>
      </c>
    </row>
    <row r="15" s="1" customFormat="1" ht="20" customHeight="1" spans="1:11">
      <c r="A15" s="11"/>
      <c r="B15" s="11" t="s">
        <v>11483</v>
      </c>
      <c r="C15" s="11" t="s">
        <v>11484</v>
      </c>
      <c r="D15" s="11">
        <v>31</v>
      </c>
      <c r="E15" s="12">
        <v>0.660025879555016</v>
      </c>
      <c r="F15" s="12">
        <v>1.9194321155445</v>
      </c>
      <c r="G15" s="13" t="s">
        <v>11475</v>
      </c>
      <c r="H15" s="13">
        <v>0.00156607600565036</v>
      </c>
      <c r="I15" s="13">
        <v>0.00120920881136941</v>
      </c>
      <c r="J15" s="11">
        <v>581</v>
      </c>
      <c r="K15" s="1" t="s">
        <v>11502</v>
      </c>
    </row>
    <row r="16" s="1" customFormat="1" ht="20" customHeight="1" spans="1:11">
      <c r="A16" s="11"/>
      <c r="B16" s="11" t="s">
        <v>11486</v>
      </c>
      <c r="C16" s="11" t="s">
        <v>11487</v>
      </c>
      <c r="D16" s="11">
        <v>38</v>
      </c>
      <c r="E16" s="12">
        <v>0.616034927263971</v>
      </c>
      <c r="F16" s="12">
        <v>1.86543878293123</v>
      </c>
      <c r="G16" s="13" t="s">
        <v>11475</v>
      </c>
      <c r="H16" s="13">
        <v>0.00482078955925788</v>
      </c>
      <c r="I16" s="13">
        <v>0.00372225945086968</v>
      </c>
      <c r="J16" s="11">
        <v>951</v>
      </c>
      <c r="K16" s="1" t="s">
        <v>11503</v>
      </c>
    </row>
    <row r="17" s="1" customFormat="1" ht="20" customHeight="1" spans="1:11">
      <c r="A17" s="11"/>
      <c r="B17" s="8" t="s">
        <v>295</v>
      </c>
      <c r="C17" s="8" t="s">
        <v>1330</v>
      </c>
      <c r="D17" s="8">
        <v>307</v>
      </c>
      <c r="E17" s="9">
        <v>0.484128470467407</v>
      </c>
      <c r="F17" s="9">
        <v>1.75224869682844</v>
      </c>
      <c r="G17" s="10" t="s">
        <v>11475</v>
      </c>
      <c r="H17" s="10" t="s">
        <v>11475</v>
      </c>
      <c r="I17" s="10" t="s">
        <v>11475</v>
      </c>
      <c r="J17" s="8">
        <v>1209</v>
      </c>
      <c r="K17" s="18" t="s">
        <v>1422</v>
      </c>
    </row>
    <row r="18" s="1" customFormat="1" ht="20" customHeight="1" spans="1:11">
      <c r="A18" s="11"/>
      <c r="B18" s="11" t="s">
        <v>11489</v>
      </c>
      <c r="C18" s="11" t="s">
        <v>11490</v>
      </c>
      <c r="D18" s="11">
        <v>31</v>
      </c>
      <c r="E18" s="12">
        <v>0.640643701089617</v>
      </c>
      <c r="F18" s="12">
        <v>1.87255876974852</v>
      </c>
      <c r="G18" s="13" t="s">
        <v>11475</v>
      </c>
      <c r="H18" s="13">
        <v>0.0100617650700713</v>
      </c>
      <c r="I18" s="13">
        <v>0.00854264341331447</v>
      </c>
      <c r="J18" s="11">
        <v>555</v>
      </c>
      <c r="K18" s="1" t="s">
        <v>11504</v>
      </c>
    </row>
    <row r="19" s="1" customFormat="1" ht="20" customHeight="1" spans="1:11">
      <c r="A19" s="11"/>
      <c r="B19" s="11" t="s">
        <v>11492</v>
      </c>
      <c r="C19" s="11" t="s">
        <v>11493</v>
      </c>
      <c r="D19" s="11">
        <v>57</v>
      </c>
      <c r="E19" s="12">
        <v>0.629426563110371</v>
      </c>
      <c r="F19" s="12">
        <v>2.01600148041405</v>
      </c>
      <c r="G19" s="13" t="s">
        <v>11475</v>
      </c>
      <c r="H19" s="13" t="s">
        <v>11475</v>
      </c>
      <c r="I19" s="13" t="s">
        <v>11475</v>
      </c>
      <c r="J19" s="11">
        <v>729</v>
      </c>
      <c r="K19" s="1" t="s">
        <v>11505</v>
      </c>
    </row>
    <row r="20" s="1" customFormat="1" ht="20" customHeight="1" spans="1:11">
      <c r="A20" s="11"/>
      <c r="B20" s="11" t="s">
        <v>11495</v>
      </c>
      <c r="C20" s="11" t="s">
        <v>11496</v>
      </c>
      <c r="D20" s="11">
        <v>50</v>
      </c>
      <c r="E20" s="12">
        <v>0.266212949956169</v>
      </c>
      <c r="F20" s="12">
        <v>0.838263321178156</v>
      </c>
      <c r="G20" s="12">
        <v>0.72926267281106</v>
      </c>
      <c r="H20" s="12">
        <v>0.869757651778753</v>
      </c>
      <c r="I20" s="12">
        <v>0.641034585395396</v>
      </c>
      <c r="J20" s="11">
        <v>227</v>
      </c>
      <c r="K20" s="1" t="s">
        <v>11506</v>
      </c>
    </row>
    <row r="21" s="1" customFormat="1" ht="20" customHeight="1" spans="1:11">
      <c r="A21" s="11" t="s">
        <v>11507</v>
      </c>
      <c r="B21" s="11" t="s">
        <v>11473</v>
      </c>
      <c r="C21" s="11" t="s">
        <v>11474</v>
      </c>
      <c r="D21" s="11">
        <v>84</v>
      </c>
      <c r="E21" s="12">
        <v>0.534248717911893</v>
      </c>
      <c r="F21" s="12">
        <v>1.80181751020591</v>
      </c>
      <c r="G21" s="13" t="s">
        <v>11475</v>
      </c>
      <c r="H21" s="13" t="s">
        <v>11475</v>
      </c>
      <c r="I21" s="13" t="s">
        <v>11475</v>
      </c>
      <c r="J21" s="11">
        <v>1870</v>
      </c>
      <c r="K21" s="1" t="s">
        <v>1431</v>
      </c>
    </row>
    <row r="22" s="1" customFormat="1" ht="20" customHeight="1" spans="1:11">
      <c r="A22" s="11"/>
      <c r="B22" s="11" t="s">
        <v>11477</v>
      </c>
      <c r="C22" s="11" t="s">
        <v>11478</v>
      </c>
      <c r="D22" s="11">
        <v>40</v>
      </c>
      <c r="E22" s="12">
        <v>0.458002673401359</v>
      </c>
      <c r="F22" s="12">
        <v>1.40125678249869</v>
      </c>
      <c r="G22" s="13">
        <v>0.0414333706606943</v>
      </c>
      <c r="H22" s="12">
        <v>0.193867733160645</v>
      </c>
      <c r="I22" s="12">
        <v>0.157342882593345</v>
      </c>
      <c r="J22" s="11">
        <v>2005</v>
      </c>
      <c r="K22" s="1" t="s">
        <v>11508</v>
      </c>
    </row>
    <row r="23" s="1" customFormat="1" ht="20" customHeight="1" spans="1:11">
      <c r="A23" s="11"/>
      <c r="B23" s="11" t="s">
        <v>11480</v>
      </c>
      <c r="C23" s="11" t="s">
        <v>11481</v>
      </c>
      <c r="D23" s="11">
        <v>92</v>
      </c>
      <c r="E23" s="12">
        <v>0.410366832230562</v>
      </c>
      <c r="F23" s="12">
        <v>1.401194666304</v>
      </c>
      <c r="G23" s="13">
        <v>0.0203465046471799</v>
      </c>
      <c r="H23" s="14">
        <v>0.11977264334844</v>
      </c>
      <c r="I23" s="14">
        <v>0.0972073725370916</v>
      </c>
      <c r="J23" s="11">
        <v>1788</v>
      </c>
      <c r="K23" s="1" t="s">
        <v>11509</v>
      </c>
    </row>
    <row r="24" s="1" customFormat="1" ht="20" customHeight="1" spans="1:11">
      <c r="A24" s="11"/>
      <c r="B24" s="11" t="s">
        <v>11483</v>
      </c>
      <c r="C24" s="11" t="s">
        <v>11484</v>
      </c>
      <c r="D24" s="11">
        <v>40</v>
      </c>
      <c r="E24" s="12">
        <v>0.612312391099175</v>
      </c>
      <c r="F24" s="12">
        <v>1.87336655627732</v>
      </c>
      <c r="G24" s="13" t="s">
        <v>11475</v>
      </c>
      <c r="H24" s="13">
        <v>0.000949894906494625</v>
      </c>
      <c r="I24" s="13">
        <v>0.000770933874925716</v>
      </c>
      <c r="J24" s="11">
        <v>1037</v>
      </c>
      <c r="K24" s="1" t="s">
        <v>11510</v>
      </c>
    </row>
    <row r="25" s="1" customFormat="1" ht="20" customHeight="1" spans="1:11">
      <c r="A25" s="11"/>
      <c r="B25" s="11" t="s">
        <v>11486</v>
      </c>
      <c r="C25" s="11" t="s">
        <v>11487</v>
      </c>
      <c r="D25" s="11">
        <v>49</v>
      </c>
      <c r="E25" s="12">
        <v>0.555202453178107</v>
      </c>
      <c r="F25" s="12">
        <v>1.73585231937122</v>
      </c>
      <c r="G25" s="13" t="s">
        <v>11475</v>
      </c>
      <c r="H25" s="13">
        <v>0.00367074637822538</v>
      </c>
      <c r="I25" s="13">
        <v>0.00297917454855922</v>
      </c>
      <c r="J25" s="11">
        <v>1963</v>
      </c>
      <c r="K25" s="1" t="s">
        <v>11511</v>
      </c>
    </row>
    <row r="26" s="1" customFormat="1" ht="20" customHeight="1" spans="1:11">
      <c r="A26" s="11"/>
      <c r="B26" s="11" t="s">
        <v>11489</v>
      </c>
      <c r="C26" s="11" t="s">
        <v>11490</v>
      </c>
      <c r="D26" s="11">
        <v>31</v>
      </c>
      <c r="E26" s="12">
        <v>0.621089515493185</v>
      </c>
      <c r="F26" s="12">
        <v>1.8232184542554</v>
      </c>
      <c r="G26" s="13" t="s">
        <v>11475</v>
      </c>
      <c r="H26" s="13">
        <v>0.00324714080653671</v>
      </c>
      <c r="I26" s="13">
        <v>0.00222708722106131</v>
      </c>
      <c r="J26" s="11">
        <v>1643</v>
      </c>
      <c r="K26" s="1" t="s">
        <v>11512</v>
      </c>
    </row>
    <row r="27" s="1" customFormat="1" ht="20" customHeight="1" spans="1:11">
      <c r="A27" s="11"/>
      <c r="B27" s="11" t="s">
        <v>11492</v>
      </c>
      <c r="C27" s="11" t="s">
        <v>11493</v>
      </c>
      <c r="D27" s="11">
        <v>76</v>
      </c>
      <c r="E27" s="12">
        <v>0.540395469863801</v>
      </c>
      <c r="F27" s="12">
        <v>1.80406886372199</v>
      </c>
      <c r="G27" s="13" t="s">
        <v>11475</v>
      </c>
      <c r="H27" s="13" t="s">
        <v>11475</v>
      </c>
      <c r="I27" s="13" t="s">
        <v>11475</v>
      </c>
      <c r="J27" s="11">
        <v>1334</v>
      </c>
      <c r="K27" s="1" t="s">
        <v>11513</v>
      </c>
    </row>
    <row r="28" s="1" customFormat="1" ht="20" customHeight="1" spans="1:11">
      <c r="A28" s="11"/>
      <c r="B28" s="11" t="s">
        <v>11495</v>
      </c>
      <c r="C28" s="11" t="s">
        <v>11496</v>
      </c>
      <c r="D28" s="11">
        <v>74</v>
      </c>
      <c r="E28" s="12">
        <v>0.212376880822234</v>
      </c>
      <c r="F28" s="12">
        <v>0.706439741174871</v>
      </c>
      <c r="G28" s="12">
        <v>0.915867944621938</v>
      </c>
      <c r="H28" s="12">
        <v>0.95658504019919</v>
      </c>
      <c r="I28" s="12">
        <v>0.729370358375317</v>
      </c>
      <c r="J28" s="11">
        <v>2033</v>
      </c>
      <c r="K28" s="1" t="s">
        <v>11514</v>
      </c>
    </row>
    <row r="29" ht="20" customHeight="1" spans="1:11">
      <c r="A29" s="11" t="s">
        <v>11515</v>
      </c>
      <c r="B29" s="11" t="s">
        <v>11473</v>
      </c>
      <c r="C29" s="11" t="s">
        <v>11474</v>
      </c>
      <c r="D29" s="11">
        <v>65</v>
      </c>
      <c r="E29" s="12">
        <v>0.606025173410196</v>
      </c>
      <c r="F29" s="12">
        <v>1.74031283063709</v>
      </c>
      <c r="G29" s="13" t="s">
        <v>11475</v>
      </c>
      <c r="H29" s="13">
        <v>0.00895436342074283</v>
      </c>
      <c r="I29" s="13">
        <v>0.00805133524890531</v>
      </c>
      <c r="J29" s="11">
        <v>1303</v>
      </c>
      <c r="K29" s="11" t="s">
        <v>11516</v>
      </c>
    </row>
    <row r="30" ht="20" customHeight="1" spans="1:11">
      <c r="A30" s="11"/>
      <c r="B30" s="11" t="s">
        <v>11477</v>
      </c>
      <c r="C30" s="11" t="s">
        <v>11478</v>
      </c>
      <c r="D30" s="11">
        <v>33</v>
      </c>
      <c r="E30" s="12">
        <v>0.654652724634132</v>
      </c>
      <c r="F30" s="12">
        <v>1.7010901293213</v>
      </c>
      <c r="G30" s="13">
        <v>0.00265290092728046</v>
      </c>
      <c r="H30" s="12">
        <v>0.07040172514363</v>
      </c>
      <c r="I30" s="12">
        <v>0.0633018635271818</v>
      </c>
      <c r="J30" s="11">
        <v>1303</v>
      </c>
      <c r="K30" s="11" t="s">
        <v>11517</v>
      </c>
    </row>
    <row r="31" ht="20" customHeight="1" spans="1:11">
      <c r="A31" s="11"/>
      <c r="B31" s="11" t="s">
        <v>11480</v>
      </c>
      <c r="C31" s="11" t="s">
        <v>11481</v>
      </c>
      <c r="D31" s="11">
        <v>84</v>
      </c>
      <c r="E31" s="12">
        <v>0.639276759515225</v>
      </c>
      <c r="F31" s="12">
        <v>1.88918941938014</v>
      </c>
      <c r="G31" s="13" t="s">
        <v>11475</v>
      </c>
      <c r="H31" s="13" t="s">
        <v>11475</v>
      </c>
      <c r="I31" s="13" t="s">
        <v>11475</v>
      </c>
      <c r="J31" s="11">
        <v>823</v>
      </c>
      <c r="K31" s="11" t="s">
        <v>11518</v>
      </c>
    </row>
    <row r="32" ht="20" customHeight="1" spans="1:11">
      <c r="A32" s="11"/>
      <c r="B32" s="11" t="s">
        <v>11483</v>
      </c>
      <c r="C32" s="11" t="s">
        <v>11484</v>
      </c>
      <c r="D32" s="11">
        <v>32</v>
      </c>
      <c r="E32" s="12">
        <v>0.590877445111941</v>
      </c>
      <c r="F32" s="12">
        <v>1.52871499556751</v>
      </c>
      <c r="G32" s="13">
        <v>0.0258042269467181</v>
      </c>
      <c r="H32" s="12">
        <v>0.252520840993866</v>
      </c>
      <c r="I32" s="12">
        <v>0.227054660688371</v>
      </c>
      <c r="J32" s="11">
        <v>475</v>
      </c>
      <c r="K32" s="11" t="s">
        <v>11519</v>
      </c>
    </row>
    <row r="33" ht="20" customHeight="1" spans="1:11">
      <c r="A33" s="11"/>
      <c r="B33" s="11" t="s">
        <v>11486</v>
      </c>
      <c r="C33" s="11" t="s">
        <v>11487</v>
      </c>
      <c r="D33" s="11">
        <v>38</v>
      </c>
      <c r="E33" s="12">
        <v>0.571921231316626</v>
      </c>
      <c r="F33" s="12">
        <v>1.52742970169678</v>
      </c>
      <c r="G33" s="13">
        <v>0.0216516471853958</v>
      </c>
      <c r="H33" s="12">
        <v>0.227000427333203</v>
      </c>
      <c r="I33" s="12">
        <v>0.20410792551379</v>
      </c>
      <c r="J33" s="11">
        <v>1325</v>
      </c>
      <c r="K33" s="11" t="s">
        <v>11520</v>
      </c>
    </row>
    <row r="34" ht="20" customHeight="1" spans="1:11">
      <c r="A34" s="11"/>
      <c r="B34" s="11" t="s">
        <v>295</v>
      </c>
      <c r="C34" s="11" t="s">
        <v>1330</v>
      </c>
      <c r="D34" s="11">
        <v>323</v>
      </c>
      <c r="E34" s="12">
        <v>0.453479040365794</v>
      </c>
      <c r="F34" s="12">
        <v>1.48409900520848</v>
      </c>
      <c r="G34" s="13" t="s">
        <v>11475</v>
      </c>
      <c r="H34" s="13">
        <v>0.00760503835954212</v>
      </c>
      <c r="I34" s="13">
        <v>0.00675497902191452</v>
      </c>
      <c r="J34" s="11">
        <v>1309</v>
      </c>
      <c r="K34" s="11" t="s">
        <v>1331</v>
      </c>
    </row>
    <row r="35" ht="20" customHeight="1" spans="1:11">
      <c r="A35" s="11"/>
      <c r="B35" s="11" t="s">
        <v>11489</v>
      </c>
      <c r="C35" s="11" t="s">
        <v>11490</v>
      </c>
      <c r="D35" s="11">
        <v>21</v>
      </c>
      <c r="E35" s="12">
        <v>0.416380652011138</v>
      </c>
      <c r="F35" s="12">
        <v>0.99864622637632</v>
      </c>
      <c r="G35" s="12">
        <v>0.457796852646638</v>
      </c>
      <c r="H35" s="12">
        <v>0.810621178571754</v>
      </c>
      <c r="I35" s="12">
        <v>0.770412403716434</v>
      </c>
      <c r="J35" s="11">
        <v>1444</v>
      </c>
      <c r="K35" s="11" t="s">
        <v>11521</v>
      </c>
    </row>
    <row r="36" ht="20" customHeight="1" spans="1:11">
      <c r="A36" s="11"/>
      <c r="B36" s="11" t="s">
        <v>11492</v>
      </c>
      <c r="C36" s="11" t="s">
        <v>11493</v>
      </c>
      <c r="D36" s="11">
        <v>48</v>
      </c>
      <c r="E36" s="12">
        <v>0.529402514175484</v>
      </c>
      <c r="F36" s="12">
        <v>1.45221206464125</v>
      </c>
      <c r="G36" s="13">
        <v>0.0202650678525849</v>
      </c>
      <c r="H36" s="12">
        <v>0.195580166583433</v>
      </c>
      <c r="I36" s="12">
        <v>0.173719034660225</v>
      </c>
      <c r="J36" s="11">
        <v>942</v>
      </c>
      <c r="K36" s="11" t="s">
        <v>11522</v>
      </c>
    </row>
    <row r="37" s="2" customFormat="1" ht="20" customHeight="1" spans="1:11">
      <c r="A37" s="8"/>
      <c r="B37" s="8" t="s">
        <v>11495</v>
      </c>
      <c r="C37" s="8" t="s">
        <v>11496</v>
      </c>
      <c r="D37" s="8">
        <v>56</v>
      </c>
      <c r="E37" s="9">
        <v>0.401227649709347</v>
      </c>
      <c r="F37" s="9">
        <v>1.11772481744019</v>
      </c>
      <c r="G37" s="9">
        <v>0.278337531486146</v>
      </c>
      <c r="H37" s="9">
        <v>0.661451547525985</v>
      </c>
      <c r="I37" s="9">
        <v>0.587517263728823</v>
      </c>
      <c r="J37" s="8">
        <v>490</v>
      </c>
      <c r="K37" s="8" t="s">
        <v>11523</v>
      </c>
    </row>
    <row r="38" ht="20" customHeight="1" spans="1:11">
      <c r="A38" s="11" t="s">
        <v>11524</v>
      </c>
      <c r="B38" s="11" t="s">
        <v>11473</v>
      </c>
      <c r="C38" s="11" t="s">
        <v>11474</v>
      </c>
      <c r="D38" s="11">
        <v>66</v>
      </c>
      <c r="E38" s="12">
        <v>0.646396370967467</v>
      </c>
      <c r="F38" s="12">
        <v>2.44862761175947</v>
      </c>
      <c r="G38" s="13" t="s">
        <v>11475</v>
      </c>
      <c r="H38" s="13" t="s">
        <v>11475</v>
      </c>
      <c r="I38" s="13" t="s">
        <v>11475</v>
      </c>
      <c r="J38" s="11">
        <v>824</v>
      </c>
      <c r="K38" s="11" t="s">
        <v>11525</v>
      </c>
    </row>
    <row r="39" ht="20" customHeight="1" spans="1:11">
      <c r="A39" s="11"/>
      <c r="B39" s="11" t="s">
        <v>11477</v>
      </c>
      <c r="C39" s="11" t="s">
        <v>11478</v>
      </c>
      <c r="D39" s="11">
        <v>31</v>
      </c>
      <c r="E39" s="12">
        <v>0.681496364388526</v>
      </c>
      <c r="F39" s="12">
        <v>2.20262415778087</v>
      </c>
      <c r="G39" s="13" t="s">
        <v>11475</v>
      </c>
      <c r="H39" s="13" t="s">
        <v>11475</v>
      </c>
      <c r="I39" s="13" t="s">
        <v>11475</v>
      </c>
      <c r="J39" s="11">
        <v>821</v>
      </c>
      <c r="K39" s="11" t="s">
        <v>11525</v>
      </c>
    </row>
    <row r="40" ht="20" customHeight="1" spans="1:11">
      <c r="A40" s="11"/>
      <c r="B40" s="11" t="s">
        <v>11480</v>
      </c>
      <c r="C40" s="11" t="s">
        <v>11481</v>
      </c>
      <c r="D40" s="11">
        <v>63</v>
      </c>
      <c r="E40" s="12">
        <v>0.492632007924699</v>
      </c>
      <c r="F40" s="12">
        <v>1.83099764829841</v>
      </c>
      <c r="G40" s="13" t="s">
        <v>11475</v>
      </c>
      <c r="H40" s="13">
        <v>0.00371750496602483</v>
      </c>
      <c r="I40" s="13">
        <v>0.00292266866889968</v>
      </c>
      <c r="J40" s="11">
        <v>834</v>
      </c>
      <c r="K40" s="11" t="s">
        <v>11526</v>
      </c>
    </row>
    <row r="41" ht="20" customHeight="1" spans="1:11">
      <c r="A41" s="11"/>
      <c r="B41" s="11" t="s">
        <v>11483</v>
      </c>
      <c r="C41" s="11" t="s">
        <v>11484</v>
      </c>
      <c r="D41" s="11">
        <v>26</v>
      </c>
      <c r="E41" s="12">
        <v>0.560586211464776</v>
      </c>
      <c r="F41" s="12">
        <v>1.73815525483852</v>
      </c>
      <c r="G41" s="13">
        <v>0.00672810893865644</v>
      </c>
      <c r="H41" s="13">
        <v>0.0453928573994434</v>
      </c>
      <c r="I41" s="13">
        <v>0.0356874525590877</v>
      </c>
      <c r="J41" s="11">
        <v>462</v>
      </c>
      <c r="K41" s="11" t="s">
        <v>11527</v>
      </c>
    </row>
    <row r="42" ht="20" customHeight="1" spans="1:11">
      <c r="A42" s="11"/>
      <c r="B42" s="11" t="s">
        <v>11486</v>
      </c>
      <c r="C42" s="11" t="s">
        <v>11487</v>
      </c>
      <c r="D42" s="11">
        <v>34</v>
      </c>
      <c r="E42" s="12">
        <v>0.479616631917022</v>
      </c>
      <c r="F42" s="12">
        <v>1.56465001051072</v>
      </c>
      <c r="G42" s="13">
        <v>0.0207944421454887</v>
      </c>
      <c r="H42" s="12">
        <v>0.10448170418172</v>
      </c>
      <c r="I42" s="12">
        <v>0.0821425676834238</v>
      </c>
      <c r="J42" s="11">
        <v>462</v>
      </c>
      <c r="K42" s="11" t="s">
        <v>11502</v>
      </c>
    </row>
    <row r="43" ht="20" customHeight="1" spans="1:11">
      <c r="A43" s="11"/>
      <c r="B43" s="11" t="s">
        <v>295</v>
      </c>
      <c r="C43" s="11" t="s">
        <v>1330</v>
      </c>
      <c r="D43" s="11">
        <v>277</v>
      </c>
      <c r="E43" s="12">
        <v>0.290172644274621</v>
      </c>
      <c r="F43" s="12">
        <v>1.32663696115991</v>
      </c>
      <c r="G43" s="13">
        <v>0.0016671375423295</v>
      </c>
      <c r="H43" s="13">
        <v>0.0142931225752993</v>
      </c>
      <c r="I43" s="13">
        <v>0.0110355653244466</v>
      </c>
      <c r="J43" s="11">
        <v>621</v>
      </c>
      <c r="K43" s="11" t="s">
        <v>1395</v>
      </c>
    </row>
    <row r="44" ht="20" customHeight="1" spans="1:11">
      <c r="A44" s="11"/>
      <c r="B44" s="11" t="s">
        <v>11489</v>
      </c>
      <c r="C44" s="11" t="s">
        <v>11490</v>
      </c>
      <c r="D44" s="11">
        <v>30</v>
      </c>
      <c r="E44" s="12">
        <v>0.480692108304421</v>
      </c>
      <c r="F44" s="12">
        <v>1.53420427897768</v>
      </c>
      <c r="G44" s="13">
        <v>0.0169880926795445</v>
      </c>
      <c r="H44" s="12">
        <v>0.0569722620350577</v>
      </c>
      <c r="I44" s="13">
        <v>0.0377270864385263</v>
      </c>
      <c r="J44" s="11">
        <v>622</v>
      </c>
      <c r="K44" s="11" t="s">
        <v>11528</v>
      </c>
    </row>
    <row r="45" ht="20" customHeight="1" spans="1:11">
      <c r="A45" s="11"/>
      <c r="B45" s="11" t="s">
        <v>11492</v>
      </c>
      <c r="C45" s="11" t="s">
        <v>11493</v>
      </c>
      <c r="D45" s="11">
        <v>24</v>
      </c>
      <c r="E45" s="12">
        <v>-0.433505779366143</v>
      </c>
      <c r="F45" s="12">
        <v>-1.16348301129885</v>
      </c>
      <c r="G45" s="12">
        <v>0.23367198838897</v>
      </c>
      <c r="H45" s="12">
        <v>0.503069827447186</v>
      </c>
      <c r="I45" s="12">
        <v>0.388414771810998</v>
      </c>
      <c r="J45" s="11">
        <v>465</v>
      </c>
      <c r="K45" s="11" t="s">
        <v>11529</v>
      </c>
    </row>
    <row r="46" ht="20" customHeight="1" spans="1:11">
      <c r="A46" s="11"/>
      <c r="B46" s="11" t="s">
        <v>11495</v>
      </c>
      <c r="C46" s="11" t="s">
        <v>11496</v>
      </c>
      <c r="D46" s="11">
        <v>47</v>
      </c>
      <c r="E46" s="12">
        <v>-0.332313893991683</v>
      </c>
      <c r="F46" s="12">
        <v>-1.01923604488118</v>
      </c>
      <c r="G46" s="12">
        <v>0.435761589403974</v>
      </c>
      <c r="H46" s="12">
        <v>0.728545413157296</v>
      </c>
      <c r="I46" s="12">
        <v>0.562502032454229</v>
      </c>
      <c r="J46" s="11">
        <v>643</v>
      </c>
      <c r="K46" s="11" t="s">
        <v>11530</v>
      </c>
    </row>
    <row r="47" ht="20" customHeight="1" spans="1:11">
      <c r="A47" s="11" t="s">
        <v>11531</v>
      </c>
      <c r="B47" s="11" t="s">
        <v>11473</v>
      </c>
      <c r="C47" s="11" t="s">
        <v>11474</v>
      </c>
      <c r="D47" s="11">
        <v>78</v>
      </c>
      <c r="E47" s="12">
        <v>0.428425748868954</v>
      </c>
      <c r="F47" s="12">
        <v>1.26540373760837</v>
      </c>
      <c r="G47" s="12">
        <v>0.0709219858156028</v>
      </c>
      <c r="H47" s="12">
        <v>0.523508846307943</v>
      </c>
      <c r="I47" s="12">
        <v>0.49280409503767</v>
      </c>
      <c r="J47" s="11">
        <v>2355</v>
      </c>
      <c r="K47" s="11" t="s">
        <v>11532</v>
      </c>
    </row>
    <row r="48" ht="20" customHeight="1" spans="1:11">
      <c r="A48" s="11"/>
      <c r="B48" s="11" t="s">
        <v>11477</v>
      </c>
      <c r="C48" s="11" t="s">
        <v>11478</v>
      </c>
      <c r="D48" s="11">
        <v>39</v>
      </c>
      <c r="E48" s="12">
        <v>0.430903240648813</v>
      </c>
      <c r="F48" s="12">
        <v>1.19182021284792</v>
      </c>
      <c r="G48" s="12">
        <v>0.18895966029724</v>
      </c>
      <c r="H48" s="12">
        <v>0.689579761296756</v>
      </c>
      <c r="I48" s="12">
        <v>0.649134647138787</v>
      </c>
      <c r="J48" s="11">
        <v>2323</v>
      </c>
      <c r="K48" s="11" t="s">
        <v>11533</v>
      </c>
    </row>
    <row r="49" ht="20" customHeight="1" spans="1:11">
      <c r="A49" s="11"/>
      <c r="B49" s="11" t="s">
        <v>11480</v>
      </c>
      <c r="C49" s="11" t="s">
        <v>11481</v>
      </c>
      <c r="D49" s="11">
        <v>89</v>
      </c>
      <c r="E49" s="12">
        <v>0.316309439349224</v>
      </c>
      <c r="F49" s="12">
        <v>0.943545732362607</v>
      </c>
      <c r="G49" s="12">
        <v>0.631313131313131</v>
      </c>
      <c r="H49" s="12">
        <v>0.945427558022978</v>
      </c>
      <c r="I49" s="12">
        <v>0.889976502672364</v>
      </c>
      <c r="J49" s="11">
        <v>943</v>
      </c>
      <c r="K49" s="11" t="s">
        <v>11534</v>
      </c>
    </row>
    <row r="50" ht="20" customHeight="1" spans="1:11">
      <c r="A50" s="11"/>
      <c r="B50" s="11" t="s">
        <v>11483</v>
      </c>
      <c r="C50" s="11" t="s">
        <v>11484</v>
      </c>
      <c r="D50" s="11">
        <v>35</v>
      </c>
      <c r="E50" s="12">
        <v>0.41445751849059</v>
      </c>
      <c r="F50" s="12">
        <v>1.13145889723677</v>
      </c>
      <c r="G50" s="12">
        <v>0.297124600638978</v>
      </c>
      <c r="H50" s="12">
        <v>0.786638382636365</v>
      </c>
      <c r="I50" s="12">
        <v>0.740500602828358</v>
      </c>
      <c r="J50" s="11">
        <v>1628</v>
      </c>
      <c r="K50" s="11" t="s">
        <v>11535</v>
      </c>
    </row>
    <row r="51" ht="20" customHeight="1" spans="1:11">
      <c r="A51" s="11"/>
      <c r="B51" s="11" t="s">
        <v>11486</v>
      </c>
      <c r="C51" s="11" t="s">
        <v>11487</v>
      </c>
      <c r="D51" s="11">
        <v>44</v>
      </c>
      <c r="E51" s="12">
        <v>0.38503753486218</v>
      </c>
      <c r="F51" s="12">
        <v>1.08053778404573</v>
      </c>
      <c r="G51" s="12">
        <v>0.360501567398119</v>
      </c>
      <c r="H51" s="12">
        <v>0.824462069808668</v>
      </c>
      <c r="I51" s="12">
        <v>0.77610586157306</v>
      </c>
      <c r="J51" s="11">
        <v>1628</v>
      </c>
      <c r="K51" s="11" t="s">
        <v>11536</v>
      </c>
    </row>
    <row r="52" ht="20" customHeight="1" spans="1:11">
      <c r="A52" s="11"/>
      <c r="B52" s="11" t="s">
        <v>11489</v>
      </c>
      <c r="C52" s="11" t="s">
        <v>11490</v>
      </c>
      <c r="D52" s="11">
        <v>25</v>
      </c>
      <c r="E52" s="12">
        <v>0.472047661593588</v>
      </c>
      <c r="F52" s="12">
        <v>1.22048527296633</v>
      </c>
      <c r="G52" s="12">
        <v>0.186123348017621</v>
      </c>
      <c r="H52" s="12">
        <v>0.49187808615699</v>
      </c>
      <c r="I52" s="12">
        <v>0.438975866364361</v>
      </c>
      <c r="J52" s="11">
        <v>2578</v>
      </c>
      <c r="K52" s="11" t="s">
        <v>11537</v>
      </c>
    </row>
    <row r="53" ht="20" customHeight="1" spans="1:11">
      <c r="A53" s="11"/>
      <c r="B53" s="11" t="s">
        <v>11492</v>
      </c>
      <c r="C53" s="11" t="s">
        <v>11493</v>
      </c>
      <c r="D53" s="11">
        <v>56</v>
      </c>
      <c r="E53" s="12">
        <v>0.527125962708755</v>
      </c>
      <c r="F53" s="12">
        <v>1.51896188720031</v>
      </c>
      <c r="G53" s="13">
        <v>0.00321962027443925</v>
      </c>
      <c r="H53" s="12">
        <v>0.0976973854178888</v>
      </c>
      <c r="I53" s="12">
        <v>0.087934810608125</v>
      </c>
      <c r="J53" s="11">
        <v>1848</v>
      </c>
      <c r="K53" s="11" t="s">
        <v>11538</v>
      </c>
    </row>
    <row r="54" ht="20" customHeight="1" spans="1:11">
      <c r="A54" s="15"/>
      <c r="B54" s="15" t="s">
        <v>11495</v>
      </c>
      <c r="C54" s="15" t="s">
        <v>11496</v>
      </c>
      <c r="D54" s="15">
        <v>65</v>
      </c>
      <c r="E54" s="16">
        <v>0.328369413166218</v>
      </c>
      <c r="F54" s="16">
        <v>0.954653848869349</v>
      </c>
      <c r="G54" s="16">
        <v>0.603255340793489</v>
      </c>
      <c r="H54" s="16">
        <v>0.873039373066579</v>
      </c>
      <c r="I54" s="16">
        <v>0.785799452008557</v>
      </c>
      <c r="J54" s="15">
        <v>1120</v>
      </c>
      <c r="K54" s="15" t="s">
        <v>11539</v>
      </c>
    </row>
  </sheetData>
  <mergeCells count="6">
    <mergeCell ref="A3:A11"/>
    <mergeCell ref="A12:A20"/>
    <mergeCell ref="A21:A28"/>
    <mergeCell ref="A29:A37"/>
    <mergeCell ref="A38:A46"/>
    <mergeCell ref="A47:A54"/>
  </mergeCells>
  <pageMargins left="0.75" right="0.75" top="1" bottom="1" header="0.5" footer="0.5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5"/>
  <sheetViews>
    <sheetView workbookViewId="0">
      <selection activeCell="C22" sqref="C22"/>
    </sheetView>
  </sheetViews>
  <sheetFormatPr defaultColWidth="9" defaultRowHeight="13.5" outlineLevelCol="5"/>
  <cols>
    <col min="1" max="1" width="15.125" customWidth="1"/>
    <col min="2" max="2" width="35.375" customWidth="1"/>
    <col min="3" max="3" width="52.625" style="3" customWidth="1"/>
    <col min="4" max="4" width="53.375" style="3" customWidth="1"/>
    <col min="5" max="5" width="18.125" style="3" customWidth="1"/>
    <col min="6" max="6" width="83.375" customWidth="1"/>
  </cols>
  <sheetData>
    <row r="1" s="107" customFormat="1" ht="18.75" spans="1:6">
      <c r="A1" s="26" t="s">
        <v>0</v>
      </c>
      <c r="B1" s="26"/>
      <c r="C1" s="109"/>
      <c r="D1" s="109"/>
      <c r="E1" s="109"/>
      <c r="F1" s="26"/>
    </row>
    <row r="2" s="108" customFormat="1" ht="28.5" spans="1:6">
      <c r="A2" s="110" t="s">
        <v>13</v>
      </c>
      <c r="B2" s="110" t="s">
        <v>14</v>
      </c>
      <c r="C2" s="110" t="s">
        <v>15</v>
      </c>
      <c r="D2" s="110" t="s">
        <v>16</v>
      </c>
      <c r="E2" s="110" t="s">
        <v>17</v>
      </c>
      <c r="F2" s="110" t="s">
        <v>18</v>
      </c>
    </row>
    <row r="3" s="29" customFormat="1" ht="49" customHeight="1" spans="1:6">
      <c r="A3" s="111" t="s">
        <v>19</v>
      </c>
      <c r="B3" s="111" t="s">
        <v>20</v>
      </c>
      <c r="C3" s="111" t="s">
        <v>21</v>
      </c>
      <c r="D3" s="111" t="s">
        <v>22</v>
      </c>
      <c r="E3" s="112">
        <v>6495</v>
      </c>
      <c r="F3" s="113" t="s">
        <v>23</v>
      </c>
    </row>
    <row r="4" s="29" customFormat="1" ht="49" customHeight="1" spans="1:6">
      <c r="A4" s="111" t="s">
        <v>24</v>
      </c>
      <c r="B4" s="111" t="s">
        <v>20</v>
      </c>
      <c r="C4" s="111" t="s">
        <v>25</v>
      </c>
      <c r="D4" s="111" t="s">
        <v>26</v>
      </c>
      <c r="E4" s="112">
        <v>6478</v>
      </c>
      <c r="F4" s="113" t="s">
        <v>27</v>
      </c>
    </row>
    <row r="5" s="29" customFormat="1" ht="49" customHeight="1" spans="1:6">
      <c r="A5" s="111" t="s">
        <v>28</v>
      </c>
      <c r="B5" s="111" t="s">
        <v>20</v>
      </c>
      <c r="C5" s="111" t="s">
        <v>29</v>
      </c>
      <c r="D5" s="111" t="s">
        <v>30</v>
      </c>
      <c r="E5" s="112">
        <v>9153</v>
      </c>
      <c r="F5" s="113" t="s">
        <v>31</v>
      </c>
    </row>
    <row r="6" s="29" customFormat="1" ht="49" customHeight="1" spans="1:6">
      <c r="A6" s="111" t="s">
        <v>32</v>
      </c>
      <c r="B6" s="111" t="s">
        <v>33</v>
      </c>
      <c r="C6" s="111" t="s">
        <v>34</v>
      </c>
      <c r="D6" s="111" t="s">
        <v>35</v>
      </c>
      <c r="E6" s="112">
        <v>7055</v>
      </c>
      <c r="F6" s="113" t="s">
        <v>36</v>
      </c>
    </row>
    <row r="7" s="29" customFormat="1" ht="49" customHeight="1" spans="1:6">
      <c r="A7" s="111" t="s">
        <v>37</v>
      </c>
      <c r="B7" s="111" t="s">
        <v>38</v>
      </c>
      <c r="C7" s="111" t="s">
        <v>39</v>
      </c>
      <c r="D7" s="111" t="s">
        <v>40</v>
      </c>
      <c r="E7" s="112">
        <v>9003</v>
      </c>
      <c r="F7" s="113" t="s">
        <v>41</v>
      </c>
    </row>
    <row r="8" s="29" customFormat="1" ht="49" customHeight="1" spans="1:6">
      <c r="A8" s="111" t="s">
        <v>42</v>
      </c>
      <c r="B8" s="111" t="s">
        <v>43</v>
      </c>
      <c r="C8" s="111" t="s">
        <v>44</v>
      </c>
      <c r="D8" s="111" t="s">
        <v>40</v>
      </c>
      <c r="E8" s="112">
        <v>11056</v>
      </c>
      <c r="F8" s="113" t="s">
        <v>45</v>
      </c>
    </row>
    <row r="9" s="29" customFormat="1" ht="49" customHeight="1" spans="1:6">
      <c r="A9" s="114" t="s">
        <v>46</v>
      </c>
      <c r="B9" s="114" t="s">
        <v>47</v>
      </c>
      <c r="C9" s="114" t="s">
        <v>48</v>
      </c>
      <c r="D9" s="114" t="s">
        <v>40</v>
      </c>
      <c r="E9" s="115">
        <v>12621</v>
      </c>
      <c r="F9" s="116" t="s">
        <v>49</v>
      </c>
    </row>
    <row r="10" s="29" customFormat="1" spans="3:5">
      <c r="C10" s="117"/>
      <c r="D10" s="117"/>
      <c r="E10" s="117"/>
    </row>
    <row r="11" s="29" customFormat="1" spans="3:5">
      <c r="C11" s="117"/>
      <c r="D11" s="117"/>
      <c r="E11" s="117"/>
    </row>
    <row r="12" s="29" customFormat="1" spans="3:5">
      <c r="C12" s="117"/>
      <c r="D12" s="117"/>
      <c r="E12" s="117"/>
    </row>
    <row r="13" s="29" customFormat="1" spans="3:5">
      <c r="C13" s="117"/>
      <c r="D13" s="117"/>
      <c r="E13" s="117"/>
    </row>
    <row r="14" s="29" customFormat="1" spans="3:5">
      <c r="C14" s="117"/>
      <c r="D14" s="117"/>
      <c r="E14" s="117"/>
    </row>
    <row r="15" s="29" customFormat="1" spans="3:5">
      <c r="C15" s="117"/>
      <c r="D15" s="117"/>
      <c r="E15" s="117"/>
    </row>
  </sheetData>
  <pageMargins left="0.75" right="0.75" top="1" bottom="1" header="0.5" footer="0.5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181"/>
  <sheetViews>
    <sheetView workbookViewId="0">
      <selection activeCell="A1" sqref="A1"/>
    </sheetView>
  </sheetViews>
  <sheetFormatPr defaultColWidth="9" defaultRowHeight="14.25" outlineLevelCol="2"/>
  <cols>
    <col min="1" max="1" width="22.125" style="78" customWidth="1"/>
    <col min="2" max="2" width="20" style="78" customWidth="1"/>
    <col min="3" max="3" width="13.875" style="78" customWidth="1"/>
  </cols>
  <sheetData>
    <row r="1" ht="18.75" spans="1:1">
      <c r="A1" s="5" t="s">
        <v>1</v>
      </c>
    </row>
    <row r="2" ht="16.5" spans="1:1">
      <c r="A2" s="79" t="s">
        <v>50</v>
      </c>
    </row>
    <row r="3" ht="15.75" spans="1:3">
      <c r="A3" s="80" t="s">
        <v>51</v>
      </c>
      <c r="B3" s="80" t="s">
        <v>52</v>
      </c>
      <c r="C3" s="80" t="s">
        <v>53</v>
      </c>
    </row>
    <row r="4" ht="15" spans="1:3">
      <c r="A4" s="81" t="s">
        <v>54</v>
      </c>
      <c r="B4" s="82"/>
      <c r="C4" s="82"/>
    </row>
    <row r="5" ht="15" customHeight="1" spans="1:3">
      <c r="A5" s="83" t="s">
        <v>55</v>
      </c>
      <c r="B5" s="84">
        <v>36</v>
      </c>
      <c r="C5" s="85">
        <v>23</v>
      </c>
    </row>
    <row r="6" ht="15" customHeight="1" spans="1:3">
      <c r="A6" s="83" t="s">
        <v>56</v>
      </c>
      <c r="B6" s="84">
        <v>50</v>
      </c>
      <c r="C6" s="85">
        <v>31</v>
      </c>
    </row>
    <row r="7" ht="15" customHeight="1" spans="1:3">
      <c r="A7" s="83" t="s">
        <v>57</v>
      </c>
      <c r="B7" s="84">
        <v>74</v>
      </c>
      <c r="C7" s="85">
        <v>46</v>
      </c>
    </row>
    <row r="8" ht="15" customHeight="1" spans="1:3">
      <c r="A8" s="81" t="s">
        <v>58</v>
      </c>
      <c r="B8" s="84"/>
      <c r="C8" s="85"/>
    </row>
    <row r="9" ht="15" customHeight="1" spans="1:3">
      <c r="A9" s="83" t="s">
        <v>59</v>
      </c>
      <c r="B9" s="84">
        <v>120</v>
      </c>
      <c r="C9" s="85">
        <v>75</v>
      </c>
    </row>
    <row r="10" ht="15" customHeight="1" spans="1:3">
      <c r="A10" s="83" t="s">
        <v>60</v>
      </c>
      <c r="B10" s="84">
        <v>40</v>
      </c>
      <c r="C10" s="85">
        <v>25</v>
      </c>
    </row>
    <row r="11" ht="15" customHeight="1" spans="1:3">
      <c r="A11" s="81" t="s">
        <v>61</v>
      </c>
      <c r="B11" s="84"/>
      <c r="C11" s="85"/>
    </row>
    <row r="12" ht="15" customHeight="1" spans="1:3">
      <c r="A12" s="83" t="s">
        <v>62</v>
      </c>
      <c r="B12" s="84">
        <v>133</v>
      </c>
      <c r="C12" s="85">
        <v>83.13</v>
      </c>
    </row>
    <row r="13" ht="15" customHeight="1" spans="1:3">
      <c r="A13" s="83" t="s">
        <v>63</v>
      </c>
      <c r="B13" s="84">
        <v>27</v>
      </c>
      <c r="C13" s="85">
        <v>16.87</v>
      </c>
    </row>
    <row r="14" ht="15" customHeight="1" spans="1:3">
      <c r="A14" s="81" t="s">
        <v>64</v>
      </c>
      <c r="B14" s="84"/>
      <c r="C14" s="85"/>
    </row>
    <row r="15" ht="15" customHeight="1" spans="1:3">
      <c r="A15" s="83" t="s">
        <v>65</v>
      </c>
      <c r="B15" s="84">
        <v>50</v>
      </c>
      <c r="C15" s="85">
        <v>31.3</v>
      </c>
    </row>
    <row r="16" ht="15" customHeight="1" spans="1:3">
      <c r="A16" s="86" t="s">
        <v>66</v>
      </c>
      <c r="B16" s="87">
        <v>67</v>
      </c>
      <c r="C16" s="87">
        <v>41.88</v>
      </c>
    </row>
    <row r="17" ht="15" customHeight="1" spans="1:3">
      <c r="A17" s="88" t="s">
        <v>67</v>
      </c>
      <c r="B17" s="84">
        <v>43</v>
      </c>
      <c r="C17" s="85">
        <v>26.82</v>
      </c>
    </row>
    <row r="18" ht="15" customHeight="1" spans="1:3">
      <c r="A18" s="89" t="s">
        <v>68</v>
      </c>
      <c r="B18" s="84"/>
      <c r="C18" s="85"/>
    </row>
    <row r="19" ht="15" customHeight="1" spans="1:3">
      <c r="A19" s="83" t="s">
        <v>69</v>
      </c>
      <c r="B19" s="84">
        <v>59</v>
      </c>
      <c r="C19" s="85">
        <v>36.88</v>
      </c>
    </row>
    <row r="20" ht="15" customHeight="1" spans="1:3">
      <c r="A20" s="83" t="s">
        <v>70</v>
      </c>
      <c r="B20" s="84">
        <v>85</v>
      </c>
      <c r="C20" s="85">
        <v>53.12</v>
      </c>
    </row>
    <row r="21" ht="15" customHeight="1" spans="1:3">
      <c r="A21" s="83" t="s">
        <v>71</v>
      </c>
      <c r="B21" s="84">
        <v>16</v>
      </c>
      <c r="C21" s="85">
        <v>10</v>
      </c>
    </row>
    <row r="22" ht="15" customHeight="1" spans="1:3">
      <c r="A22" s="81" t="s">
        <v>72</v>
      </c>
      <c r="B22" s="84"/>
      <c r="C22" s="85"/>
    </row>
    <row r="23" ht="15" customHeight="1" spans="1:3">
      <c r="A23" s="83" t="s">
        <v>73</v>
      </c>
      <c r="B23" s="84">
        <v>55</v>
      </c>
      <c r="C23" s="85">
        <v>34.38</v>
      </c>
    </row>
    <row r="24" ht="15" customHeight="1" spans="1:3">
      <c r="A24" s="83" t="s">
        <v>74</v>
      </c>
      <c r="B24" s="84">
        <v>105</v>
      </c>
      <c r="C24" s="85">
        <v>65.62</v>
      </c>
    </row>
    <row r="25" ht="15" customHeight="1" spans="1:3">
      <c r="A25" s="81" t="s">
        <v>75</v>
      </c>
      <c r="B25" s="84"/>
      <c r="C25" s="85"/>
    </row>
    <row r="26" ht="15" customHeight="1" spans="1:3">
      <c r="A26" s="83" t="s">
        <v>76</v>
      </c>
      <c r="B26" s="84">
        <v>75</v>
      </c>
      <c r="C26" s="85">
        <v>46.88</v>
      </c>
    </row>
    <row r="27" ht="15" customHeight="1" spans="1:3">
      <c r="A27" s="83" t="s">
        <v>77</v>
      </c>
      <c r="B27" s="84">
        <v>85</v>
      </c>
      <c r="C27" s="85">
        <v>53.12</v>
      </c>
    </row>
    <row r="28" ht="15" customHeight="1" spans="1:3">
      <c r="A28" s="81" t="s">
        <v>78</v>
      </c>
      <c r="B28" s="84"/>
      <c r="C28" s="85"/>
    </row>
    <row r="29" ht="15" customHeight="1" spans="1:3">
      <c r="A29" s="83" t="s">
        <v>69</v>
      </c>
      <c r="B29" s="84">
        <v>145</v>
      </c>
      <c r="C29" s="85">
        <v>90.63</v>
      </c>
    </row>
    <row r="30" ht="15" customHeight="1" spans="1:3">
      <c r="A30" s="83" t="s">
        <v>79</v>
      </c>
      <c r="B30" s="84">
        <v>45</v>
      </c>
      <c r="C30" s="85">
        <v>9.37</v>
      </c>
    </row>
    <row r="31" ht="15" customHeight="1" spans="1:3">
      <c r="A31" s="81" t="s">
        <v>80</v>
      </c>
      <c r="B31" s="84"/>
      <c r="C31" s="85"/>
    </row>
    <row r="32" ht="15" customHeight="1" spans="1:3">
      <c r="A32" s="83" t="s">
        <v>69</v>
      </c>
      <c r="B32" s="84">
        <v>50</v>
      </c>
      <c r="C32" s="85">
        <v>31.25</v>
      </c>
    </row>
    <row r="33" ht="15" customHeight="1" spans="1:3">
      <c r="A33" s="83" t="s">
        <v>79</v>
      </c>
      <c r="B33" s="84">
        <v>110</v>
      </c>
      <c r="C33" s="85">
        <v>68.75</v>
      </c>
    </row>
    <row r="34" ht="15" customHeight="1" spans="1:3">
      <c r="A34" s="81" t="s">
        <v>81</v>
      </c>
      <c r="B34" s="84"/>
      <c r="C34" s="85"/>
    </row>
    <row r="35" ht="15" customHeight="1" spans="1:3">
      <c r="A35" s="83">
        <v>0</v>
      </c>
      <c r="B35" s="84">
        <v>7</v>
      </c>
      <c r="C35" s="85">
        <v>4.38</v>
      </c>
    </row>
    <row r="36" ht="15" customHeight="1" spans="1:3">
      <c r="A36" s="83" t="s">
        <v>82</v>
      </c>
      <c r="B36" s="84">
        <v>60</v>
      </c>
      <c r="C36" s="85">
        <v>37.5</v>
      </c>
    </row>
    <row r="37" ht="15" customHeight="1" spans="1:3">
      <c r="A37" s="83" t="s">
        <v>83</v>
      </c>
      <c r="B37" s="84">
        <v>36</v>
      </c>
      <c r="C37" s="85">
        <v>22.5</v>
      </c>
    </row>
    <row r="38" ht="15" customHeight="1" spans="1:3">
      <c r="A38" s="83" t="s">
        <v>84</v>
      </c>
      <c r="B38" s="84">
        <v>57</v>
      </c>
      <c r="C38" s="85">
        <v>35.62</v>
      </c>
    </row>
    <row r="39" ht="15" customHeight="1" spans="1:3">
      <c r="A39" s="81" t="s">
        <v>85</v>
      </c>
      <c r="B39" s="84"/>
      <c r="C39" s="85"/>
    </row>
    <row r="40" ht="15" customHeight="1" spans="1:3">
      <c r="A40" s="83" t="s">
        <v>86</v>
      </c>
      <c r="B40" s="84">
        <v>85</v>
      </c>
      <c r="C40" s="85">
        <v>53.13</v>
      </c>
    </row>
    <row r="41" ht="15" customHeight="1" spans="1:3">
      <c r="A41" s="83" t="s">
        <v>87</v>
      </c>
      <c r="B41" s="84">
        <v>75</v>
      </c>
      <c r="C41" s="85">
        <v>46.87</v>
      </c>
    </row>
    <row r="42" ht="15" customHeight="1" spans="1:3">
      <c r="A42" s="81" t="s">
        <v>88</v>
      </c>
      <c r="B42" s="84"/>
      <c r="C42" s="85"/>
    </row>
    <row r="43" ht="15" customHeight="1" spans="1:3">
      <c r="A43" s="83" t="s">
        <v>89</v>
      </c>
      <c r="B43" s="84">
        <v>7</v>
      </c>
      <c r="C43" s="85">
        <v>4.38</v>
      </c>
    </row>
    <row r="44" ht="15" customHeight="1" spans="1:3">
      <c r="A44" s="83" t="s">
        <v>90</v>
      </c>
      <c r="B44" s="84">
        <v>96</v>
      </c>
      <c r="C44" s="85">
        <v>60</v>
      </c>
    </row>
    <row r="45" ht="15" customHeight="1" spans="1:3">
      <c r="A45" s="83" t="s">
        <v>91</v>
      </c>
      <c r="B45" s="84">
        <v>40</v>
      </c>
      <c r="C45" s="85">
        <v>25</v>
      </c>
    </row>
    <row r="46" ht="15" customHeight="1" spans="1:3">
      <c r="A46" s="83" t="s">
        <v>69</v>
      </c>
      <c r="B46" s="84">
        <v>17</v>
      </c>
      <c r="C46" s="85">
        <v>10.62</v>
      </c>
    </row>
    <row r="47" ht="15" customHeight="1" spans="1:3">
      <c r="A47" s="81" t="s">
        <v>92</v>
      </c>
      <c r="B47" s="84"/>
      <c r="C47" s="85"/>
    </row>
    <row r="48" ht="15" customHeight="1" spans="1:3">
      <c r="A48" s="83" t="s">
        <v>90</v>
      </c>
      <c r="B48" s="84">
        <v>105</v>
      </c>
      <c r="C48" s="85">
        <v>65.63</v>
      </c>
    </row>
    <row r="49" ht="15" customHeight="1" spans="1:3">
      <c r="A49" s="83" t="s">
        <v>91</v>
      </c>
      <c r="B49" s="84">
        <v>48</v>
      </c>
      <c r="C49" s="85">
        <v>30</v>
      </c>
    </row>
    <row r="50" ht="15" customHeight="1" spans="1:3">
      <c r="A50" s="83" t="s">
        <v>89</v>
      </c>
      <c r="B50" s="84">
        <v>4</v>
      </c>
      <c r="C50" s="85">
        <v>2.5</v>
      </c>
    </row>
    <row r="51" ht="15" customHeight="1" spans="1:3">
      <c r="A51" s="90" t="s">
        <v>93</v>
      </c>
      <c r="B51" s="91">
        <v>3</v>
      </c>
      <c r="C51" s="92">
        <v>1.87</v>
      </c>
    </row>
    <row r="53" ht="16.5" spans="1:1">
      <c r="A53" s="79" t="s">
        <v>94</v>
      </c>
    </row>
    <row r="54" ht="15.75" spans="1:3">
      <c r="A54" s="80" t="s">
        <v>51</v>
      </c>
      <c r="B54" s="80" t="s">
        <v>52</v>
      </c>
      <c r="C54" s="80" t="s">
        <v>53</v>
      </c>
    </row>
    <row r="55" spans="1:3">
      <c r="A55" s="93" t="s">
        <v>95</v>
      </c>
      <c r="B55" s="94"/>
      <c r="C55" s="95"/>
    </row>
    <row r="56" spans="1:3">
      <c r="A56" s="96" t="s">
        <v>96</v>
      </c>
      <c r="B56" s="94">
        <v>84</v>
      </c>
      <c r="C56" s="95">
        <f t="shared" ref="C56:C60" si="0">B56/159*100</f>
        <v>52.8301886792453</v>
      </c>
    </row>
    <row r="57" spans="1:3">
      <c r="A57" s="96" t="s">
        <v>97</v>
      </c>
      <c r="B57" s="94">
        <v>75</v>
      </c>
      <c r="C57" s="95">
        <f t="shared" si="0"/>
        <v>47.1698113207547</v>
      </c>
    </row>
    <row r="58" spans="1:3">
      <c r="A58" s="93" t="s">
        <v>58</v>
      </c>
      <c r="B58" s="94"/>
      <c r="C58" s="95"/>
    </row>
    <row r="59" spans="1:3">
      <c r="A59" s="96" t="s">
        <v>98</v>
      </c>
      <c r="B59" s="94">
        <v>31</v>
      </c>
      <c r="C59" s="95">
        <f t="shared" si="0"/>
        <v>19.4968553459119</v>
      </c>
    </row>
    <row r="60" spans="1:3">
      <c r="A60" s="96" t="s">
        <v>99</v>
      </c>
      <c r="B60" s="94">
        <v>128</v>
      </c>
      <c r="C60" s="95">
        <f t="shared" si="0"/>
        <v>80.5031446540881</v>
      </c>
    </row>
    <row r="61" spans="1:3">
      <c r="A61" s="93" t="s">
        <v>100</v>
      </c>
      <c r="B61" s="94"/>
      <c r="C61" s="95"/>
    </row>
    <row r="62" spans="1:3">
      <c r="A62" s="96" t="s">
        <v>101</v>
      </c>
      <c r="B62" s="94">
        <v>87</v>
      </c>
      <c r="C62" s="95">
        <f t="shared" ref="C62:C66" si="1">B62/159*100</f>
        <v>54.7169811320755</v>
      </c>
    </row>
    <row r="63" spans="1:3">
      <c r="A63" s="97" t="s">
        <v>102</v>
      </c>
      <c r="B63" s="94">
        <v>72</v>
      </c>
      <c r="C63" s="95">
        <f t="shared" si="1"/>
        <v>45.2830188679245</v>
      </c>
    </row>
    <row r="64" spans="1:3">
      <c r="A64" s="93" t="s">
        <v>103</v>
      </c>
      <c r="B64" s="94"/>
      <c r="C64" s="95"/>
    </row>
    <row r="65" spans="1:3">
      <c r="A65" s="96" t="s">
        <v>104</v>
      </c>
      <c r="B65" s="94">
        <v>152</v>
      </c>
      <c r="C65" s="95">
        <f t="shared" si="1"/>
        <v>95.5974842767296</v>
      </c>
    </row>
    <row r="66" spans="1:3">
      <c r="A66" s="97" t="s">
        <v>105</v>
      </c>
      <c r="B66" s="94">
        <v>7</v>
      </c>
      <c r="C66" s="95">
        <f t="shared" si="1"/>
        <v>4.40251572327044</v>
      </c>
    </row>
    <row r="67" spans="1:3">
      <c r="A67" s="93" t="s">
        <v>106</v>
      </c>
      <c r="B67" s="94"/>
      <c r="C67" s="95"/>
    </row>
    <row r="68" spans="1:3">
      <c r="A68" s="96" t="s">
        <v>107</v>
      </c>
      <c r="B68" s="94">
        <v>112</v>
      </c>
      <c r="C68" s="95">
        <f t="shared" ref="C68:C72" si="2">B68/159*100</f>
        <v>70.440251572327</v>
      </c>
    </row>
    <row r="69" spans="1:3">
      <c r="A69" s="97" t="s">
        <v>108</v>
      </c>
      <c r="B69" s="94">
        <v>47</v>
      </c>
      <c r="C69" s="95">
        <f t="shared" si="2"/>
        <v>29.559748427673</v>
      </c>
    </row>
    <row r="70" spans="1:3">
      <c r="A70" s="93" t="s">
        <v>109</v>
      </c>
      <c r="B70" s="94"/>
      <c r="C70" s="95"/>
    </row>
    <row r="71" spans="1:3">
      <c r="A71" s="96" t="s">
        <v>110</v>
      </c>
      <c r="B71" s="94">
        <v>83</v>
      </c>
      <c r="C71" s="95">
        <f t="shared" ref="C71:C75" si="3">B71/159*100</f>
        <v>52.2012578616352</v>
      </c>
    </row>
    <row r="72" spans="1:3">
      <c r="A72" s="97" t="s">
        <v>111</v>
      </c>
      <c r="B72" s="94">
        <v>76</v>
      </c>
      <c r="C72" s="95">
        <f t="shared" si="3"/>
        <v>47.7987421383648</v>
      </c>
    </row>
    <row r="73" spans="1:3">
      <c r="A73" s="93" t="s">
        <v>64</v>
      </c>
      <c r="B73" s="94"/>
      <c r="C73" s="95"/>
    </row>
    <row r="74" spans="1:3">
      <c r="A74" s="96" t="s">
        <v>112</v>
      </c>
      <c r="B74" s="94">
        <v>76</v>
      </c>
      <c r="C74" s="95">
        <f t="shared" si="3"/>
        <v>47.7987421383648</v>
      </c>
    </row>
    <row r="75" spans="1:3">
      <c r="A75" s="96" t="s">
        <v>113</v>
      </c>
      <c r="B75" s="94">
        <v>83</v>
      </c>
      <c r="C75" s="95">
        <f t="shared" si="3"/>
        <v>52.2012578616352</v>
      </c>
    </row>
    <row r="76" spans="1:3">
      <c r="A76" s="93" t="s">
        <v>61</v>
      </c>
      <c r="B76" s="94"/>
      <c r="C76" s="95"/>
    </row>
    <row r="77" spans="1:3">
      <c r="A77" s="96" t="s">
        <v>114</v>
      </c>
      <c r="B77" s="94">
        <v>117</v>
      </c>
      <c r="C77" s="95">
        <f t="shared" ref="C77:C81" si="4">B77/159*100</f>
        <v>73.5849056603774</v>
      </c>
    </row>
    <row r="78" spans="1:3">
      <c r="A78" s="96" t="s">
        <v>115</v>
      </c>
      <c r="B78" s="94">
        <v>42</v>
      </c>
      <c r="C78" s="95">
        <f t="shared" si="4"/>
        <v>26.4150943396226</v>
      </c>
    </row>
    <row r="79" spans="1:3">
      <c r="A79" s="98" t="s">
        <v>116</v>
      </c>
      <c r="B79" s="94"/>
      <c r="C79" s="95"/>
    </row>
    <row r="80" spans="1:3">
      <c r="A80" s="97" t="s">
        <v>117</v>
      </c>
      <c r="B80" s="94">
        <v>122</v>
      </c>
      <c r="C80" s="95">
        <f t="shared" si="4"/>
        <v>76.7295597484277</v>
      </c>
    </row>
    <row r="81" spans="1:3">
      <c r="A81" s="97" t="s">
        <v>118</v>
      </c>
      <c r="B81" s="94">
        <v>37</v>
      </c>
      <c r="C81" s="95">
        <f t="shared" si="4"/>
        <v>23.2704402515723</v>
      </c>
    </row>
    <row r="82" spans="1:3">
      <c r="A82" s="98" t="s">
        <v>119</v>
      </c>
      <c r="B82" s="94"/>
      <c r="C82" s="95"/>
    </row>
    <row r="83" spans="1:3">
      <c r="A83" s="96" t="s">
        <v>117</v>
      </c>
      <c r="B83" s="94">
        <v>48</v>
      </c>
      <c r="C83" s="95">
        <f t="shared" ref="C83:C87" si="5">B83/159*100</f>
        <v>30.188679245283</v>
      </c>
    </row>
    <row r="84" spans="1:3">
      <c r="A84" s="96" t="s">
        <v>118</v>
      </c>
      <c r="B84" s="94">
        <v>111</v>
      </c>
      <c r="C84" s="95">
        <f t="shared" si="5"/>
        <v>69.811320754717</v>
      </c>
    </row>
    <row r="85" spans="1:3">
      <c r="A85" s="98" t="s">
        <v>81</v>
      </c>
      <c r="B85" s="94"/>
      <c r="C85" s="95"/>
    </row>
    <row r="86" spans="1:3">
      <c r="A86" s="97" t="s">
        <v>120</v>
      </c>
      <c r="B86" s="94">
        <v>68</v>
      </c>
      <c r="C86" s="95">
        <f t="shared" si="5"/>
        <v>42.7672955974843</v>
      </c>
    </row>
    <row r="87" spans="1:3">
      <c r="A87" s="97" t="s">
        <v>121</v>
      </c>
      <c r="B87" s="94">
        <v>91</v>
      </c>
      <c r="C87" s="95">
        <f t="shared" si="5"/>
        <v>57.2327044025157</v>
      </c>
    </row>
    <row r="88" spans="1:3">
      <c r="A88" s="98" t="s">
        <v>85</v>
      </c>
      <c r="B88" s="94"/>
      <c r="C88" s="95"/>
    </row>
    <row r="89" spans="1:3">
      <c r="A89" s="97" t="s">
        <v>122</v>
      </c>
      <c r="B89" s="94">
        <v>105</v>
      </c>
      <c r="C89" s="95">
        <f>B89/159*100</f>
        <v>66.0377358490566</v>
      </c>
    </row>
    <row r="90" ht="15" spans="1:3">
      <c r="A90" s="99" t="s">
        <v>123</v>
      </c>
      <c r="B90" s="100">
        <v>54</v>
      </c>
      <c r="C90" s="101">
        <f>B90/159*100</f>
        <v>33.9622641509434</v>
      </c>
    </row>
    <row r="92" ht="16.5" spans="1:1">
      <c r="A92" s="79" t="s">
        <v>124</v>
      </c>
    </row>
    <row r="93" ht="15.75" spans="1:3">
      <c r="A93" s="80" t="s">
        <v>51</v>
      </c>
      <c r="B93" s="80" t="s">
        <v>52</v>
      </c>
      <c r="C93" s="80" t="s">
        <v>53</v>
      </c>
    </row>
    <row r="94" spans="1:3">
      <c r="A94" s="93" t="s">
        <v>58</v>
      </c>
      <c r="B94" s="94"/>
      <c r="C94" s="95"/>
    </row>
    <row r="95" spans="1:3">
      <c r="A95" s="96" t="s">
        <v>59</v>
      </c>
      <c r="B95" s="94">
        <v>94</v>
      </c>
      <c r="C95" s="95">
        <f>B95/110*100</f>
        <v>85.4545454545455</v>
      </c>
    </row>
    <row r="96" spans="1:3">
      <c r="A96" s="96" t="s">
        <v>60</v>
      </c>
      <c r="B96" s="94">
        <v>16</v>
      </c>
      <c r="C96" s="95">
        <f>B96/110*100</f>
        <v>14.5454545454545</v>
      </c>
    </row>
    <row r="97" spans="1:3">
      <c r="A97" s="93" t="s">
        <v>125</v>
      </c>
      <c r="B97" s="94"/>
      <c r="C97" s="95"/>
    </row>
    <row r="98" spans="1:3">
      <c r="A98" s="96" t="s">
        <v>126</v>
      </c>
      <c r="B98" s="94">
        <v>6</v>
      </c>
      <c r="C98" s="95">
        <f>B98/110*100</f>
        <v>5.45454545454545</v>
      </c>
    </row>
    <row r="99" spans="1:3">
      <c r="A99" s="96" t="s">
        <v>57</v>
      </c>
      <c r="B99" s="94">
        <v>62</v>
      </c>
      <c r="C99" s="95">
        <f>B99/110*100</f>
        <v>56.3636363636364</v>
      </c>
    </row>
    <row r="100" spans="1:3">
      <c r="A100" s="96" t="s">
        <v>127</v>
      </c>
      <c r="B100" s="94">
        <v>42</v>
      </c>
      <c r="C100" s="95">
        <f>B100/110*100</f>
        <v>38.1818181818182</v>
      </c>
    </row>
    <row r="101" spans="1:3">
      <c r="A101" s="98" t="s">
        <v>128</v>
      </c>
      <c r="B101" s="94"/>
      <c r="C101" s="95"/>
    </row>
    <row r="102" spans="1:3">
      <c r="A102" s="96" t="s">
        <v>129</v>
      </c>
      <c r="B102" s="94">
        <v>108</v>
      </c>
      <c r="C102" s="95">
        <f>B102/110*100</f>
        <v>98.1818181818182</v>
      </c>
    </row>
    <row r="103" spans="1:3">
      <c r="A103" s="96" t="s">
        <v>130</v>
      </c>
      <c r="B103" s="94">
        <v>0</v>
      </c>
      <c r="C103" s="95">
        <f>B103/110*100</f>
        <v>0</v>
      </c>
    </row>
    <row r="104" spans="1:3">
      <c r="A104" s="98" t="s">
        <v>88</v>
      </c>
      <c r="B104" s="94"/>
      <c r="C104" s="95"/>
    </row>
    <row r="105" spans="1:3">
      <c r="A105" s="96" t="s">
        <v>131</v>
      </c>
      <c r="B105" s="94">
        <v>90</v>
      </c>
      <c r="C105" s="95">
        <f>B105/110*100</f>
        <v>81.8181818181818</v>
      </c>
    </row>
    <row r="106" spans="1:3">
      <c r="A106" s="96" t="s">
        <v>93</v>
      </c>
      <c r="B106" s="94">
        <v>20</v>
      </c>
      <c r="C106" s="95">
        <f>B106/110*100</f>
        <v>18.1818181818182</v>
      </c>
    </row>
    <row r="107" spans="1:3">
      <c r="A107" s="98" t="s">
        <v>81</v>
      </c>
      <c r="B107" s="94"/>
      <c r="C107" s="95"/>
    </row>
    <row r="108" spans="1:3">
      <c r="A108" s="96">
        <v>0</v>
      </c>
      <c r="B108" s="94">
        <v>1</v>
      </c>
      <c r="C108" s="95">
        <f>B108/110*100</f>
        <v>0.909090909090909</v>
      </c>
    </row>
    <row r="109" spans="1:3">
      <c r="A109" s="96" t="s">
        <v>82</v>
      </c>
      <c r="B109" s="94">
        <v>109</v>
      </c>
      <c r="C109" s="95">
        <f>B109/110*100</f>
        <v>99.0909090909091</v>
      </c>
    </row>
    <row r="110" spans="1:3">
      <c r="A110" s="98" t="s">
        <v>132</v>
      </c>
      <c r="B110" s="94"/>
      <c r="C110" s="95"/>
    </row>
    <row r="111" spans="1:3">
      <c r="A111" s="96">
        <v>1</v>
      </c>
      <c r="B111" s="94">
        <v>103</v>
      </c>
      <c r="C111" s="95">
        <f>B111/110*100</f>
        <v>93.6363636363636</v>
      </c>
    </row>
    <row r="112" spans="1:3">
      <c r="A112" s="96">
        <v>2</v>
      </c>
      <c r="B112" s="94">
        <v>7</v>
      </c>
      <c r="C112" s="95">
        <f>B112/110*100</f>
        <v>6.36363636363636</v>
      </c>
    </row>
    <row r="113" spans="1:3">
      <c r="A113" s="93" t="s">
        <v>133</v>
      </c>
      <c r="B113" s="94"/>
      <c r="C113" s="95"/>
    </row>
    <row r="114" spans="1:3">
      <c r="A114" s="96" t="s">
        <v>134</v>
      </c>
      <c r="B114" s="94">
        <v>63</v>
      </c>
      <c r="C114" s="95">
        <f>B114/110*100</f>
        <v>57.2727272727273</v>
      </c>
    </row>
    <row r="115" spans="1:3">
      <c r="A115" s="96" t="s">
        <v>135</v>
      </c>
      <c r="B115" s="94">
        <v>5</v>
      </c>
      <c r="C115" s="95">
        <f>B115/110*100</f>
        <v>4.54545454545455</v>
      </c>
    </row>
    <row r="116" spans="1:3">
      <c r="A116" s="98" t="s">
        <v>136</v>
      </c>
      <c r="B116" s="94"/>
      <c r="C116" s="95"/>
    </row>
    <row r="117" spans="1:3">
      <c r="A117" s="97" t="s">
        <v>131</v>
      </c>
      <c r="B117" s="94">
        <v>25</v>
      </c>
      <c r="C117" s="95">
        <f>B117/110*100</f>
        <v>22.7272727272727</v>
      </c>
    </row>
    <row r="118" spans="1:3">
      <c r="A118" s="97" t="s">
        <v>93</v>
      </c>
      <c r="B118" s="94">
        <v>85</v>
      </c>
      <c r="C118" s="95">
        <f>B118/110*100</f>
        <v>77.2727272727273</v>
      </c>
    </row>
    <row r="119" spans="1:3">
      <c r="A119" s="98" t="s">
        <v>137</v>
      </c>
      <c r="B119" s="102"/>
      <c r="C119" s="95"/>
    </row>
    <row r="120" spans="1:3">
      <c r="A120" s="103" t="s">
        <v>138</v>
      </c>
      <c r="B120" s="94">
        <v>53</v>
      </c>
      <c r="C120" s="95">
        <f>B120/110*100</f>
        <v>48.1818181818182</v>
      </c>
    </row>
    <row r="121" spans="1:3">
      <c r="A121" s="103" t="s">
        <v>139</v>
      </c>
      <c r="B121" s="94">
        <v>21</v>
      </c>
      <c r="C121" s="95">
        <f>B121/110*100</f>
        <v>19.0909090909091</v>
      </c>
    </row>
    <row r="122" spans="1:3">
      <c r="A122" s="103" t="s">
        <v>140</v>
      </c>
      <c r="B122" s="94">
        <v>8</v>
      </c>
      <c r="C122" s="95">
        <f>B122/110*100</f>
        <v>7.27272727272727</v>
      </c>
    </row>
    <row r="123" spans="1:3">
      <c r="A123" s="103" t="s">
        <v>141</v>
      </c>
      <c r="B123" s="94">
        <v>28</v>
      </c>
      <c r="C123" s="95">
        <f>B123/110*100</f>
        <v>25.4545454545455</v>
      </c>
    </row>
    <row r="124" spans="1:3">
      <c r="A124" s="104" t="s">
        <v>142</v>
      </c>
      <c r="B124" s="94"/>
      <c r="C124" s="95"/>
    </row>
    <row r="125" spans="1:3">
      <c r="A125" s="103" t="s">
        <v>131</v>
      </c>
      <c r="B125" s="94">
        <v>40</v>
      </c>
      <c r="C125" s="95">
        <f>B125/110*100</f>
        <v>36.3636363636364</v>
      </c>
    </row>
    <row r="126" spans="1:3">
      <c r="A126" s="103" t="s">
        <v>93</v>
      </c>
      <c r="B126" s="94">
        <v>70</v>
      </c>
      <c r="C126" s="95">
        <f>B126/110*100</f>
        <v>63.6363636363636</v>
      </c>
    </row>
    <row r="127" spans="1:3">
      <c r="A127" s="104" t="s">
        <v>143</v>
      </c>
      <c r="B127" s="94"/>
      <c r="C127" s="95"/>
    </row>
    <row r="128" spans="1:3">
      <c r="A128" s="103" t="s">
        <v>131</v>
      </c>
      <c r="B128" s="94">
        <v>16</v>
      </c>
      <c r="C128" s="95">
        <f>B128/110*100</f>
        <v>14.5454545454545</v>
      </c>
    </row>
    <row r="129" ht="15" spans="1:3">
      <c r="A129" s="105" t="s">
        <v>93</v>
      </c>
      <c r="B129" s="100">
        <v>94</v>
      </c>
      <c r="C129" s="101">
        <f>B129/110*100</f>
        <v>85.4545454545455</v>
      </c>
    </row>
    <row r="131" ht="16.5" spans="1:1">
      <c r="A131" s="79" t="s">
        <v>144</v>
      </c>
    </row>
    <row r="132" ht="15.75" spans="1:3">
      <c r="A132" s="80" t="s">
        <v>51</v>
      </c>
      <c r="B132" s="80" t="s">
        <v>52</v>
      </c>
      <c r="C132" s="80" t="s">
        <v>53</v>
      </c>
    </row>
    <row r="133" spans="1:3">
      <c r="A133" s="93" t="s">
        <v>58</v>
      </c>
      <c r="B133" s="94"/>
      <c r="C133" s="95"/>
    </row>
    <row r="134" spans="1:3">
      <c r="A134" s="96" t="s">
        <v>59</v>
      </c>
      <c r="B134" s="94">
        <v>71</v>
      </c>
      <c r="C134" s="95">
        <f>B134/79*100</f>
        <v>89.873417721519</v>
      </c>
    </row>
    <row r="135" spans="1:3">
      <c r="A135" s="96" t="s">
        <v>60</v>
      </c>
      <c r="B135" s="94">
        <v>8</v>
      </c>
      <c r="C135" s="95">
        <f t="shared" ref="C135:C154" si="6">B135/79*100</f>
        <v>10.126582278481</v>
      </c>
    </row>
    <row r="136" spans="1:3">
      <c r="A136" s="93" t="s">
        <v>125</v>
      </c>
      <c r="B136" s="94"/>
      <c r="C136" s="95"/>
    </row>
    <row r="137" spans="1:3">
      <c r="A137" s="96" t="s">
        <v>145</v>
      </c>
      <c r="B137" s="94">
        <v>60</v>
      </c>
      <c r="C137" s="95">
        <f t="shared" si="6"/>
        <v>75.9493670886076</v>
      </c>
    </row>
    <row r="138" spans="1:3">
      <c r="A138" s="96" t="s">
        <v>146</v>
      </c>
      <c r="B138" s="94">
        <v>19</v>
      </c>
      <c r="C138" s="95">
        <f t="shared" si="6"/>
        <v>24.0506329113924</v>
      </c>
    </row>
    <row r="139" customFormat="1" spans="1:3">
      <c r="A139" s="98" t="s">
        <v>132</v>
      </c>
      <c r="B139" s="94"/>
      <c r="C139" s="95"/>
    </row>
    <row r="140" customFormat="1" spans="1:3">
      <c r="A140" s="96">
        <v>1</v>
      </c>
      <c r="B140" s="94">
        <v>71</v>
      </c>
      <c r="C140" s="95">
        <f t="shared" si="6"/>
        <v>89.873417721519</v>
      </c>
    </row>
    <row r="141" customFormat="1" spans="1:3">
      <c r="A141" s="96">
        <v>2</v>
      </c>
      <c r="B141" s="94">
        <v>8</v>
      </c>
      <c r="C141" s="95">
        <f t="shared" si="6"/>
        <v>10.126582278481</v>
      </c>
    </row>
    <row r="142" spans="1:3">
      <c r="A142" s="93" t="s">
        <v>133</v>
      </c>
      <c r="B142" s="94"/>
      <c r="C142" s="95"/>
    </row>
    <row r="143" spans="1:3">
      <c r="A143" s="96" t="s">
        <v>147</v>
      </c>
      <c r="B143" s="94">
        <v>53</v>
      </c>
      <c r="C143" s="95">
        <f t="shared" si="6"/>
        <v>67.0886075949367</v>
      </c>
    </row>
    <row r="144" spans="1:3">
      <c r="A144" s="96" t="s">
        <v>135</v>
      </c>
      <c r="B144" s="94">
        <v>26</v>
      </c>
      <c r="C144" s="95">
        <f t="shared" si="6"/>
        <v>32.9113924050633</v>
      </c>
    </row>
    <row r="145" spans="1:3">
      <c r="A145" s="98" t="s">
        <v>137</v>
      </c>
      <c r="B145" s="102"/>
      <c r="C145" s="95"/>
    </row>
    <row r="146" spans="1:3">
      <c r="A146" s="103" t="s">
        <v>148</v>
      </c>
      <c r="B146" s="94">
        <v>51</v>
      </c>
      <c r="C146" s="95">
        <f t="shared" si="6"/>
        <v>64.5569620253165</v>
      </c>
    </row>
    <row r="147" spans="1:3">
      <c r="A147" s="103" t="s">
        <v>141</v>
      </c>
      <c r="B147" s="94">
        <v>28</v>
      </c>
      <c r="C147" s="95">
        <f t="shared" si="6"/>
        <v>35.4430379746835</v>
      </c>
    </row>
    <row r="148" spans="1:3">
      <c r="A148" s="104" t="s">
        <v>142</v>
      </c>
      <c r="B148" s="94"/>
      <c r="C148" s="95"/>
    </row>
    <row r="149" spans="1:3">
      <c r="A149" s="103" t="s">
        <v>131</v>
      </c>
      <c r="B149" s="94">
        <v>47</v>
      </c>
      <c r="C149" s="95">
        <f t="shared" si="6"/>
        <v>59.4936708860759</v>
      </c>
    </row>
    <row r="150" spans="1:3">
      <c r="A150" s="103" t="s">
        <v>93</v>
      </c>
      <c r="B150" s="94">
        <v>32</v>
      </c>
      <c r="C150" s="95">
        <f t="shared" si="6"/>
        <v>40.5063291139241</v>
      </c>
    </row>
    <row r="151" spans="1:3">
      <c r="A151" s="104" t="s">
        <v>143</v>
      </c>
      <c r="B151" s="94"/>
      <c r="C151" s="95"/>
    </row>
    <row r="152" spans="1:3">
      <c r="A152" s="103" t="s">
        <v>131</v>
      </c>
      <c r="B152" s="94">
        <v>41</v>
      </c>
      <c r="C152" s="95">
        <f t="shared" si="6"/>
        <v>51.8987341772152</v>
      </c>
    </row>
    <row r="153" spans="1:3">
      <c r="A153" s="106" t="s">
        <v>93</v>
      </c>
      <c r="B153" s="102">
        <v>30</v>
      </c>
      <c r="C153" s="95">
        <f t="shared" si="6"/>
        <v>37.9746835443038</v>
      </c>
    </row>
    <row r="154" ht="15" spans="1:3">
      <c r="A154" s="105" t="s">
        <v>149</v>
      </c>
      <c r="B154" s="100">
        <v>8</v>
      </c>
      <c r="C154" s="101">
        <f t="shared" si="6"/>
        <v>10.126582278481</v>
      </c>
    </row>
    <row r="156" ht="16.5" spans="1:1">
      <c r="A156" s="79" t="s">
        <v>150</v>
      </c>
    </row>
    <row r="157" ht="15.75" spans="1:3">
      <c r="A157" s="80" t="s">
        <v>51</v>
      </c>
      <c r="B157" s="80" t="s">
        <v>52</v>
      </c>
      <c r="C157" s="80" t="s">
        <v>53</v>
      </c>
    </row>
    <row r="158" spans="1:3">
      <c r="A158" s="93" t="s">
        <v>58</v>
      </c>
      <c r="B158" s="94"/>
      <c r="C158" s="95"/>
    </row>
    <row r="159" spans="1:3">
      <c r="A159" s="96" t="s">
        <v>59</v>
      </c>
      <c r="B159" s="94">
        <v>85</v>
      </c>
      <c r="C159" s="95">
        <f>B159/95*100</f>
        <v>89.4736842105263</v>
      </c>
    </row>
    <row r="160" spans="1:3">
      <c r="A160" s="96" t="s">
        <v>60</v>
      </c>
      <c r="B160" s="94">
        <v>10</v>
      </c>
      <c r="C160" s="95">
        <f t="shared" ref="C160:C181" si="7">B160/95*100</f>
        <v>10.5263157894737</v>
      </c>
    </row>
    <row r="161" spans="1:3">
      <c r="A161" s="93" t="s">
        <v>125</v>
      </c>
      <c r="B161" s="94"/>
      <c r="C161" s="95"/>
    </row>
    <row r="162" spans="1:3">
      <c r="A162" s="96" t="s">
        <v>145</v>
      </c>
      <c r="B162" s="94">
        <v>47</v>
      </c>
      <c r="C162" s="95">
        <f t="shared" si="7"/>
        <v>49.4736842105263</v>
      </c>
    </row>
    <row r="163" spans="1:3">
      <c r="A163" s="96" t="s">
        <v>146</v>
      </c>
      <c r="B163" s="94">
        <v>48</v>
      </c>
      <c r="C163" s="95">
        <f t="shared" si="7"/>
        <v>50.5263157894737</v>
      </c>
    </row>
    <row r="164" spans="1:3">
      <c r="A164" s="98" t="s">
        <v>132</v>
      </c>
      <c r="B164" s="94"/>
      <c r="C164" s="95"/>
    </row>
    <row r="165" spans="1:3">
      <c r="A165" s="96">
        <v>1</v>
      </c>
      <c r="B165" s="94">
        <v>95</v>
      </c>
      <c r="C165" s="95">
        <f t="shared" si="7"/>
        <v>100</v>
      </c>
    </row>
    <row r="166" spans="1:3">
      <c r="A166" s="96">
        <v>2</v>
      </c>
      <c r="B166" s="94">
        <v>0</v>
      </c>
      <c r="C166" s="95">
        <f t="shared" si="7"/>
        <v>0</v>
      </c>
    </row>
    <row r="167" spans="1:3">
      <c r="A167" s="93" t="s">
        <v>133</v>
      </c>
      <c r="B167" s="94"/>
      <c r="C167" s="95"/>
    </row>
    <row r="168" spans="1:3">
      <c r="A168" s="96" t="s">
        <v>147</v>
      </c>
      <c r="B168" s="94">
        <v>95</v>
      </c>
      <c r="C168" s="95">
        <f t="shared" si="7"/>
        <v>100</v>
      </c>
    </row>
    <row r="169" spans="1:3">
      <c r="A169" s="96" t="s">
        <v>135</v>
      </c>
      <c r="B169" s="94">
        <v>0</v>
      </c>
      <c r="C169" s="95">
        <f t="shared" si="7"/>
        <v>0</v>
      </c>
    </row>
    <row r="170" spans="1:3">
      <c r="A170" s="98" t="s">
        <v>136</v>
      </c>
      <c r="B170" s="94"/>
      <c r="C170" s="95"/>
    </row>
    <row r="171" spans="1:3">
      <c r="A171" s="97" t="s">
        <v>131</v>
      </c>
      <c r="B171" s="94">
        <v>0</v>
      </c>
      <c r="C171" s="95">
        <f t="shared" si="7"/>
        <v>0</v>
      </c>
    </row>
    <row r="172" spans="1:3">
      <c r="A172" s="97" t="s">
        <v>93</v>
      </c>
      <c r="B172" s="94">
        <v>95</v>
      </c>
      <c r="C172" s="95">
        <f t="shared" si="7"/>
        <v>100</v>
      </c>
    </row>
    <row r="173" spans="1:3">
      <c r="A173" s="98" t="s">
        <v>137</v>
      </c>
      <c r="B173" s="102"/>
      <c r="C173" s="95"/>
    </row>
    <row r="174" spans="1:3">
      <c r="A174" s="103" t="s">
        <v>148</v>
      </c>
      <c r="B174" s="94">
        <v>76</v>
      </c>
      <c r="C174" s="95">
        <f t="shared" si="7"/>
        <v>80</v>
      </c>
    </row>
    <row r="175" spans="1:3">
      <c r="A175" s="103" t="s">
        <v>151</v>
      </c>
      <c r="B175" s="94">
        <v>19</v>
      </c>
      <c r="C175" s="95">
        <f t="shared" si="7"/>
        <v>20</v>
      </c>
    </row>
    <row r="176" spans="1:3">
      <c r="A176" s="104" t="s">
        <v>142</v>
      </c>
      <c r="B176" s="94"/>
      <c r="C176" s="95"/>
    </row>
    <row r="177" spans="1:3">
      <c r="A177" s="103" t="s">
        <v>131</v>
      </c>
      <c r="B177" s="94">
        <v>36</v>
      </c>
      <c r="C177" s="95">
        <f t="shared" si="7"/>
        <v>37.8947368421053</v>
      </c>
    </row>
    <row r="178" spans="1:3">
      <c r="A178" s="103" t="s">
        <v>93</v>
      </c>
      <c r="B178" s="94">
        <v>59</v>
      </c>
      <c r="C178" s="95">
        <f t="shared" si="7"/>
        <v>62.1052631578947</v>
      </c>
    </row>
    <row r="179" spans="1:3">
      <c r="A179" s="104" t="s">
        <v>143</v>
      </c>
      <c r="B179" s="94"/>
      <c r="C179" s="95"/>
    </row>
    <row r="180" spans="1:3">
      <c r="A180" s="103" t="s">
        <v>131</v>
      </c>
      <c r="B180" s="94">
        <v>18</v>
      </c>
      <c r="C180" s="95">
        <f t="shared" si="7"/>
        <v>18.9473684210526</v>
      </c>
    </row>
    <row r="181" ht="15" spans="1:3">
      <c r="A181" s="105" t="s">
        <v>93</v>
      </c>
      <c r="B181" s="100">
        <v>77</v>
      </c>
      <c r="C181" s="101">
        <f t="shared" si="7"/>
        <v>81.0526315789474</v>
      </c>
    </row>
  </sheetData>
  <pageMargins left="0.75" right="0.75" top="1" bottom="1" header="0.5" footer="0.5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O37"/>
  <sheetViews>
    <sheetView workbookViewId="0">
      <selection activeCell="A1" sqref="A1"/>
    </sheetView>
  </sheetViews>
  <sheetFormatPr defaultColWidth="9" defaultRowHeight="13.5"/>
  <cols>
    <col min="1" max="1" width="11" style="19" customWidth="1"/>
    <col min="2" max="2" width="17" style="19" customWidth="1"/>
    <col min="3" max="3" width="31.375" style="19" customWidth="1"/>
    <col min="4" max="4" width="10.625" style="19" customWidth="1"/>
    <col min="5" max="5" width="11.5" style="19" customWidth="1"/>
    <col min="6" max="8" width="12.625" style="19"/>
    <col min="9" max="9" width="82.25" style="19" customWidth="1"/>
    <col min="10" max="10" width="12.75" style="19" customWidth="1"/>
    <col min="11" max="11" width="11.375" style="19" customWidth="1"/>
    <col min="12" max="14" width="12.625" style="19"/>
    <col min="15" max="15" width="44.875" style="74" customWidth="1"/>
    <col min="16" max="16384" width="9" style="19"/>
  </cols>
  <sheetData>
    <row r="1" ht="18.75" spans="1:1">
      <c r="A1" s="30" t="s">
        <v>2</v>
      </c>
    </row>
    <row r="2" s="11" customFormat="1" ht="20" customHeight="1" spans="1:15">
      <c r="A2" s="75" t="s">
        <v>14</v>
      </c>
      <c r="B2" s="75" t="s">
        <v>152</v>
      </c>
      <c r="C2" s="75" t="s">
        <v>153</v>
      </c>
      <c r="D2" s="75" t="s">
        <v>154</v>
      </c>
      <c r="E2" s="75" t="s">
        <v>155</v>
      </c>
      <c r="F2" s="75" t="s">
        <v>156</v>
      </c>
      <c r="G2" s="75" t="s">
        <v>157</v>
      </c>
      <c r="H2" s="75" t="s">
        <v>158</v>
      </c>
      <c r="I2" s="75" t="s">
        <v>159</v>
      </c>
      <c r="J2" s="75" t="s">
        <v>160</v>
      </c>
      <c r="K2" s="75" t="s">
        <v>161</v>
      </c>
      <c r="L2" s="75" t="s">
        <v>162</v>
      </c>
      <c r="M2" s="75" t="s">
        <v>163</v>
      </c>
      <c r="N2" s="75" t="s">
        <v>164</v>
      </c>
      <c r="O2" s="75" t="s">
        <v>165</v>
      </c>
    </row>
    <row r="3" s="11" customFormat="1" ht="20" customHeight="1" spans="1:15">
      <c r="A3" s="11" t="s">
        <v>166</v>
      </c>
      <c r="B3" s="60" t="s">
        <v>167</v>
      </c>
      <c r="C3" s="60" t="s">
        <v>168</v>
      </c>
      <c r="D3" s="60" t="s">
        <v>169</v>
      </c>
      <c r="E3" s="60" t="s">
        <v>170</v>
      </c>
      <c r="F3" s="60">
        <v>9.41807684626564e-17</v>
      </c>
      <c r="G3" s="60">
        <v>1.96000643700617e-14</v>
      </c>
      <c r="H3" s="60">
        <v>1.48816629465554e-14</v>
      </c>
      <c r="I3" s="76" t="s">
        <v>171</v>
      </c>
      <c r="J3" s="60" t="s">
        <v>172</v>
      </c>
      <c r="K3" s="60" t="s">
        <v>170</v>
      </c>
      <c r="L3" s="60">
        <v>5.16426702989947e-13</v>
      </c>
      <c r="M3" s="60">
        <v>2.00283747420449e-11</v>
      </c>
      <c r="N3" s="60">
        <v>1.57882397069696e-11</v>
      </c>
      <c r="O3" s="76" t="s">
        <v>173</v>
      </c>
    </row>
    <row r="4" s="11" customFormat="1" ht="20" customHeight="1" spans="2:15">
      <c r="B4" s="60" t="s">
        <v>174</v>
      </c>
      <c r="C4" s="60" t="s">
        <v>175</v>
      </c>
      <c r="D4" s="60" t="s">
        <v>176</v>
      </c>
      <c r="E4" s="60" t="s">
        <v>177</v>
      </c>
      <c r="F4" s="60">
        <v>4.61752282873282e-9</v>
      </c>
      <c r="G4" s="60">
        <v>2.10941957517477e-7</v>
      </c>
      <c r="H4" s="60">
        <v>1.6016106140226e-7</v>
      </c>
      <c r="I4" s="76" t="s">
        <v>178</v>
      </c>
      <c r="J4" s="60" t="s">
        <v>179</v>
      </c>
      <c r="K4" s="60" t="s">
        <v>177</v>
      </c>
      <c r="L4" s="60">
        <v>8.97464454167709e-6</v>
      </c>
      <c r="M4" s="60">
        <v>0.000129119079535096</v>
      </c>
      <c r="N4" s="60">
        <v>0.000101783744547373</v>
      </c>
      <c r="O4" s="76" t="s">
        <v>180</v>
      </c>
    </row>
    <row r="5" s="11" customFormat="1" ht="20" customHeight="1" spans="2:15">
      <c r="B5" s="60" t="s">
        <v>181</v>
      </c>
      <c r="C5" s="60" t="s">
        <v>182</v>
      </c>
      <c r="D5" s="60" t="s">
        <v>183</v>
      </c>
      <c r="E5" s="60" t="s">
        <v>184</v>
      </c>
      <c r="F5" s="60">
        <v>2.38664924409241e-7</v>
      </c>
      <c r="G5" s="60">
        <v>1.01178808904533e-5</v>
      </c>
      <c r="H5" s="60">
        <v>8.10176192552828e-6</v>
      </c>
      <c r="I5" s="76" t="s">
        <v>185</v>
      </c>
      <c r="J5" s="60" t="s">
        <v>186</v>
      </c>
      <c r="K5" s="60" t="s">
        <v>184</v>
      </c>
      <c r="L5" s="60">
        <v>4.90282402889968e-5</v>
      </c>
      <c r="M5" s="60">
        <v>0.000969392441289302</v>
      </c>
      <c r="N5" s="60">
        <v>0.000780409926351404</v>
      </c>
      <c r="O5" s="76" t="s">
        <v>187</v>
      </c>
    </row>
    <row r="6" s="11" customFormat="1" ht="20" customHeight="1" spans="2:15">
      <c r="B6" s="60" t="s">
        <v>188</v>
      </c>
      <c r="C6" s="60" t="s">
        <v>189</v>
      </c>
      <c r="D6" s="60" t="s">
        <v>190</v>
      </c>
      <c r="E6" s="60" t="s">
        <v>191</v>
      </c>
      <c r="F6" s="60">
        <v>1.37705628999349e-23</v>
      </c>
      <c r="G6" s="60">
        <v>5.94936658654059e-21</v>
      </c>
      <c r="H6" s="60">
        <v>4.51715191413512e-21</v>
      </c>
      <c r="I6" s="76" t="s">
        <v>192</v>
      </c>
      <c r="J6" s="60" t="s">
        <v>193</v>
      </c>
      <c r="K6" s="60" t="s">
        <v>191</v>
      </c>
      <c r="L6" s="60">
        <v>1.06271989703581e-21</v>
      </c>
      <c r="M6" s="60">
        <v>2.36986537038986e-19</v>
      </c>
      <c r="N6" s="60">
        <v>1.86814971373663e-19</v>
      </c>
      <c r="O6" s="76" t="s">
        <v>194</v>
      </c>
    </row>
    <row r="7" s="11" customFormat="1" ht="20" customHeight="1" spans="2:15">
      <c r="B7" s="60" t="s">
        <v>195</v>
      </c>
      <c r="C7" s="60" t="s">
        <v>196</v>
      </c>
      <c r="D7" s="60" t="s">
        <v>197</v>
      </c>
      <c r="E7" s="60" t="s">
        <v>198</v>
      </c>
      <c r="F7" s="60">
        <v>0.00636476489244314</v>
      </c>
      <c r="G7" s="60">
        <v>0.0378450941064952</v>
      </c>
      <c r="H7" s="60">
        <v>0.0287344941343047</v>
      </c>
      <c r="I7" s="76" t="s">
        <v>199</v>
      </c>
      <c r="J7" s="60" t="s">
        <v>200</v>
      </c>
      <c r="K7" s="60" t="s">
        <v>198</v>
      </c>
      <c r="L7" s="60">
        <v>0.238430419662014</v>
      </c>
      <c r="M7" s="60">
        <v>0.550271498935359</v>
      </c>
      <c r="N7" s="60">
        <v>0.433775503055015</v>
      </c>
      <c r="O7" s="76" t="s">
        <v>201</v>
      </c>
    </row>
    <row r="8" s="11" customFormat="1" ht="20" customHeight="1" spans="2:15">
      <c r="B8" s="60" t="s">
        <v>202</v>
      </c>
      <c r="C8" s="60" t="s">
        <v>203</v>
      </c>
      <c r="D8" s="60" t="s">
        <v>204</v>
      </c>
      <c r="E8" s="60" t="s">
        <v>205</v>
      </c>
      <c r="F8" s="60">
        <v>0.00264865779175967</v>
      </c>
      <c r="G8" s="60">
        <v>0.017974405956398</v>
      </c>
      <c r="H8" s="60">
        <v>0.0136473557462522</v>
      </c>
      <c r="I8" s="76" t="s">
        <v>206</v>
      </c>
      <c r="J8" s="60" t="s">
        <v>179</v>
      </c>
      <c r="K8" s="60" t="s">
        <v>205</v>
      </c>
      <c r="L8" s="60">
        <v>0.0219094078373519</v>
      </c>
      <c r="M8" s="60">
        <v>0.105313755659841</v>
      </c>
      <c r="N8" s="60">
        <v>0.0830181599961927</v>
      </c>
      <c r="O8" s="76" t="s">
        <v>207</v>
      </c>
    </row>
    <row r="9" s="11" customFormat="1" ht="20" customHeight="1" spans="2:15">
      <c r="B9" s="60" t="s">
        <v>208</v>
      </c>
      <c r="C9" s="60" t="s">
        <v>209</v>
      </c>
      <c r="D9" s="60" t="s">
        <v>210</v>
      </c>
      <c r="E9" s="60" t="s">
        <v>211</v>
      </c>
      <c r="F9" s="60">
        <v>6.77339784170192e-21</v>
      </c>
      <c r="G9" s="60">
        <v>1.81236773678681e-18</v>
      </c>
      <c r="H9" s="60">
        <v>1.37606924573523e-18</v>
      </c>
      <c r="I9" s="76" t="s">
        <v>212</v>
      </c>
      <c r="J9" s="60" t="s">
        <v>213</v>
      </c>
      <c r="K9" s="60" t="s">
        <v>211</v>
      </c>
      <c r="L9" s="60">
        <v>5.43716622492394e-20</v>
      </c>
      <c r="M9" s="60">
        <v>8.08325378772026e-18</v>
      </c>
      <c r="N9" s="60">
        <v>6.37197726008631e-18</v>
      </c>
      <c r="O9" s="76" t="s">
        <v>214</v>
      </c>
    </row>
    <row r="10" s="11" customFormat="1" ht="20" customHeight="1" spans="2:15">
      <c r="B10" s="60" t="s">
        <v>215</v>
      </c>
      <c r="C10" s="60" t="s">
        <v>216</v>
      </c>
      <c r="D10" s="60" t="s">
        <v>217</v>
      </c>
      <c r="E10" s="60" t="s">
        <v>218</v>
      </c>
      <c r="F10" s="60">
        <v>6.69330788257389e-5</v>
      </c>
      <c r="G10" s="60">
        <v>0.000835771044270726</v>
      </c>
      <c r="H10" s="60">
        <v>0.000634572557849636</v>
      </c>
      <c r="I10" s="76" t="s">
        <v>219</v>
      </c>
      <c r="J10" s="60" t="s">
        <v>220</v>
      </c>
      <c r="K10" s="60" t="s">
        <v>218</v>
      </c>
      <c r="L10" s="60">
        <v>0.00045460955624714</v>
      </c>
      <c r="M10" s="60">
        <v>0.00418053323889123</v>
      </c>
      <c r="N10" s="60">
        <v>0.00329548761338133</v>
      </c>
      <c r="O10" s="76" t="s">
        <v>221</v>
      </c>
    </row>
    <row r="11" s="11" customFormat="1" ht="20" customHeight="1" spans="2:15">
      <c r="B11" s="60" t="s">
        <v>222</v>
      </c>
      <c r="C11" s="60" t="s">
        <v>223</v>
      </c>
      <c r="D11" s="60" t="s">
        <v>224</v>
      </c>
      <c r="E11" s="60" t="s">
        <v>225</v>
      </c>
      <c r="F11" s="60">
        <v>0.000851551599841998</v>
      </c>
      <c r="G11" s="60">
        <v>0.0107378020712243</v>
      </c>
      <c r="H11" s="60">
        <v>0.00859815577257763</v>
      </c>
      <c r="I11" s="76" t="s">
        <v>226</v>
      </c>
      <c r="J11" s="60" t="s">
        <v>227</v>
      </c>
      <c r="K11" s="60" t="s">
        <v>225</v>
      </c>
      <c r="L11" s="60">
        <v>0.00277750279220521</v>
      </c>
      <c r="M11" s="60">
        <v>0.0273615176477162</v>
      </c>
      <c r="N11" s="60">
        <v>0.0220274050661225</v>
      </c>
      <c r="O11" s="76" t="s">
        <v>228</v>
      </c>
    </row>
    <row r="12" s="11" customFormat="1" ht="20" customHeight="1" spans="2:15">
      <c r="B12" s="60" t="s">
        <v>229</v>
      </c>
      <c r="C12" s="60" t="s">
        <v>230</v>
      </c>
      <c r="D12" s="60" t="s">
        <v>231</v>
      </c>
      <c r="E12" s="60" t="s">
        <v>232</v>
      </c>
      <c r="F12" s="60">
        <v>0.000337772719989399</v>
      </c>
      <c r="G12" s="60">
        <v>0.00519637539175809</v>
      </c>
      <c r="H12" s="60">
        <v>0.00416093021409462</v>
      </c>
      <c r="I12" s="76" t="s">
        <v>233</v>
      </c>
      <c r="J12" s="60" t="s">
        <v>234</v>
      </c>
      <c r="K12" s="60" t="s">
        <v>232</v>
      </c>
      <c r="L12" s="60">
        <v>0.000328191317757439</v>
      </c>
      <c r="M12" s="60">
        <v>0.00467790399808331</v>
      </c>
      <c r="N12" s="60">
        <v>0.00376594922668026</v>
      </c>
      <c r="O12" s="76" t="s">
        <v>235</v>
      </c>
    </row>
    <row r="13" s="11" customFormat="1" ht="20" customHeight="1" spans="2:15">
      <c r="B13" s="60" t="s">
        <v>236</v>
      </c>
      <c r="C13" s="60" t="s">
        <v>237</v>
      </c>
      <c r="D13" s="60" t="s">
        <v>238</v>
      </c>
      <c r="E13" s="60" t="s">
        <v>239</v>
      </c>
      <c r="F13" s="60">
        <v>3.6233788380594e-22</v>
      </c>
      <c r="G13" s="60">
        <v>1.88596868520992e-19</v>
      </c>
      <c r="H13" s="60">
        <v>1.51016496952335e-19</v>
      </c>
      <c r="I13" s="76" t="s">
        <v>240</v>
      </c>
      <c r="J13" s="60" t="s">
        <v>241</v>
      </c>
      <c r="K13" s="60" t="s">
        <v>239</v>
      </c>
      <c r="L13" s="60">
        <v>2.93618837098971e-22</v>
      </c>
      <c r="M13" s="60">
        <v>7.71785749162795e-20</v>
      </c>
      <c r="N13" s="60">
        <v>6.21326548474138e-20</v>
      </c>
      <c r="O13" s="76" t="s">
        <v>242</v>
      </c>
    </row>
    <row r="14" s="11" customFormat="1" ht="20" customHeight="1" spans="2:15">
      <c r="B14" s="60" t="s">
        <v>243</v>
      </c>
      <c r="C14" s="60" t="s">
        <v>244</v>
      </c>
      <c r="D14" s="60" t="s">
        <v>245</v>
      </c>
      <c r="E14" s="60" t="s">
        <v>246</v>
      </c>
      <c r="F14" s="60">
        <v>4.89062588809912e-10</v>
      </c>
      <c r="G14" s="60">
        <v>2.77580069345747e-8</v>
      </c>
      <c r="H14" s="60">
        <v>2.10757115624303e-8</v>
      </c>
      <c r="I14" s="76" t="s">
        <v>247</v>
      </c>
      <c r="J14" s="60" t="s">
        <v>248</v>
      </c>
      <c r="K14" s="60" t="s">
        <v>246</v>
      </c>
      <c r="L14" s="60">
        <v>1.22039457287017e-11</v>
      </c>
      <c r="M14" s="60">
        <v>4.03182207037109e-10</v>
      </c>
      <c r="N14" s="60">
        <v>3.17825955039873e-10</v>
      </c>
      <c r="O14" s="76" t="s">
        <v>249</v>
      </c>
    </row>
    <row r="15" s="11" customFormat="1" ht="20" customHeight="1" spans="2:15">
      <c r="B15" s="60" t="s">
        <v>250</v>
      </c>
      <c r="C15" s="60" t="s">
        <v>251</v>
      </c>
      <c r="D15" s="60" t="s">
        <v>252</v>
      </c>
      <c r="E15" s="60" t="s">
        <v>253</v>
      </c>
      <c r="F15" s="60">
        <v>1.56988517758014e-14</v>
      </c>
      <c r="G15" s="60">
        <v>2.10028209829114e-12</v>
      </c>
      <c r="H15" s="60">
        <v>1.59467283827877e-12</v>
      </c>
      <c r="I15" s="76" t="s">
        <v>254</v>
      </c>
      <c r="J15" s="60" t="s">
        <v>255</v>
      </c>
      <c r="K15" s="60" t="s">
        <v>253</v>
      </c>
      <c r="L15" s="60">
        <v>2.32188711172936e-16</v>
      </c>
      <c r="M15" s="60">
        <v>1.97249838444056e-14</v>
      </c>
      <c r="N15" s="60">
        <v>1.55490786028593e-14</v>
      </c>
      <c r="O15" s="76" t="s">
        <v>256</v>
      </c>
    </row>
    <row r="16" s="11" customFormat="1" ht="20" customHeight="1" spans="2:15">
      <c r="B16" s="60" t="s">
        <v>257</v>
      </c>
      <c r="C16" s="60" t="s">
        <v>258</v>
      </c>
      <c r="D16" s="60" t="s">
        <v>259</v>
      </c>
      <c r="E16" s="60" t="s">
        <v>260</v>
      </c>
      <c r="F16" s="60">
        <v>6.16588437107699e-15</v>
      </c>
      <c r="G16" s="60">
        <v>9.79121536824073e-13</v>
      </c>
      <c r="H16" s="60">
        <v>7.84018874445418e-13</v>
      </c>
      <c r="I16" s="76" t="s">
        <v>261</v>
      </c>
      <c r="J16" s="60" t="s">
        <v>262</v>
      </c>
      <c r="K16" s="60" t="s">
        <v>260</v>
      </c>
      <c r="L16" s="60">
        <v>6.17428931728616e-18</v>
      </c>
      <c r="M16" s="60">
        <v>1.31380056258539e-15</v>
      </c>
      <c r="N16" s="60">
        <v>1.05767587678323e-15</v>
      </c>
      <c r="O16" s="76" t="s">
        <v>263</v>
      </c>
    </row>
    <row r="17" s="11" customFormat="1" ht="20" customHeight="1" spans="2:15">
      <c r="B17" s="60" t="s">
        <v>264</v>
      </c>
      <c r="C17" s="60" t="s">
        <v>265</v>
      </c>
      <c r="D17" s="60" t="s">
        <v>266</v>
      </c>
      <c r="E17" s="60" t="s">
        <v>267</v>
      </c>
      <c r="F17" s="60">
        <v>5.10187454965269e-22</v>
      </c>
      <c r="G17" s="60">
        <v>1.59263517191658e-19</v>
      </c>
      <c r="H17" s="60">
        <v>1.20923377483873e-19</v>
      </c>
      <c r="I17" s="76" t="s">
        <v>268</v>
      </c>
      <c r="J17" s="60" t="s">
        <v>269</v>
      </c>
      <c r="K17" s="60" t="s">
        <v>267</v>
      </c>
      <c r="L17" s="60">
        <v>1.16923451319449e-40</v>
      </c>
      <c r="M17" s="60">
        <v>5.21478592884742e-38</v>
      </c>
      <c r="N17" s="60">
        <v>4.11078239375746e-38</v>
      </c>
      <c r="O17" s="76" t="s">
        <v>270</v>
      </c>
    </row>
    <row r="18" s="11" customFormat="1" ht="20" customHeight="1" spans="2:15">
      <c r="B18" s="60" t="s">
        <v>271</v>
      </c>
      <c r="C18" s="60" t="s">
        <v>272</v>
      </c>
      <c r="D18" s="60" t="s">
        <v>273</v>
      </c>
      <c r="E18" s="60" t="s">
        <v>274</v>
      </c>
      <c r="F18" s="60">
        <v>3.89765647309173e-20</v>
      </c>
      <c r="G18" s="60">
        <v>1.52154764568318e-17</v>
      </c>
      <c r="H18" s="60">
        <v>1.21835954753179e-17</v>
      </c>
      <c r="I18" s="76" t="s">
        <v>275</v>
      </c>
      <c r="J18" s="60" t="s">
        <v>276</v>
      </c>
      <c r="K18" s="60" t="s">
        <v>274</v>
      </c>
      <c r="L18" s="60">
        <v>6.10846115809225e-49</v>
      </c>
      <c r="M18" s="60">
        <v>1.09182634739741e-45</v>
      </c>
      <c r="N18" s="60">
        <v>8.78975410853905e-46</v>
      </c>
      <c r="O18" s="76" t="s">
        <v>277</v>
      </c>
    </row>
    <row r="19" s="15" customFormat="1" ht="20" customHeight="1" spans="2:15">
      <c r="B19" s="68" t="s">
        <v>278</v>
      </c>
      <c r="C19" s="68" t="s">
        <v>279</v>
      </c>
      <c r="D19" s="68" t="s">
        <v>280</v>
      </c>
      <c r="E19" s="68" t="s">
        <v>281</v>
      </c>
      <c r="F19" s="68">
        <v>0.015677096</v>
      </c>
      <c r="G19" s="68">
        <v>0.07727158</v>
      </c>
      <c r="H19" s="68">
        <v>0.058669686</v>
      </c>
      <c r="I19" s="77" t="s">
        <v>282</v>
      </c>
      <c r="J19" s="68" t="s">
        <v>283</v>
      </c>
      <c r="K19" s="68" t="s">
        <v>281</v>
      </c>
      <c r="L19" s="68">
        <v>7.71e-6</v>
      </c>
      <c r="M19" s="68">
        <v>0.000111847</v>
      </c>
      <c r="N19" s="68">
        <v>8.82e-5</v>
      </c>
      <c r="O19" s="77" t="s">
        <v>284</v>
      </c>
    </row>
    <row r="20" s="11" customFormat="1" ht="20" customHeight="1" spans="1:15">
      <c r="A20" s="11" t="s">
        <v>285</v>
      </c>
      <c r="B20" s="11" t="s">
        <v>264</v>
      </c>
      <c r="C20" s="11" t="s">
        <v>265</v>
      </c>
      <c r="D20" s="11" t="s">
        <v>286</v>
      </c>
      <c r="E20" s="11" t="s">
        <v>267</v>
      </c>
      <c r="F20" s="11">
        <v>8.93e-36</v>
      </c>
      <c r="G20" s="11">
        <v>3.95e-33</v>
      </c>
      <c r="H20" s="11">
        <v>2.85e-33</v>
      </c>
      <c r="I20" s="54" t="s">
        <v>287</v>
      </c>
      <c r="J20" s="11" t="s">
        <v>288</v>
      </c>
      <c r="K20" s="11" t="s">
        <v>267</v>
      </c>
      <c r="L20" s="11">
        <v>7.21e-17</v>
      </c>
      <c r="M20" s="11">
        <v>1.33e-14</v>
      </c>
      <c r="N20" s="11">
        <v>9.53e-15</v>
      </c>
      <c r="O20" s="54" t="s">
        <v>289</v>
      </c>
    </row>
    <row r="21" s="11" customFormat="1" ht="20" customHeight="1" spans="2:15">
      <c r="B21" s="11" t="s">
        <v>271</v>
      </c>
      <c r="C21" s="11" t="s">
        <v>272</v>
      </c>
      <c r="D21" s="11" t="s">
        <v>290</v>
      </c>
      <c r="E21" s="11" t="s">
        <v>274</v>
      </c>
      <c r="F21" s="11">
        <v>2.83e-30</v>
      </c>
      <c r="G21" s="11">
        <v>2.39e-27</v>
      </c>
      <c r="H21" s="11">
        <v>2.01e-27</v>
      </c>
      <c r="I21" s="54" t="s">
        <v>291</v>
      </c>
      <c r="J21" s="11" t="s">
        <v>292</v>
      </c>
      <c r="K21" s="11" t="s">
        <v>274</v>
      </c>
      <c r="L21" s="11">
        <v>2.09e-8</v>
      </c>
      <c r="M21" s="11">
        <v>1.08e-6</v>
      </c>
      <c r="N21" s="11">
        <v>8.41e-7</v>
      </c>
      <c r="O21" s="54" t="s">
        <v>293</v>
      </c>
    </row>
    <row r="22" s="11" customFormat="1" ht="20" customHeight="1" spans="2:15">
      <c r="B22" s="11" t="s">
        <v>294</v>
      </c>
      <c r="C22" s="11" t="s">
        <v>295</v>
      </c>
      <c r="D22" s="11" t="s">
        <v>296</v>
      </c>
      <c r="E22" s="11" t="s">
        <v>297</v>
      </c>
      <c r="F22" s="11">
        <v>3.52e-30</v>
      </c>
      <c r="G22" s="11">
        <v>1.25e-27</v>
      </c>
      <c r="H22" s="11">
        <v>8.97e-28</v>
      </c>
      <c r="I22" s="54" t="s">
        <v>298</v>
      </c>
      <c r="J22" s="11" t="s">
        <v>299</v>
      </c>
      <c r="K22" s="11" t="s">
        <v>297</v>
      </c>
      <c r="L22" s="11">
        <v>2.17e-40</v>
      </c>
      <c r="M22" s="11">
        <v>2e-37</v>
      </c>
      <c r="N22" s="11">
        <v>1.43e-37</v>
      </c>
      <c r="O22" s="54" t="s">
        <v>300</v>
      </c>
    </row>
    <row r="23" s="11" customFormat="1" ht="20" customHeight="1" spans="2:15">
      <c r="B23" s="11" t="s">
        <v>250</v>
      </c>
      <c r="C23" s="11" t="s">
        <v>251</v>
      </c>
      <c r="D23" s="11" t="s">
        <v>301</v>
      </c>
      <c r="E23" s="11" t="s">
        <v>253</v>
      </c>
      <c r="F23" s="11">
        <v>6.53e-28</v>
      </c>
      <c r="G23" s="11">
        <v>1.93e-25</v>
      </c>
      <c r="H23" s="11">
        <v>1.39e-25</v>
      </c>
      <c r="I23" s="54" t="s">
        <v>302</v>
      </c>
      <c r="J23" s="11" t="s">
        <v>303</v>
      </c>
      <c r="K23" s="11" t="s">
        <v>253</v>
      </c>
      <c r="L23" s="11">
        <v>0.030083199</v>
      </c>
      <c r="M23" s="11">
        <v>0.104612628</v>
      </c>
      <c r="N23" s="11">
        <v>0.074761571</v>
      </c>
      <c r="O23" s="54" t="s">
        <v>304</v>
      </c>
    </row>
    <row r="24" s="11" customFormat="1" ht="20" customHeight="1" spans="2:15">
      <c r="B24" s="11" t="s">
        <v>188</v>
      </c>
      <c r="C24" s="11" t="s">
        <v>189</v>
      </c>
      <c r="D24" s="11" t="s">
        <v>305</v>
      </c>
      <c r="E24" s="11" t="s">
        <v>191</v>
      </c>
      <c r="F24" s="11">
        <v>1.01e-22</v>
      </c>
      <c r="G24" s="11">
        <v>1.75e-20</v>
      </c>
      <c r="H24" s="11">
        <v>1.26e-20</v>
      </c>
      <c r="I24" s="54" t="s">
        <v>306</v>
      </c>
      <c r="J24" s="11" t="s">
        <v>307</v>
      </c>
      <c r="K24" s="11" t="s">
        <v>191</v>
      </c>
      <c r="L24" s="11">
        <v>1.96e-41</v>
      </c>
      <c r="M24" s="11">
        <v>3.63e-38</v>
      </c>
      <c r="N24" s="11">
        <v>2.59e-38</v>
      </c>
      <c r="O24" s="54" t="s">
        <v>308</v>
      </c>
    </row>
    <row r="25" s="11" customFormat="1" ht="20" customHeight="1" spans="2:15">
      <c r="B25" s="11" t="s">
        <v>309</v>
      </c>
      <c r="C25" s="11" t="s">
        <v>310</v>
      </c>
      <c r="D25" s="11" t="s">
        <v>311</v>
      </c>
      <c r="E25" s="11" t="s">
        <v>312</v>
      </c>
      <c r="F25" s="11">
        <v>6.34e-16</v>
      </c>
      <c r="G25" s="11">
        <v>4.01e-14</v>
      </c>
      <c r="H25" s="11">
        <v>2.89e-14</v>
      </c>
      <c r="I25" s="54" t="s">
        <v>313</v>
      </c>
      <c r="J25" s="11" t="s">
        <v>314</v>
      </c>
      <c r="K25" s="11" t="s">
        <v>312</v>
      </c>
      <c r="L25" s="11">
        <v>5.13e-6</v>
      </c>
      <c r="M25" s="11">
        <v>0.000104336</v>
      </c>
      <c r="N25" s="11">
        <v>7.46e-5</v>
      </c>
      <c r="O25" s="54" t="s">
        <v>315</v>
      </c>
    </row>
    <row r="26" s="11" customFormat="1" ht="20" customHeight="1" spans="2:15">
      <c r="B26" s="11" t="s">
        <v>316</v>
      </c>
      <c r="C26" s="11" t="s">
        <v>317</v>
      </c>
      <c r="D26" s="11" t="s">
        <v>318</v>
      </c>
      <c r="E26" s="11" t="s">
        <v>319</v>
      </c>
      <c r="F26" s="11">
        <v>3.94e-11</v>
      </c>
      <c r="G26" s="11">
        <v>1.27e-9</v>
      </c>
      <c r="H26" s="11">
        <v>9.14e-10</v>
      </c>
      <c r="I26" s="54" t="s">
        <v>320</v>
      </c>
      <c r="J26" s="11" t="s">
        <v>321</v>
      </c>
      <c r="K26" s="11" t="s">
        <v>319</v>
      </c>
      <c r="L26" s="11">
        <v>2.74e-5</v>
      </c>
      <c r="M26" s="11">
        <v>0.000425966</v>
      </c>
      <c r="N26" s="11">
        <v>0.000304417</v>
      </c>
      <c r="O26" s="54" t="s">
        <v>322</v>
      </c>
    </row>
    <row r="27" s="11" customFormat="1" ht="20" customHeight="1" spans="2:15">
      <c r="B27" s="11" t="s">
        <v>278</v>
      </c>
      <c r="C27" s="11" t="s">
        <v>279</v>
      </c>
      <c r="D27" s="11" t="s">
        <v>323</v>
      </c>
      <c r="E27" s="11" t="s">
        <v>281</v>
      </c>
      <c r="F27" s="11">
        <v>1.41e-10</v>
      </c>
      <c r="G27" s="11">
        <v>3.68e-9</v>
      </c>
      <c r="H27" s="11">
        <v>2.65e-9</v>
      </c>
      <c r="I27" s="54" t="s">
        <v>324</v>
      </c>
      <c r="J27" s="11" t="s">
        <v>325</v>
      </c>
      <c r="K27" s="11" t="s">
        <v>281</v>
      </c>
      <c r="L27" s="11">
        <v>0.052371018</v>
      </c>
      <c r="M27" s="11">
        <v>0.162017363</v>
      </c>
      <c r="N27" s="11">
        <v>0.115785951</v>
      </c>
      <c r="O27" s="54" t="s">
        <v>326</v>
      </c>
    </row>
    <row r="28" s="11" customFormat="1" ht="20" customHeight="1" spans="2:15">
      <c r="B28" s="11" t="s">
        <v>327</v>
      </c>
      <c r="C28" s="11" t="s">
        <v>328</v>
      </c>
      <c r="D28" s="11" t="s">
        <v>329</v>
      </c>
      <c r="E28" s="11" t="s">
        <v>330</v>
      </c>
      <c r="F28" s="11">
        <v>4.28e-10</v>
      </c>
      <c r="G28" s="11">
        <v>9.72e-9</v>
      </c>
      <c r="H28" s="11">
        <v>7e-9</v>
      </c>
      <c r="I28" s="54" t="s">
        <v>331</v>
      </c>
      <c r="J28" s="11" t="s">
        <v>332</v>
      </c>
      <c r="K28" s="11" t="s">
        <v>330</v>
      </c>
      <c r="L28" s="11">
        <v>5.61e-15</v>
      </c>
      <c r="M28" s="11">
        <v>7.41e-13</v>
      </c>
      <c r="N28" s="11">
        <v>5.3e-13</v>
      </c>
      <c r="O28" s="54" t="s">
        <v>333</v>
      </c>
    </row>
    <row r="29" s="11" customFormat="1" ht="20" customHeight="1" spans="2:15">
      <c r="B29" s="11" t="s">
        <v>208</v>
      </c>
      <c r="C29" s="11" t="s">
        <v>209</v>
      </c>
      <c r="D29" s="11" t="s">
        <v>334</v>
      </c>
      <c r="E29" s="11" t="s">
        <v>211</v>
      </c>
      <c r="F29" s="11">
        <v>5.23e-10</v>
      </c>
      <c r="G29" s="11">
        <v>1.1e-8</v>
      </c>
      <c r="H29" s="11">
        <v>7.94e-9</v>
      </c>
      <c r="I29" s="54" t="s">
        <v>335</v>
      </c>
      <c r="J29" s="11" t="s">
        <v>336</v>
      </c>
      <c r="K29" s="11" t="s">
        <v>211</v>
      </c>
      <c r="L29" s="11">
        <v>3.09e-13</v>
      </c>
      <c r="M29" s="11">
        <v>3.17e-11</v>
      </c>
      <c r="N29" s="11">
        <v>2.27e-11</v>
      </c>
      <c r="O29" s="54" t="s">
        <v>337</v>
      </c>
    </row>
    <row r="30" s="11" customFormat="1" ht="20" customHeight="1" spans="2:15">
      <c r="B30" s="11" t="s">
        <v>338</v>
      </c>
      <c r="C30" s="11" t="s">
        <v>339</v>
      </c>
      <c r="D30" s="11" t="s">
        <v>340</v>
      </c>
      <c r="E30" s="11" t="s">
        <v>341</v>
      </c>
      <c r="F30" s="11">
        <v>4.32e-8</v>
      </c>
      <c r="G30" s="11">
        <v>2.67e-6</v>
      </c>
      <c r="H30" s="11">
        <v>2.24e-6</v>
      </c>
      <c r="I30" s="54" t="s">
        <v>342</v>
      </c>
      <c r="J30" s="11" t="s">
        <v>343</v>
      </c>
      <c r="K30" s="11" t="s">
        <v>341</v>
      </c>
      <c r="L30" s="11">
        <v>1.23e-34</v>
      </c>
      <c r="M30" s="11">
        <v>5.74e-31</v>
      </c>
      <c r="N30" s="11">
        <v>4.46e-31</v>
      </c>
      <c r="O30" s="54" t="s">
        <v>344</v>
      </c>
    </row>
    <row r="31" s="11" customFormat="1" ht="20" customHeight="1" spans="2:15">
      <c r="B31" s="11" t="s">
        <v>345</v>
      </c>
      <c r="C31" s="11" t="s">
        <v>346</v>
      </c>
      <c r="D31" s="11" t="s">
        <v>347</v>
      </c>
      <c r="E31" s="11" t="s">
        <v>348</v>
      </c>
      <c r="F31" s="11">
        <v>7.12e-7</v>
      </c>
      <c r="G31" s="11">
        <v>6.74e-6</v>
      </c>
      <c r="H31" s="11">
        <v>4.86e-6</v>
      </c>
      <c r="I31" s="54" t="s">
        <v>349</v>
      </c>
      <c r="J31" s="11" t="s">
        <v>350</v>
      </c>
      <c r="K31" s="11" t="s">
        <v>348</v>
      </c>
      <c r="L31" s="11">
        <v>0.018882653</v>
      </c>
      <c r="M31" s="11">
        <v>0.076775623</v>
      </c>
      <c r="N31" s="11">
        <v>0.054867813</v>
      </c>
      <c r="O31" s="54" t="s">
        <v>351</v>
      </c>
    </row>
    <row r="32" s="11" customFormat="1" ht="20" customHeight="1" spans="2:15">
      <c r="B32" s="11" t="s">
        <v>352</v>
      </c>
      <c r="C32" s="11" t="s">
        <v>353</v>
      </c>
      <c r="D32" s="11" t="s">
        <v>347</v>
      </c>
      <c r="E32" s="11" t="s">
        <v>354</v>
      </c>
      <c r="F32" s="11">
        <v>4.44e-6</v>
      </c>
      <c r="G32" s="11">
        <v>3.74e-5</v>
      </c>
      <c r="H32" s="11">
        <v>2.7e-5</v>
      </c>
      <c r="I32" s="54" t="s">
        <v>355</v>
      </c>
      <c r="J32" s="11" t="s">
        <v>356</v>
      </c>
      <c r="K32" s="11" t="s">
        <v>354</v>
      </c>
      <c r="L32" s="11">
        <v>0.00469124</v>
      </c>
      <c r="M32" s="11">
        <v>0.026869333</v>
      </c>
      <c r="N32" s="11">
        <v>0.019202209</v>
      </c>
      <c r="O32" s="54" t="s">
        <v>357</v>
      </c>
    </row>
    <row r="33" s="11" customFormat="1" ht="20" customHeight="1" spans="2:15">
      <c r="B33" s="11" t="s">
        <v>195</v>
      </c>
      <c r="C33" s="11" t="s">
        <v>196</v>
      </c>
      <c r="D33" s="11" t="s">
        <v>358</v>
      </c>
      <c r="E33" s="11" t="s">
        <v>198</v>
      </c>
      <c r="F33" s="11">
        <v>3.1e-5</v>
      </c>
      <c r="G33" s="11">
        <v>0.0002348</v>
      </c>
      <c r="H33" s="11">
        <v>0.000169144</v>
      </c>
      <c r="I33" s="54" t="s">
        <v>359</v>
      </c>
      <c r="J33" s="11" t="s">
        <v>360</v>
      </c>
      <c r="K33" s="11" t="s">
        <v>198</v>
      </c>
      <c r="L33" s="11">
        <v>2.71e-5</v>
      </c>
      <c r="M33" s="11">
        <v>0.000425966</v>
      </c>
      <c r="N33" s="11">
        <v>0.000304417</v>
      </c>
      <c r="O33" s="54" t="s">
        <v>361</v>
      </c>
    </row>
    <row r="34" s="11" customFormat="1" ht="20" customHeight="1" spans="2:15">
      <c r="B34" s="11" t="s">
        <v>362</v>
      </c>
      <c r="C34" s="11" t="s">
        <v>363</v>
      </c>
      <c r="D34" s="11" t="s">
        <v>364</v>
      </c>
      <c r="E34" s="11" t="s">
        <v>365</v>
      </c>
      <c r="F34" s="11">
        <v>8.61e-5</v>
      </c>
      <c r="G34" s="11">
        <v>0.000614788</v>
      </c>
      <c r="H34" s="11">
        <v>0.00044288</v>
      </c>
      <c r="I34" s="54" t="s">
        <v>366</v>
      </c>
      <c r="J34" s="11" t="s">
        <v>367</v>
      </c>
      <c r="K34" s="11" t="s">
        <v>365</v>
      </c>
      <c r="L34" s="11">
        <v>0.066978022</v>
      </c>
      <c r="M34" s="11">
        <v>0.189274034</v>
      </c>
      <c r="N34" s="11">
        <v>0.135264971</v>
      </c>
      <c r="O34" s="54" t="s">
        <v>368</v>
      </c>
    </row>
    <row r="35" s="11" customFormat="1" ht="20" customHeight="1" spans="2:15">
      <c r="B35" s="11" t="s">
        <v>369</v>
      </c>
      <c r="C35" s="11" t="s">
        <v>370</v>
      </c>
      <c r="D35" s="11" t="s">
        <v>371</v>
      </c>
      <c r="E35" s="11" t="s">
        <v>372</v>
      </c>
      <c r="F35" s="11">
        <v>0.002589313</v>
      </c>
      <c r="G35" s="11">
        <v>0.013527062</v>
      </c>
      <c r="H35" s="11">
        <v>0.009744598</v>
      </c>
      <c r="I35" s="54" t="s">
        <v>373</v>
      </c>
      <c r="J35" s="11" t="s">
        <v>374</v>
      </c>
      <c r="K35" s="11" t="s">
        <v>372</v>
      </c>
      <c r="L35" s="11">
        <v>1e-17</v>
      </c>
      <c r="M35" s="11">
        <v>2.31e-15</v>
      </c>
      <c r="N35" s="11">
        <v>1.65e-15</v>
      </c>
      <c r="O35" s="54" t="s">
        <v>375</v>
      </c>
    </row>
    <row r="36" s="11" customFormat="1" ht="20" customHeight="1" spans="2:15">
      <c r="B36" s="11" t="s">
        <v>376</v>
      </c>
      <c r="C36" s="11" t="s">
        <v>203</v>
      </c>
      <c r="D36" s="11" t="s">
        <v>377</v>
      </c>
      <c r="E36" s="11" t="s">
        <v>205</v>
      </c>
      <c r="F36" s="11">
        <v>0.017161991</v>
      </c>
      <c r="G36" s="11">
        <v>0.066217616</v>
      </c>
      <c r="H36" s="11">
        <v>0.047701715</v>
      </c>
      <c r="I36" s="54" t="s">
        <v>378</v>
      </c>
      <c r="J36" s="11" t="s">
        <v>379</v>
      </c>
      <c r="K36" s="11" t="s">
        <v>205</v>
      </c>
      <c r="L36" s="11">
        <v>1.85e-8</v>
      </c>
      <c r="M36" s="11">
        <v>1.07e-6</v>
      </c>
      <c r="N36" s="11">
        <v>7.65e-7</v>
      </c>
      <c r="O36" s="54" t="s">
        <v>380</v>
      </c>
    </row>
    <row r="37" s="11" customFormat="1" ht="20" customHeight="1" spans="1:15">
      <c r="A37" s="15"/>
      <c r="B37" s="15" t="s">
        <v>381</v>
      </c>
      <c r="C37" s="15" t="s">
        <v>382</v>
      </c>
      <c r="D37" s="15" t="s">
        <v>383</v>
      </c>
      <c r="E37" s="15" t="s">
        <v>384</v>
      </c>
      <c r="F37" s="15">
        <v>0.036041339</v>
      </c>
      <c r="G37" s="15">
        <v>0.120205671</v>
      </c>
      <c r="H37" s="15">
        <v>0.086593523</v>
      </c>
      <c r="I37" s="55" t="s">
        <v>385</v>
      </c>
      <c r="J37" s="15" t="s">
        <v>386</v>
      </c>
      <c r="K37" s="15" t="s">
        <v>384</v>
      </c>
      <c r="L37" s="15">
        <v>3.7e-6</v>
      </c>
      <c r="M37" s="15">
        <v>8.06e-5</v>
      </c>
      <c r="N37" s="15">
        <v>5.76e-5</v>
      </c>
      <c r="O37" s="55" t="s">
        <v>387</v>
      </c>
    </row>
  </sheetData>
  <sortState ref="B3:O20">
    <sortCondition ref="F3:F20"/>
  </sortState>
  <mergeCells count="2">
    <mergeCell ref="A3:A19"/>
    <mergeCell ref="A20:A37"/>
  </mergeCells>
  <pageMargins left="0.75" right="0.75" top="1" bottom="1" header="0.5" footer="0.5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26"/>
  <sheetViews>
    <sheetView workbookViewId="0">
      <selection activeCell="A1" sqref="A1"/>
    </sheetView>
  </sheetViews>
  <sheetFormatPr defaultColWidth="9" defaultRowHeight="15" outlineLevelCol="5"/>
  <cols>
    <col min="1" max="1" width="30" style="1" customWidth="1"/>
    <col min="2" max="2" width="14" style="1" customWidth="1"/>
    <col min="3" max="4" width="14.25" style="1" customWidth="1"/>
    <col min="5" max="16384" width="9" style="1"/>
  </cols>
  <sheetData>
    <row r="1" ht="18.75" spans="1:1">
      <c r="A1" s="26" t="s">
        <v>388</v>
      </c>
    </row>
    <row r="2" spans="1:1">
      <c r="A2" s="72" t="s">
        <v>389</v>
      </c>
    </row>
    <row r="3" spans="1:6">
      <c r="A3" s="17" t="s">
        <v>390</v>
      </c>
      <c r="B3" s="17" t="s">
        <v>391</v>
      </c>
      <c r="C3" s="17" t="s">
        <v>392</v>
      </c>
      <c r="D3" s="17" t="s">
        <v>393</v>
      </c>
      <c r="E3" s="17" t="s">
        <v>394</v>
      </c>
      <c r="F3" s="17" t="s">
        <v>395</v>
      </c>
    </row>
    <row r="4" spans="1:6">
      <c r="A4" s="1" t="s">
        <v>396</v>
      </c>
      <c r="B4" s="1">
        <v>0.5248907</v>
      </c>
      <c r="C4" s="1">
        <v>1.6902741</v>
      </c>
      <c r="D4" s="1">
        <v>0.2867639</v>
      </c>
      <c r="E4" s="1">
        <v>1.83</v>
      </c>
      <c r="F4" s="1">
        <v>0.06719</v>
      </c>
    </row>
    <row r="5" spans="1:6">
      <c r="A5" s="1" t="s">
        <v>397</v>
      </c>
      <c r="B5" s="1">
        <v>1.0770386</v>
      </c>
      <c r="C5" s="1">
        <v>2.9359722</v>
      </c>
      <c r="D5" s="1">
        <v>0.357196</v>
      </c>
      <c r="E5" s="1">
        <v>3.015</v>
      </c>
      <c r="F5" s="1">
        <v>0.00257</v>
      </c>
    </row>
    <row r="6" spans="1:6">
      <c r="A6" s="1" t="s">
        <v>80</v>
      </c>
      <c r="B6" s="1">
        <v>-0.0504178</v>
      </c>
      <c r="C6" s="1">
        <v>0.9508321</v>
      </c>
      <c r="D6" s="1">
        <v>0.4714821</v>
      </c>
      <c r="E6" s="1">
        <v>-0.107</v>
      </c>
      <c r="F6" s="1">
        <v>0.91484</v>
      </c>
    </row>
    <row r="7" spans="1:6">
      <c r="A7" s="1" t="s">
        <v>398</v>
      </c>
      <c r="B7" s="1">
        <v>-0.052433</v>
      </c>
      <c r="C7" s="1">
        <v>0.9489179</v>
      </c>
      <c r="D7" s="1">
        <v>0.2165203</v>
      </c>
      <c r="E7" s="1">
        <v>-0.242</v>
      </c>
      <c r="F7" s="1">
        <v>0.80865</v>
      </c>
    </row>
    <row r="8" spans="1:6">
      <c r="A8" s="24" t="s">
        <v>399</v>
      </c>
      <c r="B8" s="24">
        <v>-0.0002082</v>
      </c>
      <c r="C8" s="24">
        <v>0.9997918</v>
      </c>
      <c r="D8" s="24">
        <v>0.0001693</v>
      </c>
      <c r="E8" s="24">
        <v>-1.23</v>
      </c>
      <c r="F8" s="24">
        <v>0.21865</v>
      </c>
    </row>
    <row r="10" spans="1:6">
      <c r="A10" s="72" t="s">
        <v>400</v>
      </c>
      <c r="B10" s="72"/>
      <c r="C10" s="72"/>
      <c r="D10" s="72"/>
      <c r="E10" s="72"/>
      <c r="F10" s="72"/>
    </row>
    <row r="11" spans="1:6">
      <c r="A11" s="17" t="s">
        <v>390</v>
      </c>
      <c r="B11" s="17" t="s">
        <v>391</v>
      </c>
      <c r="C11" s="17" t="s">
        <v>392</v>
      </c>
      <c r="D11" s="17" t="s">
        <v>393</v>
      </c>
      <c r="E11" s="17" t="s">
        <v>394</v>
      </c>
      <c r="F11" s="17" t="s">
        <v>395</v>
      </c>
    </row>
    <row r="12" spans="1:6">
      <c r="A12" s="1" t="s">
        <v>396</v>
      </c>
      <c r="B12" s="1">
        <v>0.3896</v>
      </c>
      <c r="C12" s="1">
        <v>1.476</v>
      </c>
      <c r="D12" s="1">
        <v>0.1873</v>
      </c>
      <c r="E12" s="1">
        <v>2.08</v>
      </c>
      <c r="F12" s="1">
        <v>0.03751</v>
      </c>
    </row>
    <row r="13" spans="1:6">
      <c r="A13" s="1" t="s">
        <v>397</v>
      </c>
      <c r="B13" s="1">
        <v>0.3739</v>
      </c>
      <c r="C13" s="1">
        <v>1.453</v>
      </c>
      <c r="D13" s="1">
        <v>0.2283</v>
      </c>
      <c r="E13" s="1">
        <v>1.638</v>
      </c>
      <c r="F13" s="1">
        <v>0.101401</v>
      </c>
    </row>
    <row r="14" spans="1:6">
      <c r="A14" s="1" t="s">
        <v>401</v>
      </c>
      <c r="B14" s="1">
        <v>-0.9363</v>
      </c>
      <c r="C14" s="1">
        <v>0.3921</v>
      </c>
      <c r="D14" s="1">
        <v>0.2477</v>
      </c>
      <c r="E14" s="1">
        <v>-3.78</v>
      </c>
      <c r="F14" s="1">
        <v>0.000157</v>
      </c>
    </row>
    <row r="15" spans="1:6">
      <c r="A15" s="1" t="s">
        <v>398</v>
      </c>
      <c r="B15" s="1">
        <v>0.03465</v>
      </c>
      <c r="C15" s="1">
        <v>1.035</v>
      </c>
      <c r="D15" s="1">
        <v>0.03494</v>
      </c>
      <c r="E15" s="1">
        <v>0.992</v>
      </c>
      <c r="F15" s="1">
        <v>0.321441</v>
      </c>
    </row>
    <row r="16" spans="1:6">
      <c r="A16" s="24" t="s">
        <v>399</v>
      </c>
      <c r="B16" s="24">
        <v>1.011e-5</v>
      </c>
      <c r="C16" s="24">
        <v>1</v>
      </c>
      <c r="D16" s="24">
        <v>6.609e-6</v>
      </c>
      <c r="E16" s="24">
        <v>1.53</v>
      </c>
      <c r="F16" s="24">
        <v>0.125967</v>
      </c>
    </row>
    <row r="18" spans="1:6">
      <c r="A18" s="72" t="s">
        <v>402</v>
      </c>
      <c r="B18" s="72"/>
      <c r="C18" s="72"/>
      <c r="D18" s="72"/>
      <c r="E18" s="72"/>
      <c r="F18" s="72"/>
    </row>
    <row r="19" spans="1:6">
      <c r="A19" s="17" t="s">
        <v>390</v>
      </c>
      <c r="B19" s="17" t="s">
        <v>391</v>
      </c>
      <c r="C19" s="17" t="s">
        <v>392</v>
      </c>
      <c r="D19" s="17" t="s">
        <v>393</v>
      </c>
      <c r="E19" s="17" t="s">
        <v>394</v>
      </c>
      <c r="F19" s="17" t="s">
        <v>395</v>
      </c>
    </row>
    <row r="20" spans="1:6">
      <c r="A20" s="1" t="s">
        <v>396</v>
      </c>
      <c r="B20" s="1">
        <v>0.4785</v>
      </c>
      <c r="C20" s="1">
        <v>1.614</v>
      </c>
      <c r="D20" s="1">
        <v>0.1557</v>
      </c>
      <c r="E20" s="1">
        <v>3.074</v>
      </c>
      <c r="F20" s="1">
        <v>0.00211</v>
      </c>
    </row>
    <row r="21" spans="1:6">
      <c r="A21" s="1" t="s">
        <v>397</v>
      </c>
      <c r="B21" s="1">
        <v>0.8709</v>
      </c>
      <c r="C21" s="1">
        <v>2.389</v>
      </c>
      <c r="D21" s="1">
        <v>0.1997</v>
      </c>
      <c r="E21" s="1">
        <v>4.362</v>
      </c>
      <c r="F21" s="73">
        <v>1.29e-5</v>
      </c>
    </row>
    <row r="22" spans="1:6">
      <c r="A22" s="1" t="s">
        <v>403</v>
      </c>
      <c r="B22" s="1">
        <v>0.6984</v>
      </c>
      <c r="C22" s="1">
        <v>2.011</v>
      </c>
      <c r="D22" s="1">
        <v>0.2305</v>
      </c>
      <c r="E22" s="1">
        <v>3.031</v>
      </c>
      <c r="F22" s="1">
        <v>0.00244</v>
      </c>
    </row>
    <row r="23" spans="1:6">
      <c r="A23" s="1" t="s">
        <v>404</v>
      </c>
      <c r="B23" s="1">
        <v>0.04861</v>
      </c>
      <c r="C23" s="1">
        <v>1.05</v>
      </c>
      <c r="D23" s="1">
        <v>0.02674</v>
      </c>
      <c r="E23" s="1">
        <v>1.818</v>
      </c>
      <c r="F23" s="1">
        <v>0.06908</v>
      </c>
    </row>
    <row r="24" spans="1:6">
      <c r="A24" s="1" t="s">
        <v>399</v>
      </c>
      <c r="B24" s="1">
        <v>3.271e-6</v>
      </c>
      <c r="C24" s="1">
        <v>1</v>
      </c>
      <c r="D24" s="1">
        <v>1.411e-6</v>
      </c>
      <c r="E24" s="1">
        <v>2.318</v>
      </c>
      <c r="F24" s="1">
        <v>0.02043</v>
      </c>
    </row>
    <row r="25" spans="1:6">
      <c r="A25" s="1" t="s">
        <v>405</v>
      </c>
      <c r="B25" s="1">
        <v>-0.1659</v>
      </c>
      <c r="C25" s="1">
        <v>0.8471</v>
      </c>
      <c r="D25" s="1">
        <v>0.2259</v>
      </c>
      <c r="E25" s="1">
        <v>-0.734</v>
      </c>
      <c r="F25" s="1">
        <v>0.46281</v>
      </c>
    </row>
    <row r="26" spans="1:6">
      <c r="A26" s="24" t="s">
        <v>406</v>
      </c>
      <c r="B26" s="24">
        <v>-1.627e-9</v>
      </c>
      <c r="C26" s="24">
        <v>1</v>
      </c>
      <c r="D26" s="24">
        <v>5.937e-9</v>
      </c>
      <c r="E26" s="24">
        <v>-0.274</v>
      </c>
      <c r="F26" s="24">
        <v>0.78403</v>
      </c>
    </row>
  </sheetData>
  <pageMargins left="0.75" right="0.75" top="1" bottom="1" header="0.5" footer="0.5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X409"/>
  <sheetViews>
    <sheetView workbookViewId="0">
      <selection activeCell="A1" sqref="A1"/>
    </sheetView>
  </sheetViews>
  <sheetFormatPr defaultColWidth="9" defaultRowHeight="15"/>
  <cols>
    <col min="18" max="26" width="12"/>
    <col min="27" max="50" width="12" style="1"/>
  </cols>
  <sheetData>
    <row r="1" ht="18.75" spans="1:11">
      <c r="A1" s="26" t="s">
        <v>407</v>
      </c>
      <c r="K1" s="61"/>
    </row>
    <row r="2" s="1" customFormat="1" ht="18.75" spans="1:11">
      <c r="A2" s="56"/>
      <c r="B2" s="1" t="s">
        <v>408</v>
      </c>
      <c r="C2" s="57"/>
      <c r="D2" s="1" t="s">
        <v>409</v>
      </c>
      <c r="K2" s="62"/>
    </row>
    <row r="3" ht="15.75" spans="1:1">
      <c r="A3" s="58" t="s">
        <v>50</v>
      </c>
    </row>
    <row r="4" spans="1:50">
      <c r="A4" s="59" t="s">
        <v>410</v>
      </c>
      <c r="B4" s="59" t="s">
        <v>411</v>
      </c>
      <c r="C4" s="59" t="s">
        <v>412</v>
      </c>
      <c r="D4" s="59" t="s">
        <v>413</v>
      </c>
      <c r="E4" s="59" t="s">
        <v>414</v>
      </c>
      <c r="F4" s="59" t="s">
        <v>415</v>
      </c>
      <c r="G4" s="59" t="s">
        <v>416</v>
      </c>
      <c r="H4" s="59" t="s">
        <v>54</v>
      </c>
      <c r="I4" s="59" t="s">
        <v>58</v>
      </c>
      <c r="J4" s="59" t="s">
        <v>417</v>
      </c>
      <c r="K4" s="59" t="s">
        <v>399</v>
      </c>
      <c r="L4" s="59" t="s">
        <v>403</v>
      </c>
      <c r="M4" s="59" t="s">
        <v>418</v>
      </c>
      <c r="N4" s="59" t="s">
        <v>92</v>
      </c>
      <c r="O4" s="59" t="s">
        <v>406</v>
      </c>
      <c r="P4" s="59" t="s">
        <v>404</v>
      </c>
      <c r="Q4" s="59" t="s">
        <v>419</v>
      </c>
      <c r="R4" s="59" t="s">
        <v>420</v>
      </c>
      <c r="S4" s="59" t="s">
        <v>421</v>
      </c>
      <c r="T4" s="59" t="s">
        <v>422</v>
      </c>
      <c r="U4" s="59" t="s">
        <v>423</v>
      </c>
      <c r="V4" s="59" t="s">
        <v>396</v>
      </c>
      <c r="W4" s="59" t="s">
        <v>424</v>
      </c>
      <c r="X4" s="59" t="s">
        <v>397</v>
      </c>
      <c r="Y4" s="59" t="s">
        <v>425</v>
      </c>
      <c r="Z4" s="59" t="s">
        <v>426</v>
      </c>
      <c r="AA4" s="64" t="s">
        <v>427</v>
      </c>
      <c r="AB4" s="64" t="s">
        <v>428</v>
      </c>
      <c r="AC4" s="64" t="s">
        <v>429</v>
      </c>
      <c r="AD4" s="64" t="s">
        <v>430</v>
      </c>
      <c r="AE4" s="64" t="s">
        <v>431</v>
      </c>
      <c r="AF4" s="64" t="s">
        <v>432</v>
      </c>
      <c r="AG4" s="64" t="s">
        <v>433</v>
      </c>
      <c r="AH4" s="64" t="s">
        <v>434</v>
      </c>
      <c r="AI4" s="64" t="s">
        <v>435</v>
      </c>
      <c r="AJ4" s="64" t="s">
        <v>436</v>
      </c>
      <c r="AK4" s="64" t="s">
        <v>437</v>
      </c>
      <c r="AL4" s="64" t="s">
        <v>438</v>
      </c>
      <c r="AM4" s="66" t="s">
        <v>427</v>
      </c>
      <c r="AN4" s="66" t="s">
        <v>428</v>
      </c>
      <c r="AO4" s="66" t="s">
        <v>429</v>
      </c>
      <c r="AP4" s="66" t="s">
        <v>430</v>
      </c>
      <c r="AQ4" s="66" t="s">
        <v>431</v>
      </c>
      <c r="AR4" s="66" t="s">
        <v>432</v>
      </c>
      <c r="AS4" s="66" t="s">
        <v>433</v>
      </c>
      <c r="AT4" s="66" t="s">
        <v>434</v>
      </c>
      <c r="AU4" s="66" t="s">
        <v>435</v>
      </c>
      <c r="AV4" s="66" t="s">
        <v>436</v>
      </c>
      <c r="AW4" s="66" t="s">
        <v>437</v>
      </c>
      <c r="AX4" s="66" t="s">
        <v>438</v>
      </c>
    </row>
    <row r="5" spans="1:50">
      <c r="A5" s="60" t="s">
        <v>439</v>
      </c>
      <c r="B5" s="60" t="s">
        <v>440</v>
      </c>
      <c r="C5" s="60">
        <v>1</v>
      </c>
      <c r="D5" s="60">
        <v>5.8</v>
      </c>
      <c r="E5" s="60">
        <v>1</v>
      </c>
      <c r="F5" s="60">
        <v>36.5</v>
      </c>
      <c r="G5" s="60" t="s">
        <v>441</v>
      </c>
      <c r="H5" s="60">
        <v>43</v>
      </c>
      <c r="I5" s="60" t="s">
        <v>59</v>
      </c>
      <c r="J5" s="60" t="s">
        <v>89</v>
      </c>
      <c r="K5" s="60">
        <v>2284.43</v>
      </c>
      <c r="L5" s="60">
        <v>1</v>
      </c>
      <c r="M5" s="60" t="s">
        <v>442</v>
      </c>
      <c r="N5" s="60" t="s">
        <v>442</v>
      </c>
      <c r="O5" s="60">
        <v>260000</v>
      </c>
      <c r="P5" s="60">
        <v>12</v>
      </c>
      <c r="Q5" s="60">
        <v>1</v>
      </c>
      <c r="R5" s="60" t="s">
        <v>443</v>
      </c>
      <c r="S5" s="60" t="s">
        <v>444</v>
      </c>
      <c r="T5" s="60" t="s">
        <v>82</v>
      </c>
      <c r="U5" s="60" t="s">
        <v>69</v>
      </c>
      <c r="V5" s="60">
        <v>0.732225494</v>
      </c>
      <c r="W5" s="60" t="s">
        <v>445</v>
      </c>
      <c r="X5" s="60">
        <v>0.420699732</v>
      </c>
      <c r="Y5" s="60" t="s">
        <v>446</v>
      </c>
      <c r="Z5" s="60" t="s">
        <v>447</v>
      </c>
      <c r="AA5" s="65">
        <v>0.347928421315178</v>
      </c>
      <c r="AB5" s="65">
        <v>-0.374807514628818</v>
      </c>
      <c r="AC5" s="65">
        <v>0.0637067941362085</v>
      </c>
      <c r="AD5" s="65">
        <v>0.165768880051536</v>
      </c>
      <c r="AE5" s="65">
        <v>0.302925843815952</v>
      </c>
      <c r="AF5" s="65">
        <v>0.268216362527598</v>
      </c>
      <c r="AG5" s="65">
        <v>0.150437790225267</v>
      </c>
      <c r="AH5" s="65">
        <v>0.167219725165369</v>
      </c>
      <c r="AI5" s="65">
        <v>0.0159509617003371</v>
      </c>
      <c r="AJ5" s="65">
        <v>0.21069493988645</v>
      </c>
      <c r="AK5" s="65">
        <v>-0.0693570359270978</v>
      </c>
      <c r="AL5" s="65">
        <v>0.840776101016322</v>
      </c>
      <c r="AM5" s="65">
        <v>0.0737837500300863</v>
      </c>
      <c r="AN5" s="65">
        <v>-0.361872497690109</v>
      </c>
      <c r="AO5" s="65">
        <v>-0.022788206391933</v>
      </c>
      <c r="AP5" s="65">
        <v>-0.179410225343233</v>
      </c>
      <c r="AQ5" s="65">
        <v>-0.296090350417102</v>
      </c>
      <c r="AR5" s="65">
        <v>-0.351225537251556</v>
      </c>
      <c r="AS5" s="65">
        <v>-0.349572448826061</v>
      </c>
      <c r="AT5" s="65">
        <v>-0.161974481761433</v>
      </c>
      <c r="AU5" s="65">
        <v>0.0102302701925887</v>
      </c>
      <c r="AV5" s="65">
        <v>-0.03059493995757</v>
      </c>
      <c r="AW5" s="65">
        <v>-0.130141129370077</v>
      </c>
      <c r="AX5" s="65">
        <v>-0.924545734523961</v>
      </c>
    </row>
    <row r="6" spans="1:50">
      <c r="A6" s="60" t="s">
        <v>448</v>
      </c>
      <c r="B6" s="60" t="s">
        <v>449</v>
      </c>
      <c r="C6" s="60">
        <v>1</v>
      </c>
      <c r="D6" s="60">
        <v>5.9</v>
      </c>
      <c r="E6" s="60">
        <v>0</v>
      </c>
      <c r="F6" s="60">
        <v>60</v>
      </c>
      <c r="G6" s="60" t="s">
        <v>450</v>
      </c>
      <c r="H6" s="60">
        <v>61</v>
      </c>
      <c r="I6" s="60" t="s">
        <v>59</v>
      </c>
      <c r="J6" s="60" t="s">
        <v>90</v>
      </c>
      <c r="K6" s="60">
        <v>0.77</v>
      </c>
      <c r="L6" s="60">
        <v>0</v>
      </c>
      <c r="M6" s="60" t="s">
        <v>451</v>
      </c>
      <c r="N6" s="60" t="s">
        <v>451</v>
      </c>
      <c r="O6" s="60">
        <v>0</v>
      </c>
      <c r="P6" s="60">
        <v>0.6</v>
      </c>
      <c r="Q6" s="60">
        <v>1</v>
      </c>
      <c r="R6" s="60" t="s">
        <v>452</v>
      </c>
      <c r="S6" s="60" t="s">
        <v>453</v>
      </c>
      <c r="T6" s="60">
        <v>0</v>
      </c>
      <c r="U6" s="60" t="s">
        <v>69</v>
      </c>
      <c r="V6" s="60">
        <v>-0.981149157</v>
      </c>
      <c r="W6" s="60" t="s">
        <v>454</v>
      </c>
      <c r="X6" s="60">
        <v>0.323054844</v>
      </c>
      <c r="Y6" s="60" t="s">
        <v>446</v>
      </c>
      <c r="Z6" s="60" t="s">
        <v>455</v>
      </c>
      <c r="AA6" s="65">
        <v>-0.0463618316695729</v>
      </c>
      <c r="AB6" s="65">
        <v>-0.691715429627194</v>
      </c>
      <c r="AC6" s="65">
        <v>-0.114851160417256</v>
      </c>
      <c r="AD6" s="65">
        <v>0.139794659409816</v>
      </c>
      <c r="AE6" s="65">
        <v>0.117061253248095</v>
      </c>
      <c r="AF6" s="65">
        <v>-0.10784496168375</v>
      </c>
      <c r="AG6" s="65">
        <v>-0.309693513117739</v>
      </c>
      <c r="AH6" s="65">
        <v>0.00704674263617353</v>
      </c>
      <c r="AI6" s="65">
        <v>-0.176054711254077</v>
      </c>
      <c r="AJ6" s="65">
        <v>-0.27055777543476</v>
      </c>
      <c r="AK6" s="65">
        <v>-0.0831312938069609</v>
      </c>
      <c r="AL6" s="65">
        <v>0.995688327687096</v>
      </c>
      <c r="AM6" s="65">
        <v>0.384835521678629</v>
      </c>
      <c r="AN6" s="65">
        <v>-0.230674468740343</v>
      </c>
      <c r="AO6" s="65">
        <v>0.255142650997647</v>
      </c>
      <c r="AP6" s="65">
        <v>-0.0798867402915705</v>
      </c>
      <c r="AQ6" s="65">
        <v>-0.225673404125896</v>
      </c>
      <c r="AR6" s="65">
        <v>-0.223352839515401</v>
      </c>
      <c r="AS6" s="65">
        <v>-0.24550165180002</v>
      </c>
      <c r="AT6" s="65">
        <v>-0.13681394189751</v>
      </c>
      <c r="AU6" s="65">
        <v>-0.102230834082378</v>
      </c>
      <c r="AV6" s="65">
        <v>0.00452699076568794</v>
      </c>
      <c r="AW6" s="65">
        <v>-0.116717247651047</v>
      </c>
      <c r="AX6" s="65">
        <v>0.650138589467208</v>
      </c>
    </row>
    <row r="7" spans="1:50">
      <c r="A7" s="60" t="s">
        <v>456</v>
      </c>
      <c r="B7" s="60" t="s">
        <v>457</v>
      </c>
      <c r="C7" s="60">
        <v>1</v>
      </c>
      <c r="D7" s="60">
        <v>12.7</v>
      </c>
      <c r="E7" s="60">
        <v>1</v>
      </c>
      <c r="F7" s="60">
        <v>33.5</v>
      </c>
      <c r="G7" s="60" t="s">
        <v>458</v>
      </c>
      <c r="H7" s="60">
        <v>29</v>
      </c>
      <c r="I7" s="60" t="s">
        <v>59</v>
      </c>
      <c r="J7" s="60" t="s">
        <v>459</v>
      </c>
      <c r="K7" s="60">
        <v>25.3</v>
      </c>
      <c r="L7" s="60">
        <v>0</v>
      </c>
      <c r="M7" s="60" t="s">
        <v>442</v>
      </c>
      <c r="N7" s="60" t="s">
        <v>451</v>
      </c>
      <c r="O7" s="60">
        <v>1300</v>
      </c>
      <c r="P7" s="60">
        <v>12</v>
      </c>
      <c r="Q7" s="60">
        <v>1</v>
      </c>
      <c r="R7" s="60" t="s">
        <v>460</v>
      </c>
      <c r="S7" s="60" t="s">
        <v>461</v>
      </c>
      <c r="T7" s="60" t="s">
        <v>84</v>
      </c>
      <c r="U7" s="60" t="s">
        <v>71</v>
      </c>
      <c r="V7" s="60">
        <v>0.108922574</v>
      </c>
      <c r="W7" s="60" t="s">
        <v>445</v>
      </c>
      <c r="X7" s="60">
        <v>0.448527495</v>
      </c>
      <c r="Y7" s="60" t="s">
        <v>446</v>
      </c>
      <c r="Z7" s="60" t="s">
        <v>447</v>
      </c>
      <c r="AA7" s="65">
        <v>0.25505437302701</v>
      </c>
      <c r="AB7" s="65">
        <v>0.377579303972906</v>
      </c>
      <c r="AC7" s="65">
        <v>-0.0323127758245635</v>
      </c>
      <c r="AD7" s="65">
        <v>0.245589479927351</v>
      </c>
      <c r="AE7" s="65">
        <v>0.419395844061415</v>
      </c>
      <c r="AF7" s="65">
        <v>0.308885840481862</v>
      </c>
      <c r="AG7" s="65">
        <v>0.259491738907232</v>
      </c>
      <c r="AH7" s="65">
        <v>0.108368577573344</v>
      </c>
      <c r="AI7" s="65">
        <v>-0.260926836371677</v>
      </c>
      <c r="AJ7" s="65">
        <v>-0.300380253412569</v>
      </c>
      <c r="AK7" s="65">
        <v>-0.0285165890109803</v>
      </c>
      <c r="AL7" s="65">
        <v>-0.421311980289415</v>
      </c>
      <c r="AM7" s="65">
        <v>-0.0246482089579758</v>
      </c>
      <c r="AN7" s="65">
        <v>-0.412688635663609</v>
      </c>
      <c r="AO7" s="65">
        <v>0.148672470253451</v>
      </c>
      <c r="AP7" s="65">
        <v>-0.103515945435456</v>
      </c>
      <c r="AQ7" s="65">
        <v>-0.28542847461305</v>
      </c>
      <c r="AR7" s="65">
        <v>-0.253817597632408</v>
      </c>
      <c r="AS7" s="65">
        <v>-0.303674571390261</v>
      </c>
      <c r="AT7" s="65">
        <v>-0.044771180699033</v>
      </c>
      <c r="AU7" s="65">
        <v>0.0536241658444707</v>
      </c>
      <c r="AV7" s="65">
        <v>0.0111612170974899</v>
      </c>
      <c r="AW7" s="65">
        <v>-0.107117274983815</v>
      </c>
      <c r="AX7" s="65">
        <v>-0.232830304896795</v>
      </c>
    </row>
    <row r="8" spans="1:50">
      <c r="A8" s="60" t="s">
        <v>462</v>
      </c>
      <c r="B8" s="60" t="s">
        <v>463</v>
      </c>
      <c r="C8" s="60">
        <v>1</v>
      </c>
      <c r="D8" s="60">
        <v>7.3</v>
      </c>
      <c r="E8" s="60">
        <v>1</v>
      </c>
      <c r="F8" s="60">
        <v>36.87</v>
      </c>
      <c r="G8" s="60" t="s">
        <v>441</v>
      </c>
      <c r="H8" s="60">
        <v>41</v>
      </c>
      <c r="I8" s="60" t="s">
        <v>59</v>
      </c>
      <c r="J8" s="60"/>
      <c r="K8" s="60">
        <v>50.6</v>
      </c>
      <c r="L8" s="60">
        <v>0</v>
      </c>
      <c r="M8" s="60" t="s">
        <v>451</v>
      </c>
      <c r="N8" s="60" t="s">
        <v>451</v>
      </c>
      <c r="O8" s="60">
        <v>1800000</v>
      </c>
      <c r="P8" s="60">
        <v>5</v>
      </c>
      <c r="Q8" s="60">
        <v>1</v>
      </c>
      <c r="R8" s="60" t="s">
        <v>460</v>
      </c>
      <c r="S8" s="60" t="s">
        <v>461</v>
      </c>
      <c r="T8" s="60" t="s">
        <v>82</v>
      </c>
      <c r="U8" s="60" t="s">
        <v>69</v>
      </c>
      <c r="V8" s="60">
        <v>-0.002666453</v>
      </c>
      <c r="W8" s="60" t="s">
        <v>445</v>
      </c>
      <c r="X8" s="60">
        <v>-0.17237079</v>
      </c>
      <c r="Y8" s="60" t="s">
        <v>446</v>
      </c>
      <c r="Z8" s="60" t="s">
        <v>447</v>
      </c>
      <c r="AA8" s="65">
        <v>0.622055922071865</v>
      </c>
      <c r="AB8" s="65">
        <v>-0.696335078533876</v>
      </c>
      <c r="AC8" s="65">
        <v>0.139477197283639</v>
      </c>
      <c r="AD8" s="65">
        <v>0.164266698489286</v>
      </c>
      <c r="AE8" s="65">
        <v>0.230612514332955</v>
      </c>
      <c r="AF8" s="65">
        <v>0.350852180016108</v>
      </c>
      <c r="AG8" s="65">
        <v>0.37307155869743</v>
      </c>
      <c r="AH8" s="65">
        <v>0.0400736133515776</v>
      </c>
      <c r="AI8" s="65">
        <v>0.0382356623637079</v>
      </c>
      <c r="AJ8" s="65">
        <v>0.0949202221183106</v>
      </c>
      <c r="AK8" s="65">
        <v>0.0515491945588612</v>
      </c>
      <c r="AL8" s="65">
        <v>0.00893132121955947</v>
      </c>
      <c r="AM8" s="65">
        <v>0.109271714383706</v>
      </c>
      <c r="AN8" s="65">
        <v>-0.664921465968439</v>
      </c>
      <c r="AO8" s="65">
        <v>0.0635394468499775</v>
      </c>
      <c r="AP8" s="65">
        <v>-0.15046340302006</v>
      </c>
      <c r="AQ8" s="65">
        <v>-0.25628553302008</v>
      </c>
      <c r="AR8" s="65">
        <v>-0.26443150900097</v>
      </c>
      <c r="AS8" s="65">
        <v>0.189212420175447</v>
      </c>
      <c r="AT8" s="65">
        <v>-0.138592573577564</v>
      </c>
      <c r="AU8" s="65">
        <v>0.0216417520358437</v>
      </c>
      <c r="AV8" s="65">
        <v>0.129291630886794</v>
      </c>
      <c r="AW8" s="65">
        <v>-0.0953304519896343</v>
      </c>
      <c r="AX8" s="65">
        <v>-0.220203264551865</v>
      </c>
    </row>
    <row r="9" spans="1:50">
      <c r="A9" s="60" t="s">
        <v>464</v>
      </c>
      <c r="B9" s="60" t="s">
        <v>465</v>
      </c>
      <c r="C9" s="60">
        <v>1</v>
      </c>
      <c r="D9" s="60">
        <v>1.67</v>
      </c>
      <c r="E9" s="60">
        <v>1</v>
      </c>
      <c r="F9" s="60">
        <v>4.17</v>
      </c>
      <c r="G9" s="60" t="s">
        <v>458</v>
      </c>
      <c r="H9" s="60">
        <v>51</v>
      </c>
      <c r="I9" s="60" t="s">
        <v>60</v>
      </c>
      <c r="J9" s="60" t="s">
        <v>89</v>
      </c>
      <c r="K9" s="60">
        <v>62.27</v>
      </c>
      <c r="L9" s="60">
        <v>1</v>
      </c>
      <c r="M9" s="60" t="s">
        <v>451</v>
      </c>
      <c r="N9" s="60" t="s">
        <v>442</v>
      </c>
      <c r="O9" s="60">
        <v>1001</v>
      </c>
      <c r="P9" s="60">
        <v>8</v>
      </c>
      <c r="Q9" s="60">
        <v>1</v>
      </c>
      <c r="R9" s="60" t="s">
        <v>466</v>
      </c>
      <c r="S9" s="60" t="s">
        <v>467</v>
      </c>
      <c r="T9" s="60" t="s">
        <v>84</v>
      </c>
      <c r="U9" s="60" t="s">
        <v>69</v>
      </c>
      <c r="V9" s="60">
        <v>0.57840073</v>
      </c>
      <c r="W9" s="60" t="s">
        <v>445</v>
      </c>
      <c r="X9" s="60">
        <v>0.537357961</v>
      </c>
      <c r="Y9" s="60" t="s">
        <v>446</v>
      </c>
      <c r="Z9" s="60" t="s">
        <v>447</v>
      </c>
      <c r="AA9" s="65">
        <v>0.128466789976595</v>
      </c>
      <c r="AB9" s="65">
        <v>-0.820757622420508</v>
      </c>
      <c r="AC9" s="65">
        <v>0.0150140848355385</v>
      </c>
      <c r="AD9" s="65">
        <v>0.226693289911513</v>
      </c>
      <c r="AE9" s="65">
        <v>0.297528528321707</v>
      </c>
      <c r="AF9" s="65">
        <v>0.30779513770218</v>
      </c>
      <c r="AG9" s="65">
        <v>0.283597202238186</v>
      </c>
      <c r="AH9" s="65">
        <v>0.178462230457702</v>
      </c>
      <c r="AI9" s="65">
        <v>-0.0508450481147403</v>
      </c>
      <c r="AJ9" s="65">
        <v>-0.155555765286819</v>
      </c>
      <c r="AK9" s="65">
        <v>0.138628758748053</v>
      </c>
      <c r="AL9" s="65">
        <v>0.073914382506908</v>
      </c>
      <c r="AM9" s="65">
        <v>0.0663791611226727</v>
      </c>
      <c r="AN9" s="65">
        <v>-0.784416384354611</v>
      </c>
      <c r="AO9" s="65">
        <v>0.152931863393924</v>
      </c>
      <c r="AP9" s="65">
        <v>-0.158973139582134</v>
      </c>
      <c r="AQ9" s="65">
        <v>-0.352723614325377</v>
      </c>
      <c r="AR9" s="65">
        <v>-0.409013475405181</v>
      </c>
      <c r="AS9" s="65">
        <v>-0.386742315419711</v>
      </c>
      <c r="AT9" s="65">
        <v>-0.135142286454089</v>
      </c>
      <c r="AU9" s="65">
        <v>0.155512295848194</v>
      </c>
      <c r="AV9" s="65">
        <v>0.0876338397412115</v>
      </c>
      <c r="AW9" s="65">
        <v>0.21206752698749</v>
      </c>
      <c r="AX9" s="65">
        <v>0.470280258700356</v>
      </c>
    </row>
    <row r="10" spans="1:50">
      <c r="A10" s="60" t="s">
        <v>468</v>
      </c>
      <c r="B10" s="60" t="s">
        <v>469</v>
      </c>
      <c r="C10" s="60">
        <v>1</v>
      </c>
      <c r="D10" s="60">
        <v>1.47</v>
      </c>
      <c r="E10" s="60">
        <v>1</v>
      </c>
      <c r="F10" s="60">
        <v>23.43</v>
      </c>
      <c r="G10" s="60" t="s">
        <v>441</v>
      </c>
      <c r="H10" s="60">
        <v>70</v>
      </c>
      <c r="I10" s="60" t="s">
        <v>59</v>
      </c>
      <c r="J10" s="60" t="s">
        <v>89</v>
      </c>
      <c r="K10" s="60">
        <v>755.45</v>
      </c>
      <c r="L10" s="60">
        <v>1</v>
      </c>
      <c r="M10" s="60" t="s">
        <v>442</v>
      </c>
      <c r="N10" s="60" t="s">
        <v>442</v>
      </c>
      <c r="O10" s="63">
        <v>100000</v>
      </c>
      <c r="P10" s="60">
        <v>5</v>
      </c>
      <c r="Q10" s="60">
        <v>2</v>
      </c>
      <c r="R10" s="60" t="s">
        <v>443</v>
      </c>
      <c r="S10" s="60" t="s">
        <v>444</v>
      </c>
      <c r="T10" s="60" t="s">
        <v>83</v>
      </c>
      <c r="U10" s="60" t="s">
        <v>69</v>
      </c>
      <c r="V10" s="60">
        <v>0.702070961</v>
      </c>
      <c r="W10" s="60" t="s">
        <v>445</v>
      </c>
      <c r="X10" s="60">
        <v>-0.434684619</v>
      </c>
      <c r="Y10" s="60" t="s">
        <v>446</v>
      </c>
      <c r="Z10" s="60" t="s">
        <v>470</v>
      </c>
      <c r="AA10" s="65">
        <v>0.478454769485028</v>
      </c>
      <c r="AB10" s="65">
        <v>-0.282722513088959</v>
      </c>
      <c r="AC10" s="65">
        <v>0.303510494609435</v>
      </c>
      <c r="AD10" s="65">
        <v>0.255352528411057</v>
      </c>
      <c r="AE10" s="65">
        <v>0.201820555639753</v>
      </c>
      <c r="AF10" s="65">
        <v>-0.0867377775872612</v>
      </c>
      <c r="AG10" s="65">
        <v>-0.392094184600224</v>
      </c>
      <c r="AH10" s="65">
        <v>0.21266289296738</v>
      </c>
      <c r="AI10" s="65">
        <v>0.202483643338198</v>
      </c>
      <c r="AJ10" s="65">
        <v>0.352043745388965</v>
      </c>
      <c r="AK10" s="65">
        <v>0.0714877567073088</v>
      </c>
      <c r="AL10" s="65">
        <v>0.812134277794887</v>
      </c>
      <c r="AM10" s="65">
        <v>-0.0865417983660245</v>
      </c>
      <c r="AN10" s="65">
        <v>-0.719741299661064</v>
      </c>
      <c r="AO10" s="65">
        <v>0.00667585365160174</v>
      </c>
      <c r="AP10" s="65">
        <v>-0.208571161815087</v>
      </c>
      <c r="AQ10" s="65">
        <v>-0.363186017462159</v>
      </c>
      <c r="AR10" s="65">
        <v>-0.344694673976009</v>
      </c>
      <c r="AS10" s="65">
        <v>-0.293027796475201</v>
      </c>
      <c r="AT10" s="65">
        <v>-0.163666188474304</v>
      </c>
      <c r="AU10" s="65">
        <v>0.0176589752243365</v>
      </c>
      <c r="AV10" s="65">
        <v>0.0016490755312166</v>
      </c>
      <c r="AW10" s="65">
        <v>-0.0448952543427449</v>
      </c>
      <c r="AX10" s="65">
        <v>0.463196797043441</v>
      </c>
    </row>
    <row r="11" spans="1:50">
      <c r="A11" s="60" t="s">
        <v>471</v>
      </c>
      <c r="B11" s="60" t="s">
        <v>472</v>
      </c>
      <c r="C11" s="60">
        <v>0</v>
      </c>
      <c r="D11" s="60">
        <v>55.87</v>
      </c>
      <c r="E11" s="60">
        <v>0</v>
      </c>
      <c r="F11" s="60">
        <v>55.87</v>
      </c>
      <c r="G11" s="60" t="s">
        <v>450</v>
      </c>
      <c r="H11" s="60">
        <v>64</v>
      </c>
      <c r="I11" s="60" t="s">
        <v>59</v>
      </c>
      <c r="J11" s="60" t="s">
        <v>90</v>
      </c>
      <c r="K11" s="60">
        <v>21.1</v>
      </c>
      <c r="L11" s="60">
        <v>0</v>
      </c>
      <c r="M11" s="60" t="s">
        <v>442</v>
      </c>
      <c r="N11" s="60" t="s">
        <v>442</v>
      </c>
      <c r="O11" s="60">
        <v>0</v>
      </c>
      <c r="P11" s="60">
        <v>1.5</v>
      </c>
      <c r="Q11" s="60">
        <v>1</v>
      </c>
      <c r="R11" s="60" t="s">
        <v>452</v>
      </c>
      <c r="S11" s="60" t="s">
        <v>453</v>
      </c>
      <c r="T11" s="60">
        <v>0</v>
      </c>
      <c r="U11" s="60" t="s">
        <v>69</v>
      </c>
      <c r="V11" s="60">
        <v>-0.687061919</v>
      </c>
      <c r="W11" s="60" t="s">
        <v>454</v>
      </c>
      <c r="X11" s="60">
        <v>-0.483342703</v>
      </c>
      <c r="Y11" s="60" t="s">
        <v>446</v>
      </c>
      <c r="Z11" s="60" t="s">
        <v>473</v>
      </c>
      <c r="AA11" s="65">
        <v>-0.181256901674756</v>
      </c>
      <c r="AB11" s="65">
        <v>-0.434246997228125</v>
      </c>
      <c r="AC11" s="65">
        <v>-0.247878081906504</v>
      </c>
      <c r="AD11" s="65">
        <v>0.137157409107201</v>
      </c>
      <c r="AE11" s="65">
        <v>0.367951078646115</v>
      </c>
      <c r="AF11" s="65">
        <v>0.294583486241753</v>
      </c>
      <c r="AG11" s="65">
        <v>0.338000551519711</v>
      </c>
      <c r="AH11" s="65">
        <v>-0.0594993824922934</v>
      </c>
      <c r="AI11" s="65">
        <v>-0.232620931021061</v>
      </c>
      <c r="AJ11" s="65">
        <v>-0.274530489113035</v>
      </c>
      <c r="AK11" s="65">
        <v>-0.122349167195422</v>
      </c>
      <c r="AL11" s="65">
        <v>-0.845395749922811</v>
      </c>
      <c r="AM11" s="65">
        <v>0.0731887073486235</v>
      </c>
      <c r="AN11" s="65">
        <v>-0.633815829996782</v>
      </c>
      <c r="AO11" s="65">
        <v>-0.102961678423618</v>
      </c>
      <c r="AP11" s="65">
        <v>-0.130736776793286</v>
      </c>
      <c r="AQ11" s="65">
        <v>-0.249832059200608</v>
      </c>
      <c r="AR11" s="65">
        <v>-0.205754745946592</v>
      </c>
      <c r="AS11" s="65">
        <v>0.104638263580853</v>
      </c>
      <c r="AT11" s="65">
        <v>-0.171062041343778</v>
      </c>
      <c r="AU11" s="65">
        <v>0.0747933158028008</v>
      </c>
      <c r="AV11" s="65">
        <v>0.0662371626229022</v>
      </c>
      <c r="AW11" s="65">
        <v>-0.140865532484209</v>
      </c>
      <c r="AX11" s="65">
        <v>-0.955651370495619</v>
      </c>
    </row>
    <row r="12" spans="1:50">
      <c r="A12" s="60" t="s">
        <v>474</v>
      </c>
      <c r="B12" s="60" t="s">
        <v>475</v>
      </c>
      <c r="C12" s="60">
        <v>1</v>
      </c>
      <c r="D12" s="60">
        <v>15.07</v>
      </c>
      <c r="E12" s="60">
        <v>0</v>
      </c>
      <c r="F12" s="60">
        <v>60</v>
      </c>
      <c r="G12" s="60" t="s">
        <v>450</v>
      </c>
      <c r="H12" s="60">
        <v>72</v>
      </c>
      <c r="I12" s="60" t="s">
        <v>59</v>
      </c>
      <c r="J12" s="60" t="s">
        <v>89</v>
      </c>
      <c r="K12" s="60">
        <v>498.44</v>
      </c>
      <c r="L12" s="60">
        <v>0</v>
      </c>
      <c r="M12" s="60" t="s">
        <v>442</v>
      </c>
      <c r="N12" s="60" t="s">
        <v>451</v>
      </c>
      <c r="O12" s="60">
        <v>459200</v>
      </c>
      <c r="P12" s="60">
        <v>5</v>
      </c>
      <c r="Q12" s="60">
        <v>3</v>
      </c>
      <c r="R12" s="60" t="s">
        <v>476</v>
      </c>
      <c r="S12" s="60" t="s">
        <v>477</v>
      </c>
      <c r="T12" s="60" t="s">
        <v>83</v>
      </c>
      <c r="U12" s="60" t="s">
        <v>71</v>
      </c>
      <c r="V12" s="60">
        <v>-0.757128955</v>
      </c>
      <c r="W12" s="60" t="s">
        <v>454</v>
      </c>
      <c r="X12" s="60">
        <v>-0.295733848</v>
      </c>
      <c r="Y12" s="60" t="s">
        <v>446</v>
      </c>
      <c r="Z12" s="60" t="s">
        <v>473</v>
      </c>
      <c r="AA12" s="65">
        <v>-0.131928190858852</v>
      </c>
      <c r="AB12" s="65">
        <v>-0.462272867261995</v>
      </c>
      <c r="AC12" s="65">
        <v>-0.0473608485226406</v>
      </c>
      <c r="AD12" s="65">
        <v>0.0866060722867688</v>
      </c>
      <c r="AE12" s="65">
        <v>0.18902836042737</v>
      </c>
      <c r="AF12" s="65">
        <v>0.239583329190911</v>
      </c>
      <c r="AG12" s="65">
        <v>0.455540269608825</v>
      </c>
      <c r="AH12" s="65">
        <v>-0.0595646830907214</v>
      </c>
      <c r="AI12" s="65">
        <v>-0.286939565297221</v>
      </c>
      <c r="AJ12" s="65">
        <v>-0.193269689456886</v>
      </c>
      <c r="AK12" s="65">
        <v>-0.194197398343645</v>
      </c>
      <c r="AL12" s="65">
        <v>-0.878041268863363</v>
      </c>
      <c r="AM12" s="65">
        <v>0.21313089282618</v>
      </c>
      <c r="AN12" s="65">
        <v>-0.57807206652282</v>
      </c>
      <c r="AO12" s="65">
        <v>-0.246053891518386</v>
      </c>
      <c r="AP12" s="65">
        <v>-0.312297313348461</v>
      </c>
      <c r="AQ12" s="65">
        <v>-0.348027878464669</v>
      </c>
      <c r="AR12" s="65">
        <v>-0.189881595101478</v>
      </c>
      <c r="AS12" s="65">
        <v>-0.353012945725925</v>
      </c>
      <c r="AT12" s="65">
        <v>-0.344359983975636</v>
      </c>
      <c r="AU12" s="65">
        <v>-0.282897783813265</v>
      </c>
      <c r="AV12" s="65">
        <v>-0.147866876404165</v>
      </c>
      <c r="AW12" s="65">
        <v>-0.0534248619359767</v>
      </c>
      <c r="AX12" s="65">
        <v>0.00708346165688617</v>
      </c>
    </row>
    <row r="13" spans="1:50">
      <c r="A13" s="60" t="s">
        <v>478</v>
      </c>
      <c r="B13" s="60" t="s">
        <v>479</v>
      </c>
      <c r="C13" s="60">
        <v>1</v>
      </c>
      <c r="D13" s="60">
        <v>5.97</v>
      </c>
      <c r="E13" s="60">
        <v>1</v>
      </c>
      <c r="F13" s="60">
        <v>15.67</v>
      </c>
      <c r="G13" s="60" t="s">
        <v>441</v>
      </c>
      <c r="H13" s="60">
        <v>29</v>
      </c>
      <c r="I13" s="60" t="s">
        <v>59</v>
      </c>
      <c r="J13" s="60" t="s">
        <v>89</v>
      </c>
      <c r="K13" s="60">
        <v>1353.5</v>
      </c>
      <c r="L13" s="60">
        <v>1</v>
      </c>
      <c r="M13" s="60" t="s">
        <v>451</v>
      </c>
      <c r="N13" s="60" t="s">
        <v>442</v>
      </c>
      <c r="O13" s="60">
        <v>97000</v>
      </c>
      <c r="P13" s="60">
        <v>11</v>
      </c>
      <c r="Q13" s="60">
        <v>1</v>
      </c>
      <c r="R13" s="60" t="s">
        <v>466</v>
      </c>
      <c r="S13" s="60" t="s">
        <v>467</v>
      </c>
      <c r="T13" s="60" t="s">
        <v>84</v>
      </c>
      <c r="U13" s="60" t="s">
        <v>69</v>
      </c>
      <c r="V13" s="60">
        <v>0.300553695</v>
      </c>
      <c r="W13" s="60" t="s">
        <v>445</v>
      </c>
      <c r="X13" s="60">
        <v>0.121315344</v>
      </c>
      <c r="Y13" s="60" t="s">
        <v>446</v>
      </c>
      <c r="Z13" s="60" t="s">
        <v>447</v>
      </c>
      <c r="AA13" s="65">
        <v>0.531840098838978</v>
      </c>
      <c r="AB13" s="65">
        <v>-0.681244225438715</v>
      </c>
      <c r="AC13" s="65">
        <v>0.116144056765463</v>
      </c>
      <c r="AD13" s="65">
        <v>0.23125271599361</v>
      </c>
      <c r="AE13" s="65">
        <v>0.299314471603633</v>
      </c>
      <c r="AF13" s="65">
        <v>0.253147467491869</v>
      </c>
      <c r="AG13" s="65">
        <v>0.439757786806552</v>
      </c>
      <c r="AH13" s="65">
        <v>0.107622797146284</v>
      </c>
      <c r="AI13" s="65">
        <v>0.0774705938729866</v>
      </c>
      <c r="AJ13" s="65">
        <v>0.0504486042510466</v>
      </c>
      <c r="AK13" s="65">
        <v>0.0820235604689883</v>
      </c>
      <c r="AL13" s="65">
        <v>0.871265783800431</v>
      </c>
      <c r="AM13" s="65">
        <v>0.284578066764446</v>
      </c>
      <c r="AN13" s="65">
        <v>-0.707730212503692</v>
      </c>
      <c r="AO13" s="65">
        <v>0.102876749597083</v>
      </c>
      <c r="AP13" s="65">
        <v>-0.142232405062848</v>
      </c>
      <c r="AQ13" s="65">
        <v>-0.241057834208038</v>
      </c>
      <c r="AR13" s="65">
        <v>-0.223100265685094</v>
      </c>
      <c r="AS13" s="65">
        <v>-0.0217465477728677</v>
      </c>
      <c r="AT13" s="65">
        <v>-0.207321007337774</v>
      </c>
      <c r="AU13" s="65">
        <v>0.114208713394094</v>
      </c>
      <c r="AV13" s="65">
        <v>0.180042030385244</v>
      </c>
      <c r="AW13" s="65">
        <v>0.0443053643840125</v>
      </c>
      <c r="AX13" s="65">
        <v>0.354481059439488</v>
      </c>
    </row>
    <row r="14" spans="1:50">
      <c r="A14" s="60" t="s">
        <v>480</v>
      </c>
      <c r="B14" s="60" t="s">
        <v>481</v>
      </c>
      <c r="C14" s="60">
        <v>0</v>
      </c>
      <c r="D14" s="60">
        <v>60</v>
      </c>
      <c r="E14" s="60">
        <v>0</v>
      </c>
      <c r="F14" s="60">
        <v>60</v>
      </c>
      <c r="G14" s="60" t="s">
        <v>458</v>
      </c>
      <c r="H14" s="60">
        <v>43</v>
      </c>
      <c r="I14" s="60" t="s">
        <v>59</v>
      </c>
      <c r="J14" s="60" t="s">
        <v>90</v>
      </c>
      <c r="K14" s="60">
        <v>12.07</v>
      </c>
      <c r="L14" s="60">
        <v>0</v>
      </c>
      <c r="M14" s="60" t="s">
        <v>482</v>
      </c>
      <c r="N14" s="60" t="s">
        <v>451</v>
      </c>
      <c r="O14" s="60">
        <v>18000</v>
      </c>
      <c r="P14" s="60">
        <v>1.5</v>
      </c>
      <c r="Q14" s="60">
        <v>1</v>
      </c>
      <c r="R14" s="60" t="s">
        <v>452</v>
      </c>
      <c r="S14" s="60" t="s">
        <v>453</v>
      </c>
      <c r="T14" s="60">
        <v>0</v>
      </c>
      <c r="U14" s="60" t="s">
        <v>70</v>
      </c>
      <c r="V14" s="60">
        <v>-0.508855442</v>
      </c>
      <c r="W14" s="60" t="s">
        <v>454</v>
      </c>
      <c r="X14" s="60">
        <v>-0.509047569</v>
      </c>
      <c r="Y14" s="60" t="s">
        <v>483</v>
      </c>
      <c r="Z14" s="60" t="s">
        <v>473</v>
      </c>
      <c r="AA14" s="65">
        <v>-0.309559608624671</v>
      </c>
      <c r="AB14" s="65">
        <v>0.251924853711114</v>
      </c>
      <c r="AC14" s="65">
        <v>0.0677499814913772</v>
      </c>
      <c r="AD14" s="65">
        <v>0.263904272922385</v>
      </c>
      <c r="AE14" s="65">
        <v>0.25946673446522</v>
      </c>
      <c r="AF14" s="65">
        <v>0.163253012886836</v>
      </c>
      <c r="AG14" s="65">
        <v>0.22475544073632</v>
      </c>
      <c r="AH14" s="65">
        <v>0.175472603963465</v>
      </c>
      <c r="AI14" s="65">
        <v>0.135358533713775</v>
      </c>
      <c r="AJ14" s="65">
        <v>0.144037895949497</v>
      </c>
      <c r="AK14" s="65">
        <v>0.0666724341651189</v>
      </c>
      <c r="AL14" s="65">
        <v>0.745303356944871</v>
      </c>
      <c r="AM14" s="65">
        <v>-0.284217260321931</v>
      </c>
      <c r="AN14" s="65">
        <v>0.513704958423178</v>
      </c>
      <c r="AO14" s="65">
        <v>-0.121659717604816</v>
      </c>
      <c r="AP14" s="65">
        <v>-0.218085981971439</v>
      </c>
      <c r="AQ14" s="65">
        <v>-0.346299930563043</v>
      </c>
      <c r="AR14" s="65">
        <v>-0.283329789748504</v>
      </c>
      <c r="AS14" s="65">
        <v>-0.241961940605199</v>
      </c>
      <c r="AT14" s="65">
        <v>-0.102871603955601</v>
      </c>
      <c r="AU14" s="65">
        <v>0.124924330290895</v>
      </c>
      <c r="AV14" s="65">
        <v>-0.0367472220182819</v>
      </c>
      <c r="AW14" s="65">
        <v>-0.0383426685824041</v>
      </c>
      <c r="AX14" s="65">
        <v>-0.653526331998624</v>
      </c>
    </row>
    <row r="15" spans="1:50">
      <c r="A15" s="60" t="s">
        <v>484</v>
      </c>
      <c r="B15" s="60" t="s">
        <v>485</v>
      </c>
      <c r="C15" s="60">
        <v>1</v>
      </c>
      <c r="D15" s="60">
        <v>3.8</v>
      </c>
      <c r="E15" s="60">
        <v>1</v>
      </c>
      <c r="F15" s="60">
        <v>44.47</v>
      </c>
      <c r="G15" s="60" t="s">
        <v>450</v>
      </c>
      <c r="H15" s="60">
        <v>51</v>
      </c>
      <c r="I15" s="60" t="s">
        <v>59</v>
      </c>
      <c r="J15" s="60" t="s">
        <v>89</v>
      </c>
      <c r="K15" s="60">
        <v>10.07</v>
      </c>
      <c r="L15" s="60">
        <v>0</v>
      </c>
      <c r="M15" s="60" t="s">
        <v>442</v>
      </c>
      <c r="N15" s="60" t="s">
        <v>442</v>
      </c>
      <c r="O15" s="60">
        <v>500</v>
      </c>
      <c r="P15" s="60">
        <v>1.4</v>
      </c>
      <c r="Q15" s="60">
        <v>3</v>
      </c>
      <c r="R15" s="60" t="s">
        <v>443</v>
      </c>
      <c r="S15" s="60" t="s">
        <v>444</v>
      </c>
      <c r="T15" s="60" t="s">
        <v>82</v>
      </c>
      <c r="U15" s="60" t="s">
        <v>71</v>
      </c>
      <c r="V15" s="60">
        <v>-0.88520134</v>
      </c>
      <c r="W15" s="60" t="s">
        <v>454</v>
      </c>
      <c r="X15" s="60">
        <v>0.909006057</v>
      </c>
      <c r="Y15" s="60" t="s">
        <v>446</v>
      </c>
      <c r="Z15" s="60" t="s">
        <v>455</v>
      </c>
      <c r="AA15" s="65">
        <v>0.179689855030466</v>
      </c>
      <c r="AB15" s="65">
        <v>0.75916230366492</v>
      </c>
      <c r="AC15" s="65">
        <v>0.0594530965995563</v>
      </c>
      <c r="AD15" s="65">
        <v>-0.188913735075661</v>
      </c>
      <c r="AE15" s="65">
        <v>-0.308898502745603</v>
      </c>
      <c r="AF15" s="65">
        <v>-0.287921968151012</v>
      </c>
      <c r="AG15" s="65">
        <v>-0.405973319593845</v>
      </c>
      <c r="AH15" s="65">
        <v>-0.109852506743096</v>
      </c>
      <c r="AI15" s="65">
        <v>0.0290712474702068</v>
      </c>
      <c r="AJ15" s="65">
        <v>-0.0117558459270447</v>
      </c>
      <c r="AK15" s="65">
        <v>-0.0590592339374892</v>
      </c>
      <c r="AL15" s="65">
        <v>0.721281182630121</v>
      </c>
      <c r="AM15" s="65">
        <v>-0.45031842836022</v>
      </c>
      <c r="AN15" s="65">
        <v>0.530027717893457</v>
      </c>
      <c r="AO15" s="65">
        <v>-0.287844091125983</v>
      </c>
      <c r="AP15" s="65">
        <v>-0.0670885093488503</v>
      </c>
      <c r="AQ15" s="65">
        <v>0.122954485989794</v>
      </c>
      <c r="AR15" s="65">
        <v>0.243075716246555</v>
      </c>
      <c r="AS15" s="65">
        <v>-0.23613700198112</v>
      </c>
      <c r="AT15" s="65">
        <v>-0.0807525298674576</v>
      </c>
      <c r="AU15" s="65">
        <v>-0.126465512608603</v>
      </c>
      <c r="AV15" s="65">
        <v>-0.0983147623585486</v>
      </c>
      <c r="AW15" s="65">
        <v>-0.150926314629613</v>
      </c>
      <c r="AX15" s="65">
        <v>0.500461964890688</v>
      </c>
    </row>
    <row r="16" spans="1:50">
      <c r="A16" s="60" t="s">
        <v>486</v>
      </c>
      <c r="B16" s="60" t="s">
        <v>487</v>
      </c>
      <c r="C16" s="60">
        <v>1</v>
      </c>
      <c r="D16" s="60">
        <v>2.1</v>
      </c>
      <c r="E16" s="60">
        <v>1</v>
      </c>
      <c r="F16" s="60">
        <v>10.37</v>
      </c>
      <c r="G16" s="60" t="s">
        <v>441</v>
      </c>
      <c r="H16" s="60">
        <v>40</v>
      </c>
      <c r="I16" s="60" t="s">
        <v>59</v>
      </c>
      <c r="J16" s="60" t="s">
        <v>89</v>
      </c>
      <c r="K16" s="60">
        <v>3.9</v>
      </c>
      <c r="L16" s="60">
        <v>1</v>
      </c>
      <c r="M16" s="60" t="s">
        <v>149</v>
      </c>
      <c r="N16" s="60" t="s">
        <v>442</v>
      </c>
      <c r="O16" s="60">
        <v>500</v>
      </c>
      <c r="P16" s="60">
        <v>16</v>
      </c>
      <c r="Q16" s="60">
        <v>1</v>
      </c>
      <c r="R16" s="60" t="s">
        <v>443</v>
      </c>
      <c r="S16" s="60" t="s">
        <v>444</v>
      </c>
      <c r="T16" s="60" t="s">
        <v>82</v>
      </c>
      <c r="U16" s="60" t="s">
        <v>70</v>
      </c>
      <c r="V16" s="60">
        <v>0.768455845</v>
      </c>
      <c r="W16" s="60" t="s">
        <v>445</v>
      </c>
      <c r="X16" s="60">
        <v>0.641057052</v>
      </c>
      <c r="Y16" s="60" t="s">
        <v>446</v>
      </c>
      <c r="Z16" s="60" t="s">
        <v>447</v>
      </c>
      <c r="AA16" s="65">
        <v>-0.186565444944052</v>
      </c>
      <c r="AB16" s="65">
        <v>-0.602710194025124</v>
      </c>
      <c r="AC16" s="65">
        <v>-0.238941352840284</v>
      </c>
      <c r="AD16" s="65">
        <v>0.317462649126192</v>
      </c>
      <c r="AE16" s="65">
        <v>0.481066363463719</v>
      </c>
      <c r="AF16" s="65">
        <v>0.41075914471399</v>
      </c>
      <c r="AG16" s="65">
        <v>0.297081135712955</v>
      </c>
      <c r="AH16" s="65">
        <v>0.216527993113512</v>
      </c>
      <c r="AI16" s="65">
        <v>-0.146602609133063</v>
      </c>
      <c r="AJ16" s="65">
        <v>-0.0460390212180386</v>
      </c>
      <c r="AK16" s="65">
        <v>0.0994473755987904</v>
      </c>
      <c r="AL16" s="65">
        <v>0.427471512165088</v>
      </c>
      <c r="AM16" s="65">
        <v>-0.191102614923993</v>
      </c>
      <c r="AN16" s="65">
        <v>-0.699106867877885</v>
      </c>
      <c r="AO16" s="65">
        <v>0.0416394288533306</v>
      </c>
      <c r="AP16" s="65">
        <v>-0.135892240307185</v>
      </c>
      <c r="AQ16" s="65">
        <v>-0.264909063412676</v>
      </c>
      <c r="AR16" s="65">
        <v>-0.25764301027036</v>
      </c>
      <c r="AS16" s="65">
        <v>-0.300652591968135</v>
      </c>
      <c r="AT16" s="65">
        <v>-0.0564004320268022</v>
      </c>
      <c r="AU16" s="65">
        <v>-0.00194588822362177</v>
      </c>
      <c r="AV16" s="65">
        <v>0.0892094321877962</v>
      </c>
      <c r="AW16" s="65">
        <v>0.0650856515653513</v>
      </c>
      <c r="AX16" s="65">
        <v>0.793963658761933</v>
      </c>
    </row>
    <row r="17" spans="1:50">
      <c r="A17" s="60" t="s">
        <v>488</v>
      </c>
      <c r="B17" s="60" t="s">
        <v>489</v>
      </c>
      <c r="C17" s="60">
        <v>1</v>
      </c>
      <c r="D17" s="60">
        <v>1</v>
      </c>
      <c r="E17" s="60">
        <v>1</v>
      </c>
      <c r="F17" s="60">
        <v>11.1</v>
      </c>
      <c r="G17" s="60" t="s">
        <v>441</v>
      </c>
      <c r="H17" s="60">
        <v>42</v>
      </c>
      <c r="I17" s="60" t="s">
        <v>60</v>
      </c>
      <c r="J17" s="60" t="s">
        <v>89</v>
      </c>
      <c r="K17" s="60">
        <v>1013.77</v>
      </c>
      <c r="L17" s="60">
        <v>1</v>
      </c>
      <c r="M17" s="60" t="s">
        <v>149</v>
      </c>
      <c r="N17" s="60" t="s">
        <v>442</v>
      </c>
      <c r="O17" s="60">
        <v>500</v>
      </c>
      <c r="P17" s="60">
        <v>7</v>
      </c>
      <c r="Q17" s="60">
        <v>1</v>
      </c>
      <c r="R17" s="60" t="s">
        <v>466</v>
      </c>
      <c r="S17" s="60" t="s">
        <v>467</v>
      </c>
      <c r="T17" s="60" t="s">
        <v>84</v>
      </c>
      <c r="U17" s="60" t="s">
        <v>69</v>
      </c>
      <c r="V17" s="60">
        <v>0.949046393</v>
      </c>
      <c r="W17" s="60" t="s">
        <v>445</v>
      </c>
      <c r="X17" s="60">
        <v>0.702132519</v>
      </c>
      <c r="Y17" s="60" t="s">
        <v>446</v>
      </c>
      <c r="Z17" s="60" t="s">
        <v>447</v>
      </c>
      <c r="AA17" s="65">
        <v>0.736926298372684</v>
      </c>
      <c r="AB17" s="65">
        <v>-0.595318755774433</v>
      </c>
      <c r="AC17" s="65">
        <v>0.334709109714745</v>
      </c>
      <c r="AD17" s="65">
        <v>0.219702984949751</v>
      </c>
      <c r="AE17" s="65">
        <v>0.262599002965633</v>
      </c>
      <c r="AF17" s="65">
        <v>0.190446501599687</v>
      </c>
      <c r="AG17" s="65">
        <v>0.279898375509272</v>
      </c>
      <c r="AH17" s="65">
        <v>0.216280723498851</v>
      </c>
      <c r="AI17" s="65">
        <v>0.172063785640501</v>
      </c>
      <c r="AJ17" s="65">
        <v>0.19208252160622</v>
      </c>
      <c r="AK17" s="65">
        <v>0.0682709461590291</v>
      </c>
      <c r="AL17" s="65">
        <v>0.809670465044656</v>
      </c>
      <c r="AM17" s="65">
        <v>0.121110177742089</v>
      </c>
      <c r="AN17" s="65">
        <v>-0.780412688635486</v>
      </c>
      <c r="AO17" s="65">
        <v>0.175175898754427</v>
      </c>
      <c r="AP17" s="65">
        <v>-0.180828507372303</v>
      </c>
      <c r="AQ17" s="65">
        <v>-0.257649372726845</v>
      </c>
      <c r="AR17" s="65">
        <v>-0.324518082591265</v>
      </c>
      <c r="AS17" s="65">
        <v>-0.295411798819159</v>
      </c>
      <c r="AT17" s="65">
        <v>-0.0919997404217866</v>
      </c>
      <c r="AU17" s="65">
        <v>0.00553283104213231</v>
      </c>
      <c r="AV17" s="65">
        <v>-0.0837828714563046</v>
      </c>
      <c r="AW17" s="65">
        <v>0.0323998464551991</v>
      </c>
      <c r="AX17" s="65">
        <v>0.772713273791191</v>
      </c>
    </row>
    <row r="18" spans="1:50">
      <c r="A18" s="60" t="s">
        <v>490</v>
      </c>
      <c r="B18" s="60" t="s">
        <v>491</v>
      </c>
      <c r="C18" s="60">
        <v>1</v>
      </c>
      <c r="D18" s="60">
        <v>14.67</v>
      </c>
      <c r="E18" s="60">
        <v>0</v>
      </c>
      <c r="F18" s="60">
        <v>51.43</v>
      </c>
      <c r="G18" s="60" t="s">
        <v>458</v>
      </c>
      <c r="H18" s="60">
        <v>44</v>
      </c>
      <c r="I18" s="60" t="s">
        <v>59</v>
      </c>
      <c r="J18" s="60" t="s">
        <v>89</v>
      </c>
      <c r="K18" s="60">
        <v>12.07</v>
      </c>
      <c r="L18" s="60">
        <v>1</v>
      </c>
      <c r="M18" s="60" t="s">
        <v>482</v>
      </c>
      <c r="N18" s="60" t="s">
        <v>442</v>
      </c>
      <c r="O18" s="60">
        <v>0</v>
      </c>
      <c r="P18" s="60">
        <v>3.5</v>
      </c>
      <c r="Q18" s="60">
        <v>1</v>
      </c>
      <c r="R18" s="60" t="s">
        <v>443</v>
      </c>
      <c r="S18" s="60" t="s">
        <v>444</v>
      </c>
      <c r="T18" s="60" t="s">
        <v>83</v>
      </c>
      <c r="U18" s="60" t="s">
        <v>70</v>
      </c>
      <c r="V18" s="60">
        <v>-0.80623424</v>
      </c>
      <c r="W18" s="60" t="s">
        <v>454</v>
      </c>
      <c r="X18" s="60">
        <v>0.172885802</v>
      </c>
      <c r="Y18" s="60" t="s">
        <v>446</v>
      </c>
      <c r="Z18" s="60" t="s">
        <v>455</v>
      </c>
      <c r="AA18" s="65">
        <v>-0.204517207786395</v>
      </c>
      <c r="AB18" s="65">
        <v>0.679396365876198</v>
      </c>
      <c r="AC18" s="65">
        <v>-0.188641230266916</v>
      </c>
      <c r="AD18" s="65">
        <v>-0.0823999685887918</v>
      </c>
      <c r="AE18" s="65">
        <v>0.0195271917459632</v>
      </c>
      <c r="AF18" s="65">
        <v>0.339828788566738</v>
      </c>
      <c r="AG18" s="65">
        <v>0.206030863984715</v>
      </c>
      <c r="AH18" s="65">
        <v>-0.149864808400912</v>
      </c>
      <c r="AI18" s="65">
        <v>-0.0721231315856284</v>
      </c>
      <c r="AJ18" s="65">
        <v>-0.0494766346642079</v>
      </c>
      <c r="AK18" s="65">
        <v>-0.24978837884356</v>
      </c>
      <c r="AL18" s="65">
        <v>-0.738219895287792</v>
      </c>
      <c r="AM18" s="65">
        <v>0.0344066911547909</v>
      </c>
      <c r="AN18" s="65">
        <v>0.701878657222054</v>
      </c>
      <c r="AO18" s="65">
        <v>-0.143965881050532</v>
      </c>
      <c r="AP18" s="65">
        <v>-0.231920321463902</v>
      </c>
      <c r="AQ18" s="65">
        <v>-0.318645993122722</v>
      </c>
      <c r="AR18" s="65">
        <v>-0.273959090869954</v>
      </c>
      <c r="AS18" s="65">
        <v>-0.314075491743147</v>
      </c>
      <c r="AT18" s="65">
        <v>-0.106482918962224</v>
      </c>
      <c r="AU18" s="65">
        <v>-0.0736151660958428</v>
      </c>
      <c r="AV18" s="65">
        <v>-0.0501308684571868</v>
      </c>
      <c r="AW18" s="65">
        <v>-0.130375891621218</v>
      </c>
      <c r="AX18" s="65">
        <v>0.523252232830323</v>
      </c>
    </row>
    <row r="19" spans="1:50">
      <c r="A19" s="60" t="s">
        <v>492</v>
      </c>
      <c r="B19" s="60" t="s">
        <v>493</v>
      </c>
      <c r="C19" s="60">
        <v>1</v>
      </c>
      <c r="D19" s="60">
        <v>40.93</v>
      </c>
      <c r="E19" s="60">
        <v>0</v>
      </c>
      <c r="F19" s="60">
        <v>60</v>
      </c>
      <c r="G19" s="60" t="s">
        <v>450</v>
      </c>
      <c r="H19" s="60">
        <v>57</v>
      </c>
      <c r="I19" s="60" t="s">
        <v>59</v>
      </c>
      <c r="J19" s="60" t="s">
        <v>89</v>
      </c>
      <c r="K19" s="60">
        <v>17.98</v>
      </c>
      <c r="L19" s="60">
        <v>1</v>
      </c>
      <c r="M19" s="60" t="s">
        <v>442</v>
      </c>
      <c r="N19" s="60" t="s">
        <v>451</v>
      </c>
      <c r="O19" s="60">
        <v>0</v>
      </c>
      <c r="P19" s="60">
        <v>8</v>
      </c>
      <c r="Q19" s="60">
        <v>1</v>
      </c>
      <c r="R19" s="60" t="s">
        <v>466</v>
      </c>
      <c r="S19" s="60" t="s">
        <v>467</v>
      </c>
      <c r="T19" s="60" t="s">
        <v>84</v>
      </c>
      <c r="U19" s="60" t="s">
        <v>70</v>
      </c>
      <c r="V19" s="60">
        <v>-0.975447625</v>
      </c>
      <c r="W19" s="60" t="s">
        <v>454</v>
      </c>
      <c r="X19" s="60">
        <v>0.004031026</v>
      </c>
      <c r="Y19" s="60" t="s">
        <v>446</v>
      </c>
      <c r="Z19" s="60" t="s">
        <v>473</v>
      </c>
      <c r="AA19" s="65">
        <v>-0.273062071650611</v>
      </c>
      <c r="AB19" s="65">
        <v>0.55866954111489</v>
      </c>
      <c r="AC19" s="65">
        <v>-0.189616307959969</v>
      </c>
      <c r="AD19" s="65">
        <v>-0.140298970818637</v>
      </c>
      <c r="AE19" s="65">
        <v>0.00837336879928234</v>
      </c>
      <c r="AF19" s="65">
        <v>0.147929943103483</v>
      </c>
      <c r="AG19" s="65">
        <v>0.338206277072608</v>
      </c>
      <c r="AH19" s="65">
        <v>-0.11041380380388</v>
      </c>
      <c r="AI19" s="65">
        <v>-0.202926917495138</v>
      </c>
      <c r="AJ19" s="65">
        <v>-0.0861728051859036</v>
      </c>
      <c r="AK19" s="65">
        <v>-0.241282334444331</v>
      </c>
      <c r="AL19" s="65">
        <v>-0.440098552509922</v>
      </c>
      <c r="AM19" s="65">
        <v>-0.121339519049243</v>
      </c>
      <c r="AN19" s="65">
        <v>0.55066214967664</v>
      </c>
      <c r="AO19" s="65">
        <v>-0.0964172760920675</v>
      </c>
      <c r="AP19" s="65">
        <v>-0.225680123033127</v>
      </c>
      <c r="AQ19" s="65">
        <v>-0.298758837649211</v>
      </c>
      <c r="AR19" s="65">
        <v>-0.213923747976868</v>
      </c>
      <c r="AS19" s="65">
        <v>-0.230566409127228</v>
      </c>
      <c r="AT19" s="65">
        <v>-0.0797090333024427</v>
      </c>
      <c r="AU19" s="65">
        <v>0.157730201780529</v>
      </c>
      <c r="AV19" s="65">
        <v>0.113585974654459</v>
      </c>
      <c r="AW19" s="65">
        <v>-0.0465435156745642</v>
      </c>
      <c r="AX19" s="65">
        <v>0.332922697874965</v>
      </c>
    </row>
    <row r="20" spans="1:50">
      <c r="A20" s="60" t="s">
        <v>494</v>
      </c>
      <c r="B20" s="60" t="s">
        <v>495</v>
      </c>
      <c r="C20" s="60">
        <v>0</v>
      </c>
      <c r="D20" s="60">
        <v>60</v>
      </c>
      <c r="E20" s="60">
        <v>0</v>
      </c>
      <c r="F20" s="60">
        <v>60</v>
      </c>
      <c r="G20" s="60" t="s">
        <v>458</v>
      </c>
      <c r="H20" s="60">
        <v>49</v>
      </c>
      <c r="I20" s="60" t="s">
        <v>59</v>
      </c>
      <c r="J20" s="60" t="s">
        <v>90</v>
      </c>
      <c r="K20" s="60">
        <v>65.75</v>
      </c>
      <c r="L20" s="60">
        <v>0</v>
      </c>
      <c r="M20" s="60" t="s">
        <v>442</v>
      </c>
      <c r="N20" s="60" t="s">
        <v>451</v>
      </c>
      <c r="O20" s="60">
        <v>0</v>
      </c>
      <c r="P20" s="60">
        <v>1.5</v>
      </c>
      <c r="Q20" s="60">
        <v>1</v>
      </c>
      <c r="R20" s="60" t="s">
        <v>452</v>
      </c>
      <c r="S20" s="60" t="s">
        <v>453</v>
      </c>
      <c r="T20" s="60">
        <v>0</v>
      </c>
      <c r="U20" s="60" t="s">
        <v>70</v>
      </c>
      <c r="V20" s="60">
        <v>-0.624558957</v>
      </c>
      <c r="W20" s="60" t="s">
        <v>454</v>
      </c>
      <c r="X20" s="60">
        <v>-0.705555353</v>
      </c>
      <c r="Y20" s="60" t="s">
        <v>483</v>
      </c>
      <c r="Z20" s="60" t="s">
        <v>473</v>
      </c>
      <c r="AA20" s="65">
        <v>-0.384242469600391</v>
      </c>
      <c r="AB20" s="65">
        <v>-0.661533723436873</v>
      </c>
      <c r="AC20" s="65">
        <v>0.00802389377155721</v>
      </c>
      <c r="AD20" s="65">
        <v>0.287806310512199</v>
      </c>
      <c r="AE20" s="65">
        <v>0.342720034001561</v>
      </c>
      <c r="AF20" s="65">
        <v>0.339786325923481</v>
      </c>
      <c r="AG20" s="65">
        <v>0.48215185550251</v>
      </c>
      <c r="AH20" s="65">
        <v>0.149060200158572</v>
      </c>
      <c r="AI20" s="65">
        <v>0.00484186243226581</v>
      </c>
      <c r="AJ20" s="65">
        <v>-0.020418205324641</v>
      </c>
      <c r="AK20" s="65">
        <v>0.126907838879172</v>
      </c>
      <c r="AL20" s="65">
        <v>-0.96797043424677</v>
      </c>
      <c r="AM20" s="65">
        <v>-0.226268124763809</v>
      </c>
      <c r="AN20" s="65">
        <v>-0.344625808438496</v>
      </c>
      <c r="AO20" s="65">
        <v>-0.151493246145171</v>
      </c>
      <c r="AP20" s="65">
        <v>-0.177315833079092</v>
      </c>
      <c r="AQ20" s="65">
        <v>-0.293338907372864</v>
      </c>
      <c r="AR20" s="65">
        <v>-0.283958875624656</v>
      </c>
      <c r="AS20" s="65">
        <v>-0.519267092648271</v>
      </c>
      <c r="AT20" s="65">
        <v>-0.146649493077416</v>
      </c>
      <c r="AU20" s="65">
        <v>-0.18217861329329</v>
      </c>
      <c r="AV20" s="65">
        <v>-0.214595823563724</v>
      </c>
      <c r="AW20" s="65">
        <v>-0.212277682581558</v>
      </c>
      <c r="AX20" s="65">
        <v>-0.531259624268444</v>
      </c>
    </row>
    <row r="21" spans="1:50">
      <c r="A21" s="60" t="s">
        <v>496</v>
      </c>
      <c r="B21" s="60" t="s">
        <v>497</v>
      </c>
      <c r="C21" s="60">
        <v>1</v>
      </c>
      <c r="D21" s="60">
        <v>4.9</v>
      </c>
      <c r="E21" s="60">
        <v>1</v>
      </c>
      <c r="F21" s="60">
        <v>53.63</v>
      </c>
      <c r="G21" s="60" t="s">
        <v>441</v>
      </c>
      <c r="H21" s="60">
        <v>64</v>
      </c>
      <c r="I21" s="60" t="s">
        <v>60</v>
      </c>
      <c r="J21" s="60" t="s">
        <v>89</v>
      </c>
      <c r="K21" s="60">
        <v>179.53</v>
      </c>
      <c r="L21" s="60">
        <v>1</v>
      </c>
      <c r="M21" s="60" t="s">
        <v>442</v>
      </c>
      <c r="N21" s="60" t="s">
        <v>442</v>
      </c>
      <c r="O21" s="60">
        <v>667000</v>
      </c>
      <c r="P21" s="60">
        <v>11</v>
      </c>
      <c r="Q21" s="60">
        <v>1</v>
      </c>
      <c r="R21" s="60" t="s">
        <v>443</v>
      </c>
      <c r="S21" s="60" t="s">
        <v>444</v>
      </c>
      <c r="T21" s="60" t="s">
        <v>82</v>
      </c>
      <c r="U21" s="60" t="s">
        <v>69</v>
      </c>
      <c r="V21" s="60">
        <v>0.962257908</v>
      </c>
      <c r="W21" s="60" t="s">
        <v>445</v>
      </c>
      <c r="X21" s="60">
        <v>0.799773791</v>
      </c>
      <c r="Y21" s="60" t="s">
        <v>446</v>
      </c>
      <c r="Z21" s="60" t="s">
        <v>447</v>
      </c>
      <c r="AA21" s="65">
        <v>0.275541186161961</v>
      </c>
      <c r="AB21" s="65">
        <v>0.669541114875275</v>
      </c>
      <c r="AC21" s="65">
        <v>0.285069092096422</v>
      </c>
      <c r="AD21" s="65">
        <v>0.296374269839486</v>
      </c>
      <c r="AE21" s="65">
        <v>0.285983325000517</v>
      </c>
      <c r="AF21" s="65">
        <v>0.0508392837818963</v>
      </c>
      <c r="AG21" s="65">
        <v>0.198072397244662</v>
      </c>
      <c r="AH21" s="65">
        <v>0.306454250114603</v>
      </c>
      <c r="AI21" s="65">
        <v>0.295402925989688</v>
      </c>
      <c r="AJ21" s="65">
        <v>0.294047119924402</v>
      </c>
      <c r="AK21" s="65">
        <v>0.241227937576389</v>
      </c>
      <c r="AL21" s="65">
        <v>0.712657838004314</v>
      </c>
      <c r="AM21" s="65">
        <v>-0.00756929904900797</v>
      </c>
      <c r="AN21" s="65">
        <v>0.870341854019094</v>
      </c>
      <c r="AO21" s="65">
        <v>0.192205897007506</v>
      </c>
      <c r="AP21" s="65">
        <v>-0.0616939076188596</v>
      </c>
      <c r="AQ21" s="65">
        <v>-0.265510008499057</v>
      </c>
      <c r="AR21" s="65">
        <v>-0.303378212418197</v>
      </c>
      <c r="AS21" s="65">
        <v>-0.392222092201763</v>
      </c>
      <c r="AT21" s="65">
        <v>-0.00558461783234845</v>
      </c>
      <c r="AU21" s="65">
        <v>0.143630184568854</v>
      </c>
      <c r="AV21" s="65">
        <v>0.157234636707795</v>
      </c>
      <c r="AW21" s="65">
        <v>0.114563500646287</v>
      </c>
      <c r="AX21" s="65">
        <v>0.704958423159842</v>
      </c>
    </row>
    <row r="22" spans="1:50">
      <c r="A22" s="60" t="s">
        <v>498</v>
      </c>
      <c r="B22" s="60" t="s">
        <v>499</v>
      </c>
      <c r="C22" s="60">
        <v>1</v>
      </c>
      <c r="D22" s="60">
        <v>6.97</v>
      </c>
      <c r="E22" s="60">
        <v>1</v>
      </c>
      <c r="F22" s="60">
        <v>17.97</v>
      </c>
      <c r="G22" s="60" t="s">
        <v>450</v>
      </c>
      <c r="H22" s="60">
        <v>38</v>
      </c>
      <c r="I22" s="60" t="s">
        <v>59</v>
      </c>
      <c r="J22" s="60" t="s">
        <v>89</v>
      </c>
      <c r="K22" s="60">
        <v>21.4</v>
      </c>
      <c r="L22" s="60">
        <v>1</v>
      </c>
      <c r="M22" s="60" t="s">
        <v>442</v>
      </c>
      <c r="N22" s="60" t="s">
        <v>442</v>
      </c>
      <c r="O22" s="60">
        <v>2500000</v>
      </c>
      <c r="P22" s="60">
        <v>10</v>
      </c>
      <c r="Q22" s="60">
        <v>1</v>
      </c>
      <c r="R22" s="60" t="s">
        <v>476</v>
      </c>
      <c r="S22" s="60" t="s">
        <v>467</v>
      </c>
      <c r="T22" s="60" t="s">
        <v>84</v>
      </c>
      <c r="U22" s="60" t="s">
        <v>70</v>
      </c>
      <c r="V22" s="60">
        <v>-0.623206536</v>
      </c>
      <c r="W22" s="60" t="s">
        <v>454</v>
      </c>
      <c r="X22" s="60">
        <v>0.641509297</v>
      </c>
      <c r="Y22" s="60" t="s">
        <v>446</v>
      </c>
      <c r="Z22" s="60" t="s">
        <v>455</v>
      </c>
      <c r="AA22" s="65">
        <v>-0.429235579917891</v>
      </c>
      <c r="AB22" s="65">
        <v>-0.000307976593807435</v>
      </c>
      <c r="AC22" s="65">
        <v>-0.205136786638766</v>
      </c>
      <c r="AD22" s="65">
        <v>0.0909510018795821</v>
      </c>
      <c r="AE22" s="65">
        <v>0.222833349108963</v>
      </c>
      <c r="AF22" s="65">
        <v>0.207886308510181</v>
      </c>
      <c r="AG22" s="65">
        <v>0.347759946836734</v>
      </c>
      <c r="AH22" s="65">
        <v>0.148822741765716</v>
      </c>
      <c r="AI22" s="65">
        <v>-0.0303014009574921</v>
      </c>
      <c r="AJ22" s="65">
        <v>-0.12217042953276</v>
      </c>
      <c r="AK22" s="65">
        <v>-0.00137543682604194</v>
      </c>
      <c r="AL22" s="65">
        <v>-0.828765013858757</v>
      </c>
      <c r="AM22" s="65">
        <v>-0.317210828729643</v>
      </c>
      <c r="AN22" s="65">
        <v>0.791499846011702</v>
      </c>
      <c r="AO22" s="65">
        <v>-0.0478583329406169</v>
      </c>
      <c r="AP22" s="65">
        <v>-0.27958282146732</v>
      </c>
      <c r="AQ22" s="65">
        <v>-0.308725707126296</v>
      </c>
      <c r="AR22" s="65">
        <v>-0.168271195579614</v>
      </c>
      <c r="AS22" s="65">
        <v>-0.261185087987956</v>
      </c>
      <c r="AT22" s="65">
        <v>-0.184560743291857</v>
      </c>
      <c r="AU22" s="65">
        <v>-0.0323426333285842</v>
      </c>
      <c r="AV22" s="65">
        <v>0.0285502492200269</v>
      </c>
      <c r="AW22" s="65">
        <v>0.0431646943229075</v>
      </c>
      <c r="AX22" s="65">
        <v>0.691099476439794</v>
      </c>
    </row>
    <row r="23" spans="1:50">
      <c r="A23" s="60" t="s">
        <v>500</v>
      </c>
      <c r="B23" s="60" t="s">
        <v>501</v>
      </c>
      <c r="C23" s="60">
        <v>1</v>
      </c>
      <c r="D23" s="60">
        <v>1.3</v>
      </c>
      <c r="E23" s="60">
        <v>1</v>
      </c>
      <c r="F23" s="60">
        <v>26.9</v>
      </c>
      <c r="G23" s="60" t="s">
        <v>458</v>
      </c>
      <c r="H23" s="60">
        <v>51</v>
      </c>
      <c r="I23" s="60" t="s">
        <v>59</v>
      </c>
      <c r="J23" s="60" t="s">
        <v>89</v>
      </c>
      <c r="K23" s="60">
        <v>5170.52</v>
      </c>
      <c r="L23" s="60">
        <v>1</v>
      </c>
      <c r="M23" s="60" t="s">
        <v>442</v>
      </c>
      <c r="N23" s="60" t="s">
        <v>442</v>
      </c>
      <c r="O23" s="60">
        <v>849000</v>
      </c>
      <c r="P23" s="60">
        <v>7</v>
      </c>
      <c r="Q23" s="60">
        <v>1</v>
      </c>
      <c r="R23" s="60" t="s">
        <v>502</v>
      </c>
      <c r="S23" s="60" t="s">
        <v>503</v>
      </c>
      <c r="T23" s="60" t="s">
        <v>84</v>
      </c>
      <c r="U23" s="60" t="s">
        <v>69</v>
      </c>
      <c r="V23" s="60">
        <v>0.067786283</v>
      </c>
      <c r="W23" s="60" t="s">
        <v>445</v>
      </c>
      <c r="X23" s="60">
        <v>-0.135393722</v>
      </c>
      <c r="Y23" s="60" t="s">
        <v>446</v>
      </c>
      <c r="Z23" s="60" t="s">
        <v>447</v>
      </c>
      <c r="AA23" s="65">
        <v>-0.533187532461472</v>
      </c>
      <c r="AB23" s="65">
        <v>-0.595010779180654</v>
      </c>
      <c r="AC23" s="65">
        <v>-0.220976517113608</v>
      </c>
      <c r="AD23" s="65">
        <v>0.285386009478758</v>
      </c>
      <c r="AE23" s="65">
        <v>0.291873669659065</v>
      </c>
      <c r="AF23" s="65">
        <v>-0.0121724413012782</v>
      </c>
      <c r="AG23" s="65">
        <v>0.130840937937262</v>
      </c>
      <c r="AH23" s="65">
        <v>0.197290598912616</v>
      </c>
      <c r="AI23" s="65">
        <v>0.132266228056997</v>
      </c>
      <c r="AJ23" s="65">
        <v>-0.0596580225075383</v>
      </c>
      <c r="AK23" s="65">
        <v>0.0187563190975274</v>
      </c>
      <c r="AL23" s="65">
        <v>0.232522328303043</v>
      </c>
      <c r="AM23" s="65">
        <v>-0.310557209855253</v>
      </c>
      <c r="AN23" s="65">
        <v>-0.311672312904166</v>
      </c>
      <c r="AO23" s="65">
        <v>-0.0707680330023349</v>
      </c>
      <c r="AP23" s="65">
        <v>-0.147011697320264</v>
      </c>
      <c r="AQ23" s="65">
        <v>-0.238064868155889</v>
      </c>
      <c r="AR23" s="65">
        <v>-0.271199366163188</v>
      </c>
      <c r="AS23" s="65">
        <v>-0.167020778243228</v>
      </c>
      <c r="AT23" s="65">
        <v>-0.171357128755987</v>
      </c>
      <c r="AU23" s="65">
        <v>-0.0479374538790408</v>
      </c>
      <c r="AV23" s="65">
        <v>-0.0941129631143301</v>
      </c>
      <c r="AW23" s="65">
        <v>-0.00847918956842544</v>
      </c>
      <c r="AX23" s="65">
        <v>-0.908222975053685</v>
      </c>
    </row>
    <row r="24" spans="1:50">
      <c r="A24" s="60" t="s">
        <v>504</v>
      </c>
      <c r="B24" s="60" t="s">
        <v>505</v>
      </c>
      <c r="C24" s="60">
        <v>0</v>
      </c>
      <c r="D24" s="60">
        <v>60</v>
      </c>
      <c r="E24" s="60">
        <v>0</v>
      </c>
      <c r="F24" s="60">
        <v>60</v>
      </c>
      <c r="G24" s="60" t="s">
        <v>458</v>
      </c>
      <c r="H24" s="60">
        <v>46</v>
      </c>
      <c r="I24" s="60" t="s">
        <v>59</v>
      </c>
      <c r="J24" s="60" t="s">
        <v>459</v>
      </c>
      <c r="K24" s="60">
        <v>7.73</v>
      </c>
      <c r="L24" s="60">
        <v>0</v>
      </c>
      <c r="M24" s="60" t="s">
        <v>442</v>
      </c>
      <c r="N24" s="60" t="s">
        <v>442</v>
      </c>
      <c r="O24" s="60">
        <v>2510</v>
      </c>
      <c r="P24" s="60">
        <v>6.5</v>
      </c>
      <c r="Q24" s="60">
        <v>1</v>
      </c>
      <c r="R24" s="60" t="s">
        <v>460</v>
      </c>
      <c r="S24" s="60" t="s">
        <v>461</v>
      </c>
      <c r="T24" s="60" t="s">
        <v>82</v>
      </c>
      <c r="U24" s="60" t="s">
        <v>69</v>
      </c>
      <c r="V24" s="60">
        <v>-0.37244503</v>
      </c>
      <c r="W24" s="60" t="s">
        <v>454</v>
      </c>
      <c r="X24" s="60">
        <v>-0.217571485</v>
      </c>
      <c r="Y24" s="60" t="s">
        <v>446</v>
      </c>
      <c r="Z24" s="60" t="s">
        <v>473</v>
      </c>
      <c r="AA24" s="65">
        <v>-0.19720913597286</v>
      </c>
      <c r="AB24" s="65">
        <v>-0.31567600862329</v>
      </c>
      <c r="AC24" s="65">
        <v>-0.0266171072537647</v>
      </c>
      <c r="AD24" s="65">
        <v>0.213478138967526</v>
      </c>
      <c r="AE24" s="65">
        <v>0.357332014126587</v>
      </c>
      <c r="AF24" s="65">
        <v>0.0609132310031197</v>
      </c>
      <c r="AG24" s="65">
        <v>0.0485518198750611</v>
      </c>
      <c r="AH24" s="65">
        <v>0.057527212212455</v>
      </c>
      <c r="AI24" s="65">
        <v>-0.128207538422878</v>
      </c>
      <c r="AJ24" s="65">
        <v>-0.225884424530576</v>
      </c>
      <c r="AK24" s="65">
        <v>-0.167634055513817</v>
      </c>
      <c r="AL24" s="65">
        <v>-0.789036033261292</v>
      </c>
      <c r="AM24" s="65">
        <v>-0.130119600699673</v>
      </c>
      <c r="AN24" s="65">
        <v>0.677548506313525</v>
      </c>
      <c r="AO24" s="65">
        <v>-0.0385600189387242</v>
      </c>
      <c r="AP24" s="65">
        <v>-0.229410439157981</v>
      </c>
      <c r="AQ24" s="65">
        <v>-0.217444976473127</v>
      </c>
      <c r="AR24" s="65">
        <v>-0.280804115685724</v>
      </c>
      <c r="AS24" s="65">
        <v>-0.351637580118628</v>
      </c>
      <c r="AT24" s="65">
        <v>-0.0544829789907135</v>
      </c>
      <c r="AU24" s="65">
        <v>0.071299702547829</v>
      </c>
      <c r="AV24" s="65">
        <v>0.0100721356212648</v>
      </c>
      <c r="AW24" s="65">
        <v>0.0409992192335622</v>
      </c>
      <c r="AX24" s="65">
        <v>0.245765321835536</v>
      </c>
    </row>
    <row r="25" spans="1:50">
      <c r="A25" s="60" t="s">
        <v>506</v>
      </c>
      <c r="B25" s="60" t="s">
        <v>507</v>
      </c>
      <c r="C25" s="60">
        <v>1</v>
      </c>
      <c r="D25" s="60">
        <v>1.37</v>
      </c>
      <c r="E25" s="60">
        <v>1</v>
      </c>
      <c r="F25" s="60">
        <v>29.67</v>
      </c>
      <c r="G25" s="60" t="s">
        <v>441</v>
      </c>
      <c r="H25" s="60">
        <v>38</v>
      </c>
      <c r="I25" s="60" t="s">
        <v>59</v>
      </c>
      <c r="J25" s="60" t="s">
        <v>89</v>
      </c>
      <c r="K25" s="60">
        <v>351181.1</v>
      </c>
      <c r="L25" s="60">
        <v>1</v>
      </c>
      <c r="M25" s="60" t="s">
        <v>442</v>
      </c>
      <c r="N25" s="60" t="s">
        <v>451</v>
      </c>
      <c r="O25" s="60">
        <v>2280</v>
      </c>
      <c r="P25" s="60">
        <v>8</v>
      </c>
      <c r="Q25" s="60">
        <v>3</v>
      </c>
      <c r="R25" s="60" t="s">
        <v>508</v>
      </c>
      <c r="S25" s="60" t="s">
        <v>509</v>
      </c>
      <c r="T25" s="60" t="s">
        <v>84</v>
      </c>
      <c r="U25" s="60" t="s">
        <v>69</v>
      </c>
      <c r="V25" s="60">
        <v>0.941011651</v>
      </c>
      <c r="W25" s="60" t="s">
        <v>445</v>
      </c>
      <c r="X25" s="60">
        <v>0.697329453</v>
      </c>
      <c r="Y25" s="60" t="s">
        <v>446</v>
      </c>
      <c r="Z25" s="60" t="s">
        <v>447</v>
      </c>
      <c r="AA25" s="65">
        <v>-0.0344194631877535</v>
      </c>
      <c r="AB25" s="65">
        <v>0.726516784724362</v>
      </c>
      <c r="AC25" s="65">
        <v>-0.205970950233015</v>
      </c>
      <c r="AD25" s="65">
        <v>0.129136057975188</v>
      </c>
      <c r="AE25" s="65">
        <v>0.331960656518183</v>
      </c>
      <c r="AF25" s="65">
        <v>0.466129519670632</v>
      </c>
      <c r="AG25" s="65">
        <v>0.252845445945905</v>
      </c>
      <c r="AH25" s="65">
        <v>0.0476457729466517</v>
      </c>
      <c r="AI25" s="65">
        <v>-0.179117919637315</v>
      </c>
      <c r="AJ25" s="65">
        <v>-0.0171920171519713</v>
      </c>
      <c r="AK25" s="65">
        <v>-0.00229389958424664</v>
      </c>
      <c r="AL25" s="65">
        <v>-0.318447797967299</v>
      </c>
      <c r="AM25" s="65">
        <v>-0.360347190553339</v>
      </c>
      <c r="AN25" s="65">
        <v>0.683092085001544</v>
      </c>
      <c r="AO25" s="65">
        <v>0.0975161269691258</v>
      </c>
      <c r="AP25" s="65">
        <v>-0.164747724108017</v>
      </c>
      <c r="AQ25" s="65">
        <v>-0.263439549405454</v>
      </c>
      <c r="AR25" s="65">
        <v>-0.265013720921858</v>
      </c>
      <c r="AS25" s="65">
        <v>-0.350328250928218</v>
      </c>
      <c r="AT25" s="65">
        <v>-0.0436825076153618</v>
      </c>
      <c r="AU25" s="65">
        <v>0.163521082953804</v>
      </c>
      <c r="AV25" s="65">
        <v>0.135003456520995</v>
      </c>
      <c r="AW25" s="65">
        <v>0.143231983491498</v>
      </c>
      <c r="AX25" s="65">
        <v>0.550046196489082</v>
      </c>
    </row>
    <row r="26" spans="1:50">
      <c r="A26" s="60" t="s">
        <v>510</v>
      </c>
      <c r="B26" s="60" t="s">
        <v>511</v>
      </c>
      <c r="C26" s="60">
        <v>1</v>
      </c>
      <c r="D26" s="60">
        <v>5.83</v>
      </c>
      <c r="E26" s="60">
        <v>1</v>
      </c>
      <c r="F26" s="60">
        <v>13.17</v>
      </c>
      <c r="G26" s="60" t="s">
        <v>441</v>
      </c>
      <c r="H26" s="60">
        <v>66</v>
      </c>
      <c r="I26" s="60" t="s">
        <v>59</v>
      </c>
      <c r="J26" s="60" t="s">
        <v>89</v>
      </c>
      <c r="K26" s="60">
        <v>2000</v>
      </c>
      <c r="L26" s="60">
        <v>1</v>
      </c>
      <c r="M26" s="60" t="s">
        <v>442</v>
      </c>
      <c r="N26" s="60" t="s">
        <v>442</v>
      </c>
      <c r="O26" s="60">
        <v>500</v>
      </c>
      <c r="P26" s="60">
        <v>10</v>
      </c>
      <c r="Q26" s="60">
        <v>1</v>
      </c>
      <c r="R26" s="60" t="s">
        <v>443</v>
      </c>
      <c r="S26" s="60" t="s">
        <v>444</v>
      </c>
      <c r="T26" s="60" t="s">
        <v>84</v>
      </c>
      <c r="U26" s="60" t="s">
        <v>70</v>
      </c>
      <c r="V26" s="60">
        <v>0.883511479</v>
      </c>
      <c r="W26" s="60" t="s">
        <v>445</v>
      </c>
      <c r="X26" s="60">
        <v>0.655468191</v>
      </c>
      <c r="Y26" s="60" t="s">
        <v>446</v>
      </c>
      <c r="Z26" s="60" t="s">
        <v>447</v>
      </c>
      <c r="AA26" s="65">
        <v>0.521704028660373</v>
      </c>
      <c r="AB26" s="65">
        <v>0.934708962118879</v>
      </c>
      <c r="AC26" s="65">
        <v>0.276145886599072</v>
      </c>
      <c r="AD26" s="65">
        <v>0.175916260977194</v>
      </c>
      <c r="AE26" s="65">
        <v>0.194741832108139</v>
      </c>
      <c r="AF26" s="65">
        <v>0.00228093483976913</v>
      </c>
      <c r="AG26" s="65">
        <v>-0.264689106863136</v>
      </c>
      <c r="AH26" s="65">
        <v>0.0838687357263663</v>
      </c>
      <c r="AI26" s="65">
        <v>0.245181358175313</v>
      </c>
      <c r="AJ26" s="65">
        <v>0.408696726708567</v>
      </c>
      <c r="AK26" s="65">
        <v>0.217383062182748</v>
      </c>
      <c r="AL26" s="65">
        <v>0.880197105020018</v>
      </c>
      <c r="AM26" s="65">
        <v>0.530533646707193</v>
      </c>
      <c r="AN26" s="65">
        <v>0.858330766861718</v>
      </c>
      <c r="AO26" s="65">
        <v>0.20248259580066</v>
      </c>
      <c r="AP26" s="65">
        <v>-0.0943797001894991</v>
      </c>
      <c r="AQ26" s="65">
        <v>-0.15462020446205</v>
      </c>
      <c r="AR26" s="65">
        <v>-0.117852632856106</v>
      </c>
      <c r="AS26" s="65">
        <v>-0.0964287110625896</v>
      </c>
      <c r="AT26" s="65">
        <v>0.00496716396199348</v>
      </c>
      <c r="AU26" s="65">
        <v>0.0254438980296729</v>
      </c>
      <c r="AV26" s="65">
        <v>0.0843440150237861</v>
      </c>
      <c r="AW26" s="65">
        <v>0.0951765461944244</v>
      </c>
      <c r="AX26" s="65">
        <v>0.782260548198336</v>
      </c>
    </row>
    <row r="27" spans="1:50">
      <c r="A27" s="60" t="s">
        <v>512</v>
      </c>
      <c r="B27" s="60" t="s">
        <v>513</v>
      </c>
      <c r="C27" s="60">
        <v>1</v>
      </c>
      <c r="D27" s="60">
        <v>9.37</v>
      </c>
      <c r="E27" s="60">
        <v>0</v>
      </c>
      <c r="F27" s="60">
        <v>60</v>
      </c>
      <c r="G27" s="60" t="s">
        <v>458</v>
      </c>
      <c r="H27" s="60">
        <v>62</v>
      </c>
      <c r="I27" s="60" t="s">
        <v>59</v>
      </c>
      <c r="J27" s="60" t="s">
        <v>90</v>
      </c>
      <c r="K27" s="60">
        <v>6.1</v>
      </c>
      <c r="L27" s="60">
        <v>0</v>
      </c>
      <c r="M27" s="60" t="s">
        <v>451</v>
      </c>
      <c r="N27" s="60" t="s">
        <v>442</v>
      </c>
      <c r="O27" s="60">
        <v>500</v>
      </c>
      <c r="P27" s="60">
        <v>1.5</v>
      </c>
      <c r="Q27" s="60">
        <v>1</v>
      </c>
      <c r="R27" s="60" t="s">
        <v>452</v>
      </c>
      <c r="S27" s="60" t="s">
        <v>453</v>
      </c>
      <c r="T27" s="60">
        <v>0</v>
      </c>
      <c r="U27" s="60" t="s">
        <v>70</v>
      </c>
      <c r="V27" s="60">
        <v>0.065080778</v>
      </c>
      <c r="W27" s="60" t="s">
        <v>445</v>
      </c>
      <c r="X27" s="60">
        <v>0.434751056</v>
      </c>
      <c r="Y27" s="60" t="s">
        <v>446</v>
      </c>
      <c r="Z27" s="60" t="s">
        <v>447</v>
      </c>
      <c r="AA27" s="65">
        <v>0.266508226907648</v>
      </c>
      <c r="AB27" s="65">
        <v>0.859562673236833</v>
      </c>
      <c r="AC27" s="65">
        <v>0.190984914507436</v>
      </c>
      <c r="AD27" s="65">
        <v>0.0605684402011428</v>
      </c>
      <c r="AE27" s="65">
        <v>0.195797178580958</v>
      </c>
      <c r="AF27" s="65">
        <v>-0.0259367149618216</v>
      </c>
      <c r="AG27" s="65">
        <v>-0.0289298164803516</v>
      </c>
      <c r="AH27" s="65">
        <v>0.0563070870152067</v>
      </c>
      <c r="AI27" s="65">
        <v>0.0982568630207731</v>
      </c>
      <c r="AJ27" s="65">
        <v>0.0566933663601523</v>
      </c>
      <c r="AK27" s="65">
        <v>0.156011212688757</v>
      </c>
      <c r="AL27" s="65">
        <v>-0.643979057591482</v>
      </c>
      <c r="AM27" s="65">
        <v>0.450873431413649</v>
      </c>
      <c r="AN27" s="65">
        <v>0.838004311672312</v>
      </c>
      <c r="AO27" s="65">
        <v>0.245266988723431</v>
      </c>
      <c r="AP27" s="65">
        <v>-0.0798962051465637</v>
      </c>
      <c r="AQ27" s="65">
        <v>-0.193155785006618</v>
      </c>
      <c r="AR27" s="65">
        <v>-0.0565584610168619</v>
      </c>
      <c r="AS27" s="65">
        <v>-0.241616582319106</v>
      </c>
      <c r="AT27" s="65">
        <v>0.0513866042811027</v>
      </c>
      <c r="AU27" s="65">
        <v>-0.0227670344679412</v>
      </c>
      <c r="AV27" s="65">
        <v>-0.0488978919535236</v>
      </c>
      <c r="AW27" s="65">
        <v>0.00497314236414068</v>
      </c>
      <c r="AX27" s="65">
        <v>0.543578688019726</v>
      </c>
    </row>
    <row r="28" spans="1:50">
      <c r="A28" s="60" t="s">
        <v>514</v>
      </c>
      <c r="B28" s="60" t="s">
        <v>515</v>
      </c>
      <c r="C28" s="60">
        <v>0</v>
      </c>
      <c r="D28" s="60">
        <v>50.1</v>
      </c>
      <c r="E28" s="60">
        <v>0</v>
      </c>
      <c r="F28" s="60">
        <v>60</v>
      </c>
      <c r="G28" s="60" t="s">
        <v>450</v>
      </c>
      <c r="H28" s="60">
        <v>58</v>
      </c>
      <c r="I28" s="60" t="s">
        <v>59</v>
      </c>
      <c r="J28" s="60" t="s">
        <v>90</v>
      </c>
      <c r="K28" s="60">
        <v>4.15</v>
      </c>
      <c r="L28" s="60">
        <v>0</v>
      </c>
      <c r="M28" s="60" t="s">
        <v>442</v>
      </c>
      <c r="N28" s="60" t="s">
        <v>451</v>
      </c>
      <c r="O28" s="60">
        <v>2780000</v>
      </c>
      <c r="P28" s="60">
        <v>4</v>
      </c>
      <c r="Q28" s="60">
        <v>1</v>
      </c>
      <c r="R28" s="60" t="s">
        <v>460</v>
      </c>
      <c r="S28" s="60" t="s">
        <v>461</v>
      </c>
      <c r="T28" s="60" t="s">
        <v>82</v>
      </c>
      <c r="U28" s="60" t="s">
        <v>70</v>
      </c>
      <c r="V28" s="60">
        <v>-0.607838453</v>
      </c>
      <c r="W28" s="60" t="s">
        <v>454</v>
      </c>
      <c r="X28" s="60">
        <v>-0.697010881</v>
      </c>
      <c r="Y28" s="60" t="s">
        <v>483</v>
      </c>
      <c r="Z28" s="60" t="s">
        <v>473</v>
      </c>
      <c r="AA28" s="65">
        <v>-0.411229851228905</v>
      </c>
      <c r="AB28" s="65">
        <v>0.553741915614428</v>
      </c>
      <c r="AC28" s="65">
        <v>-0.21776999866501</v>
      </c>
      <c r="AD28" s="65">
        <v>0.0233915028014744</v>
      </c>
      <c r="AE28" s="65">
        <v>0.211551177188054</v>
      </c>
      <c r="AF28" s="65">
        <v>0.334663637234862</v>
      </c>
      <c r="AG28" s="65">
        <v>-0.235343543348095</v>
      </c>
      <c r="AH28" s="65">
        <v>-0.144085082973644</v>
      </c>
      <c r="AI28" s="65">
        <v>-0.200002837985119</v>
      </c>
      <c r="AJ28" s="65">
        <v>-0.242842007855486</v>
      </c>
      <c r="AK28" s="65">
        <v>-0.159235311274226</v>
      </c>
      <c r="AL28" s="65">
        <v>-0.837080381890784</v>
      </c>
      <c r="AM28" s="65">
        <v>0.0492262416084051</v>
      </c>
      <c r="AN28" s="65">
        <v>0.599014474899919</v>
      </c>
      <c r="AO28" s="65">
        <v>-0.197095541988213</v>
      </c>
      <c r="AP28" s="65">
        <v>-0.236764697027466</v>
      </c>
      <c r="AQ28" s="65">
        <v>-0.355262872997301</v>
      </c>
      <c r="AR28" s="65">
        <v>-0.222225068251597</v>
      </c>
      <c r="AS28" s="65">
        <v>-0.487101038094858</v>
      </c>
      <c r="AT28" s="65">
        <v>-0.179639565634112</v>
      </c>
      <c r="AU28" s="65">
        <v>-0.140825927016698</v>
      </c>
      <c r="AV28" s="65">
        <v>-0.0901139416062503</v>
      </c>
      <c r="AW28" s="65">
        <v>0.00546719571396284</v>
      </c>
      <c r="AX28" s="65">
        <v>-0.959655066214743</v>
      </c>
    </row>
    <row r="29" spans="1:50">
      <c r="A29" s="60" t="s">
        <v>516</v>
      </c>
      <c r="B29" s="60" t="s">
        <v>517</v>
      </c>
      <c r="C29" s="60">
        <v>1</v>
      </c>
      <c r="D29" s="60">
        <v>11.87</v>
      </c>
      <c r="E29" s="60">
        <v>1</v>
      </c>
      <c r="F29" s="60">
        <v>17.8</v>
      </c>
      <c r="G29" s="60" t="s">
        <v>441</v>
      </c>
      <c r="H29" s="60">
        <v>47</v>
      </c>
      <c r="I29" s="60" t="s">
        <v>59</v>
      </c>
      <c r="J29" s="60" t="s">
        <v>89</v>
      </c>
      <c r="K29" s="60">
        <v>63.33</v>
      </c>
      <c r="L29" s="60">
        <v>1</v>
      </c>
      <c r="M29" s="60" t="s">
        <v>442</v>
      </c>
      <c r="N29" s="60" t="s">
        <v>442</v>
      </c>
      <c r="O29" s="60">
        <v>0</v>
      </c>
      <c r="P29" s="60">
        <v>8.5</v>
      </c>
      <c r="Q29" s="60">
        <v>1</v>
      </c>
      <c r="R29" s="60" t="s">
        <v>443</v>
      </c>
      <c r="S29" s="60" t="s">
        <v>444</v>
      </c>
      <c r="T29" s="60" t="s">
        <v>82</v>
      </c>
      <c r="U29" s="60" t="s">
        <v>69</v>
      </c>
      <c r="V29" s="60">
        <v>0.907617003</v>
      </c>
      <c r="W29" s="60" t="s">
        <v>445</v>
      </c>
      <c r="X29" s="60">
        <v>-0.230638764</v>
      </c>
      <c r="Y29" s="60" t="s">
        <v>446</v>
      </c>
      <c r="Z29" s="60" t="s">
        <v>470</v>
      </c>
      <c r="AA29" s="65">
        <v>-0.0460802175304092</v>
      </c>
      <c r="AB29" s="65">
        <v>0.283338466276562</v>
      </c>
      <c r="AC29" s="65">
        <v>0.218926891226338</v>
      </c>
      <c r="AD29" s="65">
        <v>0.347484687476495</v>
      </c>
      <c r="AE29" s="65">
        <v>0.353717189034361</v>
      </c>
      <c r="AF29" s="65">
        <v>0.197097376559058</v>
      </c>
      <c r="AG29" s="65">
        <v>0.217173622869583</v>
      </c>
      <c r="AH29" s="65">
        <v>0.30027379116323</v>
      </c>
      <c r="AI29" s="65">
        <v>0.217630763883188</v>
      </c>
      <c r="AJ29" s="65">
        <v>0.307594742226096</v>
      </c>
      <c r="AK29" s="65">
        <v>0.110604008470114</v>
      </c>
      <c r="AL29" s="65">
        <v>0.305204804434864</v>
      </c>
      <c r="AM29" s="65">
        <v>-0.0738538722893601</v>
      </c>
      <c r="AN29" s="65">
        <v>0.622420696027111</v>
      </c>
      <c r="AO29" s="65">
        <v>-0.133262931769751</v>
      </c>
      <c r="AP29" s="65">
        <v>-0.195580340580778</v>
      </c>
      <c r="AQ29" s="65">
        <v>-0.236789480285271</v>
      </c>
      <c r="AR29" s="65">
        <v>-0.224872584108923</v>
      </c>
      <c r="AS29" s="65">
        <v>-0.418800785971073</v>
      </c>
      <c r="AT29" s="65">
        <v>-0.162356661055655</v>
      </c>
      <c r="AU29" s="65">
        <v>-0.139087614318115</v>
      </c>
      <c r="AV29" s="65">
        <v>-0.144056895549435</v>
      </c>
      <c r="AW29" s="65">
        <v>-0.187776856214044</v>
      </c>
      <c r="AX29" s="65">
        <v>-0.611025562057151</v>
      </c>
    </row>
    <row r="30" spans="1:50">
      <c r="A30" s="60" t="s">
        <v>518</v>
      </c>
      <c r="B30" s="60" t="s">
        <v>519</v>
      </c>
      <c r="C30" s="60">
        <v>0</v>
      </c>
      <c r="D30" s="60">
        <v>60</v>
      </c>
      <c r="E30" s="60">
        <v>0</v>
      </c>
      <c r="F30" s="60">
        <v>60</v>
      </c>
      <c r="G30" s="60" t="s">
        <v>450</v>
      </c>
      <c r="H30" s="60">
        <v>62</v>
      </c>
      <c r="I30" s="60" t="s">
        <v>60</v>
      </c>
      <c r="J30" s="60" t="s">
        <v>90</v>
      </c>
      <c r="K30" s="60">
        <v>3.69</v>
      </c>
      <c r="L30" s="60">
        <v>0</v>
      </c>
      <c r="M30" s="60" t="s">
        <v>149</v>
      </c>
      <c r="N30" s="60" t="s">
        <v>451</v>
      </c>
      <c r="O30" s="60">
        <v>0</v>
      </c>
      <c r="P30" s="60">
        <v>4.5</v>
      </c>
      <c r="Q30" s="60">
        <v>1</v>
      </c>
      <c r="R30" s="60" t="s">
        <v>460</v>
      </c>
      <c r="S30" s="60" t="s">
        <v>461</v>
      </c>
      <c r="T30" s="60" t="s">
        <v>82</v>
      </c>
      <c r="U30" s="60" t="s">
        <v>69</v>
      </c>
      <c r="V30" s="60">
        <v>-1.003452917</v>
      </c>
      <c r="W30" s="60" t="s">
        <v>454</v>
      </c>
      <c r="X30" s="60">
        <v>-0.948104908</v>
      </c>
      <c r="Y30" s="60" t="s">
        <v>483</v>
      </c>
      <c r="Z30" s="60" t="s">
        <v>473</v>
      </c>
      <c r="AA30" s="65">
        <v>-0.230452947507076</v>
      </c>
      <c r="AB30" s="65">
        <v>-0.704034493378346</v>
      </c>
      <c r="AC30" s="65">
        <v>-0.0885197402620344</v>
      </c>
      <c r="AD30" s="65">
        <v>0.0107672292386054</v>
      </c>
      <c r="AE30" s="65">
        <v>-0.028862055505795</v>
      </c>
      <c r="AF30" s="65">
        <v>-0.169875983055439</v>
      </c>
      <c r="AG30" s="65">
        <v>0.114979180532926</v>
      </c>
      <c r="AH30" s="65">
        <v>0.067313203930049</v>
      </c>
      <c r="AI30" s="65">
        <v>-0.0854081827962229</v>
      </c>
      <c r="AJ30" s="65">
        <v>-0.183817221939647</v>
      </c>
      <c r="AK30" s="65">
        <v>-0.100936184855479</v>
      </c>
      <c r="AL30" s="65">
        <v>-0.309516476747714</v>
      </c>
      <c r="AM30" s="65">
        <v>-0.208766972403005</v>
      </c>
      <c r="AN30" s="65">
        <v>-0.663689559593324</v>
      </c>
      <c r="AO30" s="65">
        <v>-0.125452729059043</v>
      </c>
      <c r="AP30" s="65">
        <v>-0.255307813217652</v>
      </c>
      <c r="AQ30" s="65">
        <v>-0.35564420162383</v>
      </c>
      <c r="AR30" s="65">
        <v>-0.300331653455126</v>
      </c>
      <c r="AS30" s="65">
        <v>-0.430679378634062</v>
      </c>
      <c r="AT30" s="65">
        <v>-0.0998119913504297</v>
      </c>
      <c r="AU30" s="65">
        <v>0.0404686233551521</v>
      </c>
      <c r="AV30" s="65">
        <v>-0.0844955534516597</v>
      </c>
      <c r="AW30" s="65">
        <v>0.0429073654426254</v>
      </c>
      <c r="AX30" s="65">
        <v>-0.531875577456002</v>
      </c>
    </row>
    <row r="31" spans="1:50">
      <c r="A31" s="60" t="s">
        <v>520</v>
      </c>
      <c r="B31" s="60" t="s">
        <v>521</v>
      </c>
      <c r="C31" s="60">
        <v>1</v>
      </c>
      <c r="D31" s="60">
        <v>12.13</v>
      </c>
      <c r="E31" s="60">
        <v>1</v>
      </c>
      <c r="F31" s="60">
        <v>35.9</v>
      </c>
      <c r="G31" s="60" t="s">
        <v>458</v>
      </c>
      <c r="H31" s="60">
        <v>51</v>
      </c>
      <c r="I31" s="60" t="s">
        <v>59</v>
      </c>
      <c r="J31" s="60" t="s">
        <v>90</v>
      </c>
      <c r="K31" s="60">
        <v>5.63</v>
      </c>
      <c r="L31" s="60">
        <v>0</v>
      </c>
      <c r="M31" s="60" t="s">
        <v>451</v>
      </c>
      <c r="N31" s="60" t="s">
        <v>451</v>
      </c>
      <c r="O31" s="60">
        <v>135</v>
      </c>
      <c r="P31" s="60">
        <v>2.5</v>
      </c>
      <c r="Q31" s="60">
        <v>1</v>
      </c>
      <c r="R31" s="60" t="s">
        <v>460</v>
      </c>
      <c r="S31" s="60" t="s">
        <v>461</v>
      </c>
      <c r="T31" s="60" t="s">
        <v>82</v>
      </c>
      <c r="U31" s="60" t="s">
        <v>71</v>
      </c>
      <c r="V31" s="60">
        <v>-0.376018405</v>
      </c>
      <c r="W31" s="60" t="s">
        <v>454</v>
      </c>
      <c r="X31" s="60">
        <v>-0.65914729</v>
      </c>
      <c r="Y31" s="60" t="s">
        <v>483</v>
      </c>
      <c r="Z31" s="60" t="s">
        <v>473</v>
      </c>
      <c r="AA31" s="65">
        <v>0.28859115657602</v>
      </c>
      <c r="AB31" s="65">
        <v>-0.652602402217288</v>
      </c>
      <c r="AC31" s="65">
        <v>-0.0703500193939291</v>
      </c>
      <c r="AD31" s="65">
        <v>0.162604694299162</v>
      </c>
      <c r="AE31" s="65">
        <v>0.295372684360908</v>
      </c>
      <c r="AF31" s="65">
        <v>0.350774537574784</v>
      </c>
      <c r="AG31" s="65">
        <v>0.283652207051938</v>
      </c>
      <c r="AH31" s="65">
        <v>0.0137286767178477</v>
      </c>
      <c r="AI31" s="65">
        <v>-0.0932599642633669</v>
      </c>
      <c r="AJ31" s="65">
        <v>-0.132398242112319</v>
      </c>
      <c r="AK31" s="65">
        <v>-0.144839727909386</v>
      </c>
      <c r="AL31" s="65">
        <v>-0.0578995996304414</v>
      </c>
      <c r="AM31" s="65">
        <v>0.417477272840732</v>
      </c>
      <c r="AN31" s="65">
        <v>-0.531875577456002</v>
      </c>
      <c r="AO31" s="65">
        <v>0.0493433493553749</v>
      </c>
      <c r="AP31" s="65">
        <v>-0.211706565354192</v>
      </c>
      <c r="AQ31" s="65">
        <v>-0.297569308628074</v>
      </c>
      <c r="AR31" s="65">
        <v>-0.364561722457712</v>
      </c>
      <c r="AS31" s="65">
        <v>-0.39585461531614</v>
      </c>
      <c r="AT31" s="65">
        <v>-0.122872480741197</v>
      </c>
      <c r="AU31" s="65">
        <v>0.00300018656055784</v>
      </c>
      <c r="AV31" s="65">
        <v>0.0203522716033519</v>
      </c>
      <c r="AW31" s="65">
        <v>0.0280647833118005</v>
      </c>
      <c r="AX31" s="65">
        <v>0.90421927933477</v>
      </c>
    </row>
    <row r="32" spans="1:50">
      <c r="A32" s="60" t="s">
        <v>522</v>
      </c>
      <c r="B32" s="60" t="s">
        <v>523</v>
      </c>
      <c r="C32" s="60">
        <v>0</v>
      </c>
      <c r="D32" s="60">
        <v>1.67</v>
      </c>
      <c r="E32" s="60">
        <v>1</v>
      </c>
      <c r="F32" s="60">
        <v>12.07</v>
      </c>
      <c r="G32" s="60" t="s">
        <v>441</v>
      </c>
      <c r="H32" s="60">
        <v>29</v>
      </c>
      <c r="I32" s="60" t="s">
        <v>60</v>
      </c>
      <c r="J32" s="60" t="s">
        <v>89</v>
      </c>
      <c r="K32" s="60">
        <v>7926.24</v>
      </c>
      <c r="L32" s="60">
        <v>1</v>
      </c>
      <c r="M32" s="60" t="s">
        <v>442</v>
      </c>
      <c r="N32" s="60" t="s">
        <v>451</v>
      </c>
      <c r="O32" s="60">
        <v>12900</v>
      </c>
      <c r="P32" s="60">
        <v>2.3</v>
      </c>
      <c r="Q32" s="60">
        <v>1</v>
      </c>
      <c r="R32" s="60" t="s">
        <v>443</v>
      </c>
      <c r="S32" s="60" t="s">
        <v>444</v>
      </c>
      <c r="T32" s="60" t="s">
        <v>82</v>
      </c>
      <c r="U32" s="60" t="s">
        <v>69</v>
      </c>
      <c r="V32" s="60">
        <v>0.685015854</v>
      </c>
      <c r="W32" s="60" t="s">
        <v>445</v>
      </c>
      <c r="X32" s="60">
        <v>-0.191104377</v>
      </c>
      <c r="Y32" s="60" t="s">
        <v>446</v>
      </c>
      <c r="Z32" s="60" t="s">
        <v>470</v>
      </c>
      <c r="AA32" s="65">
        <v>0.147671527543893</v>
      </c>
      <c r="AB32" s="65">
        <v>-0.487218971358077</v>
      </c>
      <c r="AC32" s="65">
        <v>-0.103034556679606</v>
      </c>
      <c r="AD32" s="65">
        <v>0.200728741046984</v>
      </c>
      <c r="AE32" s="65">
        <v>0.453512086213818</v>
      </c>
      <c r="AF32" s="65">
        <v>0.45362158339254</v>
      </c>
      <c r="AG32" s="65">
        <v>0.340287519721283</v>
      </c>
      <c r="AH32" s="65">
        <v>0.0335908051022838</v>
      </c>
      <c r="AI32" s="65">
        <v>-0.191397947737451</v>
      </c>
      <c r="AJ32" s="65">
        <v>-0.136647751265999</v>
      </c>
      <c r="AK32" s="65">
        <v>-0.0476024982220547</v>
      </c>
      <c r="AL32" s="65">
        <v>0.744995380351092</v>
      </c>
      <c r="AM32" s="65">
        <v>0.286982183810008</v>
      </c>
      <c r="AN32" s="65">
        <v>-0.377579303972827</v>
      </c>
      <c r="AO32" s="65">
        <v>0.0859377313881003</v>
      </c>
      <c r="AP32" s="65">
        <v>-0.0785547844383326</v>
      </c>
      <c r="AQ32" s="65">
        <v>-0.210402245134101</v>
      </c>
      <c r="AR32" s="65">
        <v>-0.313697640025056</v>
      </c>
      <c r="AS32" s="65">
        <v>-0.179358294435311</v>
      </c>
      <c r="AT32" s="65">
        <v>-0.0399548169325036</v>
      </c>
      <c r="AU32" s="65">
        <v>0.0549890585612732</v>
      </c>
      <c r="AV32" s="65">
        <v>-0.112717748509876</v>
      </c>
      <c r="AW32" s="65">
        <v>-0.130676376472836</v>
      </c>
      <c r="AX32" s="65">
        <v>-0.464736680012225</v>
      </c>
    </row>
    <row r="33" spans="1:50">
      <c r="A33" s="60" t="s">
        <v>524</v>
      </c>
      <c r="B33" s="60" t="s">
        <v>525</v>
      </c>
      <c r="C33" s="60">
        <v>1</v>
      </c>
      <c r="D33" s="60">
        <v>2.4</v>
      </c>
      <c r="E33" s="60">
        <v>1</v>
      </c>
      <c r="F33" s="60">
        <v>34.13</v>
      </c>
      <c r="G33" s="60" t="s">
        <v>458</v>
      </c>
      <c r="H33" s="60">
        <v>34</v>
      </c>
      <c r="I33" s="60" t="s">
        <v>60</v>
      </c>
      <c r="J33" s="60" t="s">
        <v>89</v>
      </c>
      <c r="K33" s="60">
        <v>80000</v>
      </c>
      <c r="L33" s="60">
        <v>1</v>
      </c>
      <c r="M33" s="60" t="s">
        <v>442</v>
      </c>
      <c r="N33" s="60" t="s">
        <v>451</v>
      </c>
      <c r="O33" s="60">
        <v>500</v>
      </c>
      <c r="P33" s="60">
        <v>13</v>
      </c>
      <c r="Q33" s="60">
        <v>1</v>
      </c>
      <c r="R33" s="60" t="s">
        <v>508</v>
      </c>
      <c r="S33" s="60" t="s">
        <v>509</v>
      </c>
      <c r="T33" s="60" t="s">
        <v>84</v>
      </c>
      <c r="U33" s="60" t="s">
        <v>69</v>
      </c>
      <c r="V33" s="60">
        <v>-0.672947125</v>
      </c>
      <c r="W33" s="60" t="s">
        <v>454</v>
      </c>
      <c r="X33" s="60">
        <v>0.922712098</v>
      </c>
      <c r="Y33" s="60" t="s">
        <v>446</v>
      </c>
      <c r="Z33" s="60" t="s">
        <v>455</v>
      </c>
      <c r="AA33" s="65">
        <v>0.261351994308731</v>
      </c>
      <c r="AB33" s="65">
        <v>-0.433631044040567</v>
      </c>
      <c r="AC33" s="65">
        <v>0.044925500539379</v>
      </c>
      <c r="AD33" s="65">
        <v>-0.00502470687165052</v>
      </c>
      <c r="AE33" s="65">
        <v>-0.0904400563258236</v>
      </c>
      <c r="AF33" s="65">
        <v>-0.0601002573451239</v>
      </c>
      <c r="AG33" s="65">
        <v>0.0402566420096176</v>
      </c>
      <c r="AH33" s="65">
        <v>-0.134990447979872</v>
      </c>
      <c r="AI33" s="65">
        <v>-0.124466746758289</v>
      </c>
      <c r="AJ33" s="65">
        <v>-0.104388464576329</v>
      </c>
      <c r="AK33" s="65">
        <v>-0.159389632284903</v>
      </c>
      <c r="AL33" s="65">
        <v>0.655066214967669</v>
      </c>
      <c r="AM33" s="65">
        <v>0.528932755888327</v>
      </c>
      <c r="AN33" s="65">
        <v>-0.761318139821201</v>
      </c>
      <c r="AO33" s="65">
        <v>0.20815455213588</v>
      </c>
      <c r="AP33" s="65">
        <v>-0.184673790774875</v>
      </c>
      <c r="AQ33" s="65">
        <v>-0.276052493848471</v>
      </c>
      <c r="AR33" s="65">
        <v>-0.201388268445055</v>
      </c>
      <c r="AS33" s="65">
        <v>-0.406794930527117</v>
      </c>
      <c r="AT33" s="65">
        <v>-0.0231136134660153</v>
      </c>
      <c r="AU33" s="65">
        <v>0.0765239567248161</v>
      </c>
      <c r="AV33" s="65">
        <v>0.145304812202496</v>
      </c>
      <c r="AW33" s="65">
        <v>0.163848636216302</v>
      </c>
      <c r="AX33" s="65">
        <v>0.936248845087773</v>
      </c>
    </row>
    <row r="34" spans="1:50">
      <c r="A34" s="60" t="s">
        <v>526</v>
      </c>
      <c r="B34" s="60" t="s">
        <v>527</v>
      </c>
      <c r="C34" s="60">
        <v>0</v>
      </c>
      <c r="D34" s="60">
        <v>60</v>
      </c>
      <c r="E34" s="60">
        <v>0</v>
      </c>
      <c r="F34" s="60">
        <v>60</v>
      </c>
      <c r="G34" s="60" t="s">
        <v>450</v>
      </c>
      <c r="H34" s="60">
        <v>73</v>
      </c>
      <c r="I34" s="60" t="s">
        <v>59</v>
      </c>
      <c r="J34" s="60" t="s">
        <v>90</v>
      </c>
      <c r="K34" s="60">
        <v>3.3</v>
      </c>
      <c r="L34" s="60">
        <v>0</v>
      </c>
      <c r="M34" s="60" t="s">
        <v>451</v>
      </c>
      <c r="N34" s="60" t="s">
        <v>451</v>
      </c>
      <c r="O34" s="60">
        <v>0</v>
      </c>
      <c r="P34" s="60">
        <v>2.5</v>
      </c>
      <c r="Q34" s="60">
        <v>1</v>
      </c>
      <c r="R34" s="60" t="s">
        <v>460</v>
      </c>
      <c r="S34" s="60" t="s">
        <v>461</v>
      </c>
      <c r="T34" s="60" t="s">
        <v>82</v>
      </c>
      <c r="U34" s="60" t="s">
        <v>70</v>
      </c>
      <c r="V34" s="60">
        <v>-1.011462653</v>
      </c>
      <c r="W34" s="60" t="s">
        <v>454</v>
      </c>
      <c r="X34" s="60">
        <v>-0.545676319</v>
      </c>
      <c r="Y34" s="60" t="s">
        <v>483</v>
      </c>
      <c r="Z34" s="60" t="s">
        <v>473</v>
      </c>
      <c r="AA34" s="65">
        <v>-0.436801166000781</v>
      </c>
      <c r="AB34" s="65">
        <v>-0.768401601478113</v>
      </c>
      <c r="AC34" s="65">
        <v>-0.0988747589490944</v>
      </c>
      <c r="AD34" s="65">
        <v>0.259807203266636</v>
      </c>
      <c r="AE34" s="65">
        <v>0.226849320277439</v>
      </c>
      <c r="AF34" s="65">
        <v>0.106485539165803</v>
      </c>
      <c r="AG34" s="65">
        <v>0.268483810616031</v>
      </c>
      <c r="AH34" s="65">
        <v>0.0533065656326569</v>
      </c>
      <c r="AI34" s="65">
        <v>0.0764742873577422</v>
      </c>
      <c r="AJ34" s="65">
        <v>-0.0736202200141892</v>
      </c>
      <c r="AK34" s="65">
        <v>0.0119237914867247</v>
      </c>
      <c r="AL34" s="65">
        <v>-0.989528795811286</v>
      </c>
      <c r="AM34" s="65">
        <v>-0.170314809252934</v>
      </c>
      <c r="AN34" s="65">
        <v>-0.629504157683878</v>
      </c>
      <c r="AO34" s="65">
        <v>0.025762371317979</v>
      </c>
      <c r="AP34" s="65">
        <v>-0.271678342549433</v>
      </c>
      <c r="AQ34" s="65">
        <v>-0.288436185149372</v>
      </c>
      <c r="AR34" s="65">
        <v>-0.297308268277953</v>
      </c>
      <c r="AS34" s="65">
        <v>-0.334552859274238</v>
      </c>
      <c r="AT34" s="65">
        <v>-0.218374151532273</v>
      </c>
      <c r="AU34" s="65">
        <v>-0.203390835534451</v>
      </c>
      <c r="AV34" s="65">
        <v>-0.221904966677026</v>
      </c>
      <c r="AW34" s="65">
        <v>-0.0859446861293371</v>
      </c>
      <c r="AX34" s="65">
        <v>-0.665845395749776</v>
      </c>
    </row>
    <row r="35" spans="1:50">
      <c r="A35" s="60" t="s">
        <v>528</v>
      </c>
      <c r="B35" s="60" t="s">
        <v>529</v>
      </c>
      <c r="C35" s="60">
        <v>0</v>
      </c>
      <c r="D35" s="60">
        <v>60</v>
      </c>
      <c r="E35" s="60">
        <v>0</v>
      </c>
      <c r="F35" s="60">
        <v>60</v>
      </c>
      <c r="G35" s="60" t="s">
        <v>450</v>
      </c>
      <c r="H35" s="60">
        <v>40</v>
      </c>
      <c r="I35" s="60" t="s">
        <v>59</v>
      </c>
      <c r="J35" s="60" t="s">
        <v>90</v>
      </c>
      <c r="K35" s="60">
        <v>1.78</v>
      </c>
      <c r="L35" s="60">
        <v>0</v>
      </c>
      <c r="M35" s="60" t="s">
        <v>442</v>
      </c>
      <c r="N35" s="60" t="s">
        <v>451</v>
      </c>
      <c r="O35" s="60">
        <v>500</v>
      </c>
      <c r="P35" s="60">
        <v>3.5</v>
      </c>
      <c r="Q35" s="60">
        <v>1</v>
      </c>
      <c r="R35" s="60" t="s">
        <v>460</v>
      </c>
      <c r="S35" s="60" t="s">
        <v>461</v>
      </c>
      <c r="T35" s="60" t="s">
        <v>82</v>
      </c>
      <c r="U35" s="60" t="s">
        <v>69</v>
      </c>
      <c r="V35" s="60">
        <v>-0.88703816</v>
      </c>
      <c r="W35" s="60" t="s">
        <v>454</v>
      </c>
      <c r="X35" s="60">
        <v>-0.793565279</v>
      </c>
      <c r="Y35" s="60" t="s">
        <v>483</v>
      </c>
      <c r="Z35" s="60" t="s">
        <v>473</v>
      </c>
      <c r="AA35" s="65">
        <v>-0.347028819865482</v>
      </c>
      <c r="AB35" s="65">
        <v>-0.803510933168896</v>
      </c>
      <c r="AC35" s="65">
        <v>-0.258004915794222</v>
      </c>
      <c r="AD35" s="65">
        <v>0.199920021685181</v>
      </c>
      <c r="AE35" s="65">
        <v>0.39004841699148</v>
      </c>
      <c r="AF35" s="65">
        <v>0.233953646533569</v>
      </c>
      <c r="AG35" s="65">
        <v>0.212748814934532</v>
      </c>
      <c r="AH35" s="65">
        <v>-9.82518527127829e-5</v>
      </c>
      <c r="AI35" s="65">
        <v>-0.259815512077332</v>
      </c>
      <c r="AJ35" s="65">
        <v>-0.291108944685996</v>
      </c>
      <c r="AK35" s="65">
        <v>-0.0314815113742278</v>
      </c>
      <c r="AL35" s="65">
        <v>0.688327687095785</v>
      </c>
      <c r="AM35" s="65">
        <v>-0.278450833939496</v>
      </c>
      <c r="AN35" s="65">
        <v>-0.816445950107605</v>
      </c>
      <c r="AO35" s="65">
        <v>-0.226538259498422</v>
      </c>
      <c r="AP35" s="65">
        <v>-0.22770834511711</v>
      </c>
      <c r="AQ35" s="65">
        <v>-0.23745481225781</v>
      </c>
      <c r="AR35" s="65">
        <v>-0.274866669396102</v>
      </c>
      <c r="AS35" s="65">
        <v>-0.356238600202282</v>
      </c>
      <c r="AT35" s="65">
        <v>-0.188756067590158</v>
      </c>
      <c r="AU35" s="65">
        <v>-0.156263424506367</v>
      </c>
      <c r="AV35" s="65">
        <v>-0.0449902562506069</v>
      </c>
      <c r="AW35" s="65">
        <v>-0.122781642805163</v>
      </c>
      <c r="AX35" s="65">
        <v>-0.458885124730428</v>
      </c>
    </row>
    <row r="36" spans="1:50">
      <c r="A36" s="60" t="s">
        <v>530</v>
      </c>
      <c r="B36" s="60" t="s">
        <v>531</v>
      </c>
      <c r="C36" s="60">
        <v>1</v>
      </c>
      <c r="D36" s="60">
        <v>28.47</v>
      </c>
      <c r="E36" s="60">
        <v>0</v>
      </c>
      <c r="F36" s="60">
        <v>60</v>
      </c>
      <c r="G36" s="60" t="s">
        <v>450</v>
      </c>
      <c r="H36" s="60">
        <v>31</v>
      </c>
      <c r="I36" s="60" t="s">
        <v>59</v>
      </c>
      <c r="J36" s="60" t="s">
        <v>89</v>
      </c>
      <c r="K36" s="60">
        <v>146.96</v>
      </c>
      <c r="L36" s="60">
        <v>1</v>
      </c>
      <c r="M36" s="60" t="s">
        <v>442</v>
      </c>
      <c r="N36" s="60" t="s">
        <v>442</v>
      </c>
      <c r="O36" s="60">
        <v>0</v>
      </c>
      <c r="P36" s="60">
        <v>2.5</v>
      </c>
      <c r="Q36" s="60">
        <v>1</v>
      </c>
      <c r="R36" s="60" t="s">
        <v>443</v>
      </c>
      <c r="S36" s="60" t="s">
        <v>444</v>
      </c>
      <c r="T36" s="60" t="s">
        <v>82</v>
      </c>
      <c r="U36" s="60" t="s">
        <v>71</v>
      </c>
      <c r="V36" s="60">
        <v>-0.725925267</v>
      </c>
      <c r="W36" s="60" t="s">
        <v>454</v>
      </c>
      <c r="X36" s="60">
        <v>0.09280775</v>
      </c>
      <c r="Y36" s="60" t="s">
        <v>446</v>
      </c>
      <c r="Z36" s="60" t="s">
        <v>455</v>
      </c>
      <c r="AA36" s="65">
        <v>-0.380944861079249</v>
      </c>
      <c r="AB36" s="65">
        <v>-0.778564829072814</v>
      </c>
      <c r="AC36" s="65">
        <v>-0.276566012215607</v>
      </c>
      <c r="AD36" s="65">
        <v>0.192377951837656</v>
      </c>
      <c r="AE36" s="65">
        <v>0.238381300745579</v>
      </c>
      <c r="AF36" s="65">
        <v>0.0608951350016692</v>
      </c>
      <c r="AG36" s="65">
        <v>0.358811029617047</v>
      </c>
      <c r="AH36" s="65">
        <v>0.0326298356927374</v>
      </c>
      <c r="AI36" s="65">
        <v>-0.162182913883717</v>
      </c>
      <c r="AJ36" s="65">
        <v>-0.271924849129389</v>
      </c>
      <c r="AK36" s="65">
        <v>-0.158291870191414</v>
      </c>
      <c r="AL36" s="65">
        <v>-0.932553125962209</v>
      </c>
      <c r="AM36" s="65">
        <v>0.172587181949958</v>
      </c>
      <c r="AN36" s="65">
        <v>-0.880505081613594</v>
      </c>
      <c r="AO36" s="65">
        <v>-0.0209227749468009</v>
      </c>
      <c r="AP36" s="65">
        <v>-0.291015390674476</v>
      </c>
      <c r="AQ36" s="65">
        <v>-0.343291005065582</v>
      </c>
      <c r="AR36" s="65">
        <v>-0.323846576513876</v>
      </c>
      <c r="AS36" s="65">
        <v>-0.166144328432407</v>
      </c>
      <c r="AT36" s="65">
        <v>-0.134879965904487</v>
      </c>
      <c r="AU36" s="65">
        <v>-0.00826162453718163</v>
      </c>
      <c r="AV36" s="65">
        <v>0.0503772462213323</v>
      </c>
      <c r="AW36" s="65">
        <v>-0.0549035845682163</v>
      </c>
      <c r="AX36" s="65">
        <v>0.447797967354496</v>
      </c>
    </row>
    <row r="37" spans="1:50">
      <c r="A37" s="60" t="s">
        <v>532</v>
      </c>
      <c r="B37" s="60" t="s">
        <v>533</v>
      </c>
      <c r="C37" s="60">
        <v>1</v>
      </c>
      <c r="D37" s="60">
        <v>7.57</v>
      </c>
      <c r="E37" s="60">
        <v>1</v>
      </c>
      <c r="F37" s="60">
        <v>26.8</v>
      </c>
      <c r="G37" s="60" t="s">
        <v>450</v>
      </c>
      <c r="H37" s="60">
        <v>58</v>
      </c>
      <c r="I37" s="60" t="s">
        <v>59</v>
      </c>
      <c r="J37" s="60" t="s">
        <v>89</v>
      </c>
      <c r="K37" s="60">
        <v>5.75</v>
      </c>
      <c r="L37" s="60">
        <v>1</v>
      </c>
      <c r="M37" s="60" t="s">
        <v>482</v>
      </c>
      <c r="N37" s="60" t="s">
        <v>442</v>
      </c>
      <c r="O37" s="60">
        <v>50300</v>
      </c>
      <c r="P37" s="60">
        <v>6</v>
      </c>
      <c r="Q37" s="60">
        <v>3</v>
      </c>
      <c r="R37" s="60" t="s">
        <v>476</v>
      </c>
      <c r="S37" s="60" t="s">
        <v>477</v>
      </c>
      <c r="T37" s="60" t="s">
        <v>83</v>
      </c>
      <c r="U37" s="60" t="s">
        <v>69</v>
      </c>
      <c r="V37" s="60">
        <v>-0.922242163</v>
      </c>
      <c r="W37" s="60" t="s">
        <v>454</v>
      </c>
      <c r="X37" s="60">
        <v>-0.346950716</v>
      </c>
      <c r="Y37" s="60" t="s">
        <v>446</v>
      </c>
      <c r="Z37" s="60" t="s">
        <v>473</v>
      </c>
      <c r="AA37" s="65">
        <v>-0.412986958297312</v>
      </c>
      <c r="AB37" s="65">
        <v>-0.80227902679378</v>
      </c>
      <c r="AC37" s="65">
        <v>-0.22555539931387</v>
      </c>
      <c r="AD37" s="65">
        <v>-0.0545307139017202</v>
      </c>
      <c r="AE37" s="65">
        <v>0.277437451994396</v>
      </c>
      <c r="AF37" s="65">
        <v>0.344735838063827</v>
      </c>
      <c r="AG37" s="65">
        <v>0.236091153969825</v>
      </c>
      <c r="AH37" s="65">
        <v>-0.147236718101501</v>
      </c>
      <c r="AI37" s="65">
        <v>-0.205209347198259</v>
      </c>
      <c r="AJ37" s="65">
        <v>-0.24978101101214</v>
      </c>
      <c r="AK37" s="65">
        <v>-0.177549951658055</v>
      </c>
      <c r="AL37" s="65">
        <v>-0.698798891284107</v>
      </c>
      <c r="AM37" s="65">
        <v>0.00997003556262588</v>
      </c>
      <c r="AN37" s="65">
        <v>-0.830612873421429</v>
      </c>
      <c r="AO37" s="65">
        <v>-0.0515409585187151</v>
      </c>
      <c r="AP37" s="65">
        <v>-0.207439142474942</v>
      </c>
      <c r="AQ37" s="65">
        <v>-0.30948231508248</v>
      </c>
      <c r="AR37" s="65">
        <v>-0.317269026080643</v>
      </c>
      <c r="AS37" s="65">
        <v>-0.232108265948073</v>
      </c>
      <c r="AT37" s="65">
        <v>-0.202683302763598</v>
      </c>
      <c r="AU37" s="65">
        <v>0.0334606430007901</v>
      </c>
      <c r="AV37" s="65">
        <v>0.0152968635001586</v>
      </c>
      <c r="AW37" s="65">
        <v>-0.0283291321775004</v>
      </c>
      <c r="AX37" s="65">
        <v>-0.668617185093785</v>
      </c>
    </row>
    <row r="38" spans="1:50">
      <c r="A38" s="60" t="s">
        <v>534</v>
      </c>
      <c r="B38" s="60" t="s">
        <v>535</v>
      </c>
      <c r="C38" s="60">
        <v>1</v>
      </c>
      <c r="D38" s="60">
        <v>1.97</v>
      </c>
      <c r="E38" s="60">
        <v>1</v>
      </c>
      <c r="F38" s="60">
        <v>31.4</v>
      </c>
      <c r="G38" s="60" t="s">
        <v>450</v>
      </c>
      <c r="H38" s="60">
        <v>55</v>
      </c>
      <c r="I38" s="60" t="s">
        <v>59</v>
      </c>
      <c r="J38" s="60" t="s">
        <v>89</v>
      </c>
      <c r="K38" s="60">
        <v>23.62</v>
      </c>
      <c r="L38" s="60">
        <v>1</v>
      </c>
      <c r="M38" s="60" t="s">
        <v>451</v>
      </c>
      <c r="N38" s="60" t="s">
        <v>442</v>
      </c>
      <c r="O38" s="60">
        <v>547000</v>
      </c>
      <c r="P38" s="60">
        <v>7</v>
      </c>
      <c r="Q38" s="60">
        <v>1</v>
      </c>
      <c r="R38" s="60" t="s">
        <v>476</v>
      </c>
      <c r="S38" s="60" t="s">
        <v>477</v>
      </c>
      <c r="T38" s="60" t="s">
        <v>83</v>
      </c>
      <c r="U38" s="60" t="s">
        <v>69</v>
      </c>
      <c r="V38" s="60">
        <v>-0.785717408</v>
      </c>
      <c r="W38" s="60" t="s">
        <v>454</v>
      </c>
      <c r="X38" s="60">
        <v>0.321761317</v>
      </c>
      <c r="Y38" s="60" t="s">
        <v>446</v>
      </c>
      <c r="Z38" s="60" t="s">
        <v>455</v>
      </c>
      <c r="AA38" s="65">
        <v>-0.448859939910648</v>
      </c>
      <c r="AB38" s="65">
        <v>-0.77702494610392</v>
      </c>
      <c r="AC38" s="65">
        <v>-0.305149734084728</v>
      </c>
      <c r="AD38" s="65">
        <v>-0.217460140119284</v>
      </c>
      <c r="AE38" s="65">
        <v>-0.181602419178027</v>
      </c>
      <c r="AF38" s="65">
        <v>-0.117246065279734</v>
      </c>
      <c r="AG38" s="65">
        <v>-0.322807656942238</v>
      </c>
      <c r="AH38" s="65">
        <v>-0.176645963442131</v>
      </c>
      <c r="AI38" s="65">
        <v>-0.234628602302981</v>
      </c>
      <c r="AJ38" s="65">
        <v>-0.156530439357774</v>
      </c>
      <c r="AK38" s="65">
        <v>-0.0217192289660445</v>
      </c>
      <c r="AL38" s="65">
        <v>-0.775177086541247</v>
      </c>
      <c r="AM38" s="65">
        <v>0.216069715330006</v>
      </c>
      <c r="AN38" s="65">
        <v>-0.907607021866127</v>
      </c>
      <c r="AO38" s="65">
        <v>0.256028883432923</v>
      </c>
      <c r="AP38" s="65">
        <v>-0.150533892302733</v>
      </c>
      <c r="AQ38" s="65">
        <v>-0.274979127894508</v>
      </c>
      <c r="AR38" s="65">
        <v>-0.362207678350047</v>
      </c>
      <c r="AS38" s="65">
        <v>-0.150294300380085</v>
      </c>
      <c r="AT38" s="65">
        <v>-0.0403975038708662</v>
      </c>
      <c r="AU38" s="65">
        <v>0.187785849418518</v>
      </c>
      <c r="AV38" s="65">
        <v>0.0979290744917059</v>
      </c>
      <c r="AW38" s="65">
        <v>0.123954076533371</v>
      </c>
      <c r="AX38" s="65">
        <v>0.516476747767188</v>
      </c>
    </row>
    <row r="39" spans="1:50">
      <c r="A39" s="60" t="s">
        <v>536</v>
      </c>
      <c r="B39" s="60" t="s">
        <v>537</v>
      </c>
      <c r="C39" s="60">
        <v>0</v>
      </c>
      <c r="D39" s="60">
        <v>23.3</v>
      </c>
      <c r="E39" s="60">
        <v>0</v>
      </c>
      <c r="F39" s="60">
        <v>23.3</v>
      </c>
      <c r="G39" s="60" t="s">
        <v>450</v>
      </c>
      <c r="H39" s="60">
        <v>54</v>
      </c>
      <c r="I39" s="60" t="s">
        <v>59</v>
      </c>
      <c r="J39" s="60" t="s">
        <v>89</v>
      </c>
      <c r="K39" s="60">
        <v>2.77</v>
      </c>
      <c r="L39" s="60">
        <v>0</v>
      </c>
      <c r="M39" s="60" t="s">
        <v>451</v>
      </c>
      <c r="N39" s="60" t="s">
        <v>451</v>
      </c>
      <c r="O39" s="60">
        <v>14500</v>
      </c>
      <c r="P39" s="60">
        <v>4</v>
      </c>
      <c r="Q39" s="60">
        <v>2</v>
      </c>
      <c r="R39" s="60" t="s">
        <v>443</v>
      </c>
      <c r="S39" s="60" t="s">
        <v>444</v>
      </c>
      <c r="T39" s="60" t="s">
        <v>83</v>
      </c>
      <c r="U39" s="60" t="s">
        <v>70</v>
      </c>
      <c r="V39" s="60">
        <v>-0.868225479</v>
      </c>
      <c r="W39" s="60" t="s">
        <v>454</v>
      </c>
      <c r="X39" s="60">
        <v>-0.968210128</v>
      </c>
      <c r="Y39" s="60" t="s">
        <v>483</v>
      </c>
      <c r="Z39" s="60" t="s">
        <v>473</v>
      </c>
      <c r="AA39" s="65">
        <v>-0.344167742947448</v>
      </c>
      <c r="AB39" s="65">
        <v>-0.753002771789174</v>
      </c>
      <c r="AC39" s="65">
        <v>-0.141415273755845</v>
      </c>
      <c r="AD39" s="65">
        <v>0.22720476042597</v>
      </c>
      <c r="AE39" s="65">
        <v>0.276884128047412</v>
      </c>
      <c r="AF39" s="65">
        <v>0.165287272306405</v>
      </c>
      <c r="AG39" s="65">
        <v>-0.00557304263976258</v>
      </c>
      <c r="AH39" s="65">
        <v>0.209287435375989</v>
      </c>
      <c r="AI39" s="65">
        <v>-0.0585891923684297</v>
      </c>
      <c r="AJ39" s="65">
        <v>-0.168427361158602</v>
      </c>
      <c r="AK39" s="65">
        <v>0.10932212725537</v>
      </c>
      <c r="AL39" s="65">
        <v>0.672004927625506</v>
      </c>
      <c r="AM39" s="65">
        <v>-0.340626342185278</v>
      </c>
      <c r="AN39" s="65">
        <v>-0.712657838004152</v>
      </c>
      <c r="AO39" s="65">
        <v>-0.306512433171189</v>
      </c>
      <c r="AP39" s="65">
        <v>-0.299785247450714</v>
      </c>
      <c r="AQ39" s="65">
        <v>-0.398283996869312</v>
      </c>
      <c r="AR39" s="65">
        <v>-0.380313650567571</v>
      </c>
      <c r="AS39" s="65">
        <v>-0.376422779588602</v>
      </c>
      <c r="AT39" s="65">
        <v>-0.18749116963169</v>
      </c>
      <c r="AU39" s="65">
        <v>-0.105556092265848</v>
      </c>
      <c r="AV39" s="65">
        <v>-0.135009927523822</v>
      </c>
      <c r="AW39" s="65">
        <v>-0.0839180628376801</v>
      </c>
      <c r="AX39" s="65">
        <v>-0.980289497997922</v>
      </c>
    </row>
    <row r="40" spans="1:50">
      <c r="A40" s="60" t="s">
        <v>538</v>
      </c>
      <c r="B40" s="60" t="s">
        <v>539</v>
      </c>
      <c r="C40" s="60">
        <v>0</v>
      </c>
      <c r="D40" s="60">
        <v>57.23</v>
      </c>
      <c r="E40" s="60">
        <v>0</v>
      </c>
      <c r="F40" s="60">
        <v>57.23</v>
      </c>
      <c r="G40" s="60" t="s">
        <v>441</v>
      </c>
      <c r="H40" s="60">
        <v>57</v>
      </c>
      <c r="I40" s="60" t="s">
        <v>59</v>
      </c>
      <c r="J40" s="60" t="s">
        <v>90</v>
      </c>
      <c r="K40" s="60">
        <v>1960.2</v>
      </c>
      <c r="L40" s="60">
        <v>0</v>
      </c>
      <c r="M40" s="60" t="s">
        <v>442</v>
      </c>
      <c r="N40" s="60" t="s">
        <v>442</v>
      </c>
      <c r="O40" s="60">
        <v>500</v>
      </c>
      <c r="P40" s="60">
        <v>4</v>
      </c>
      <c r="Q40" s="60">
        <v>1</v>
      </c>
      <c r="R40" s="60" t="s">
        <v>466</v>
      </c>
      <c r="S40" s="60" t="s">
        <v>467</v>
      </c>
      <c r="T40" s="60" t="s">
        <v>84</v>
      </c>
      <c r="U40" s="60" t="s">
        <v>69</v>
      </c>
      <c r="V40" s="60">
        <v>0.524459469</v>
      </c>
      <c r="W40" s="60" t="s">
        <v>445</v>
      </c>
      <c r="X40" s="60">
        <v>0.314889736</v>
      </c>
      <c r="Y40" s="60" t="s">
        <v>446</v>
      </c>
      <c r="Z40" s="60" t="s">
        <v>447</v>
      </c>
      <c r="AA40" s="65">
        <v>0.66135495518775</v>
      </c>
      <c r="AB40" s="65">
        <v>-0.50939328611015</v>
      </c>
      <c r="AC40" s="65">
        <v>0.433800107952209</v>
      </c>
      <c r="AD40" s="65">
        <v>0.138984973884008</v>
      </c>
      <c r="AE40" s="65">
        <v>0.0170721254254288</v>
      </c>
      <c r="AF40" s="65">
        <v>-0.205417961914715</v>
      </c>
      <c r="AG40" s="65">
        <v>0.183022571242082</v>
      </c>
      <c r="AH40" s="65">
        <v>0.200732651822363</v>
      </c>
      <c r="AI40" s="65">
        <v>0.374284353627152</v>
      </c>
      <c r="AJ40" s="65">
        <v>0.427708894032885</v>
      </c>
      <c r="AK40" s="65">
        <v>0.252789526455557</v>
      </c>
      <c r="AL40" s="65">
        <v>0.739759778256852</v>
      </c>
      <c r="AM40" s="65">
        <v>0.514356796738703</v>
      </c>
      <c r="AN40" s="65">
        <v>-0.77425315675991</v>
      </c>
      <c r="AO40" s="65">
        <v>0.124294785117817</v>
      </c>
      <c r="AP40" s="65">
        <v>-0.282231794565324</v>
      </c>
      <c r="AQ40" s="65">
        <v>-0.258243558403493</v>
      </c>
      <c r="AR40" s="65">
        <v>-0.293739726065013</v>
      </c>
      <c r="AS40" s="65">
        <v>-0.225006393477862</v>
      </c>
      <c r="AT40" s="65">
        <v>-0.153351248806775</v>
      </c>
      <c r="AU40" s="65">
        <v>-0.0901229903635072</v>
      </c>
      <c r="AV40" s="65">
        <v>-0.0587296356502608</v>
      </c>
      <c r="AW40" s="65">
        <v>0.0720181350560238</v>
      </c>
      <c r="AX40" s="65">
        <v>0.8469356328919</v>
      </c>
    </row>
    <row r="41" spans="1:50">
      <c r="A41" s="60" t="s">
        <v>540</v>
      </c>
      <c r="B41" s="60" t="s">
        <v>541</v>
      </c>
      <c r="C41" s="60">
        <v>1</v>
      </c>
      <c r="D41" s="60">
        <v>15.73</v>
      </c>
      <c r="E41" s="60">
        <v>1</v>
      </c>
      <c r="F41" s="60">
        <v>22.7</v>
      </c>
      <c r="G41" s="60" t="s">
        <v>458</v>
      </c>
      <c r="H41" s="60">
        <v>70</v>
      </c>
      <c r="I41" s="60" t="s">
        <v>59</v>
      </c>
      <c r="J41" s="60" t="s">
        <v>89</v>
      </c>
      <c r="K41" s="60">
        <v>29.64</v>
      </c>
      <c r="L41" s="60">
        <v>0</v>
      </c>
      <c r="M41" s="60" t="s">
        <v>442</v>
      </c>
      <c r="N41" s="60" t="s">
        <v>451</v>
      </c>
      <c r="O41" s="60">
        <v>2890000</v>
      </c>
      <c r="P41" s="60">
        <v>2</v>
      </c>
      <c r="Q41" s="60">
        <v>2</v>
      </c>
      <c r="R41" s="60" t="s">
        <v>443</v>
      </c>
      <c r="S41" s="60" t="s">
        <v>444</v>
      </c>
      <c r="T41" s="60" t="s">
        <v>82</v>
      </c>
      <c r="U41" s="60" t="s">
        <v>69</v>
      </c>
      <c r="V41" s="60">
        <v>-0.810944175</v>
      </c>
      <c r="W41" s="60" t="s">
        <v>454</v>
      </c>
      <c r="X41" s="60">
        <v>0.283743215</v>
      </c>
      <c r="Y41" s="60" t="s">
        <v>446</v>
      </c>
      <c r="Z41" s="60" t="s">
        <v>455</v>
      </c>
      <c r="AA41" s="65">
        <v>0.248473138862508</v>
      </c>
      <c r="AB41" s="65">
        <v>-0.622112719433187</v>
      </c>
      <c r="AC41" s="65">
        <v>-0.0088623856816058</v>
      </c>
      <c r="AD41" s="65">
        <v>-0.0734347003383298</v>
      </c>
      <c r="AE41" s="65">
        <v>0.0509274472438892</v>
      </c>
      <c r="AF41" s="65">
        <v>0.0541335746812341</v>
      </c>
      <c r="AG41" s="65">
        <v>-0.0677113384289089</v>
      </c>
      <c r="AH41" s="65">
        <v>-0.0484472620171045</v>
      </c>
      <c r="AI41" s="65">
        <v>0.00725476681533754</v>
      </c>
      <c r="AJ41" s="65">
        <v>-0.0527262112153606</v>
      </c>
      <c r="AK41" s="65">
        <v>-0.118720544735616</v>
      </c>
      <c r="AL41" s="65">
        <v>0.533723437018803</v>
      </c>
      <c r="AM41" s="65">
        <v>-0.264032348587974</v>
      </c>
      <c r="AN41" s="65">
        <v>-0.438558669541028</v>
      </c>
      <c r="AO41" s="65">
        <v>0.0239499926704433</v>
      </c>
      <c r="AP41" s="65">
        <v>-0.0981997745283783</v>
      </c>
      <c r="AQ41" s="65">
        <v>-0.263053111245301</v>
      </c>
      <c r="AR41" s="65">
        <v>-0.348658874852785</v>
      </c>
      <c r="AS41" s="65">
        <v>-0.344346561605839</v>
      </c>
      <c r="AT41" s="65">
        <v>-0.0457341698519271</v>
      </c>
      <c r="AU41" s="65">
        <v>0.133243553230726</v>
      </c>
      <c r="AV41" s="65">
        <v>0.0464657588312059</v>
      </c>
      <c r="AW41" s="65">
        <v>-0.118226191587352</v>
      </c>
      <c r="AX41" s="65">
        <v>-0.933785032337324</v>
      </c>
    </row>
    <row r="42" spans="1:50">
      <c r="A42" s="60" t="s">
        <v>542</v>
      </c>
      <c r="B42" s="60" t="s">
        <v>543</v>
      </c>
      <c r="C42" s="60">
        <v>0</v>
      </c>
      <c r="D42" s="60">
        <v>60</v>
      </c>
      <c r="E42" s="60">
        <v>0</v>
      </c>
      <c r="F42" s="60">
        <v>60</v>
      </c>
      <c r="G42" s="60" t="s">
        <v>450</v>
      </c>
      <c r="H42" s="60">
        <v>57</v>
      </c>
      <c r="I42" s="60" t="s">
        <v>60</v>
      </c>
      <c r="J42" s="60" t="s">
        <v>89</v>
      </c>
      <c r="K42" s="60">
        <v>120.7</v>
      </c>
      <c r="L42" s="60">
        <v>1</v>
      </c>
      <c r="M42" s="60" t="s">
        <v>451</v>
      </c>
      <c r="N42" s="60" t="s">
        <v>451</v>
      </c>
      <c r="O42" s="60">
        <v>10500</v>
      </c>
      <c r="P42" s="60">
        <v>6.8</v>
      </c>
      <c r="Q42" s="60">
        <v>1</v>
      </c>
      <c r="R42" s="60" t="s">
        <v>443</v>
      </c>
      <c r="S42" s="60" t="s">
        <v>444</v>
      </c>
      <c r="T42" s="60" t="s">
        <v>82</v>
      </c>
      <c r="U42" s="60" t="s">
        <v>69</v>
      </c>
      <c r="V42" s="60">
        <v>-0.488097512</v>
      </c>
      <c r="W42" s="60" t="s">
        <v>454</v>
      </c>
      <c r="X42" s="60">
        <v>-0.70155843</v>
      </c>
      <c r="Y42" s="60" t="s">
        <v>483</v>
      </c>
      <c r="Z42" s="60" t="s">
        <v>473</v>
      </c>
      <c r="AA42" s="65">
        <v>-0.456335682161203</v>
      </c>
      <c r="AB42" s="65">
        <v>-0.781336618416823</v>
      </c>
      <c r="AC42" s="65">
        <v>-0.300959282273941</v>
      </c>
      <c r="AD42" s="65">
        <v>0.300928033519323</v>
      </c>
      <c r="AE42" s="65">
        <v>0.347955767195921</v>
      </c>
      <c r="AF42" s="65">
        <v>0.319553386319375</v>
      </c>
      <c r="AG42" s="65">
        <v>0.338379195770923</v>
      </c>
      <c r="AH42" s="65">
        <v>0.0589597833275052</v>
      </c>
      <c r="AI42" s="65">
        <v>0.149937802204424</v>
      </c>
      <c r="AJ42" s="65">
        <v>-0.0568447871646687</v>
      </c>
      <c r="AK42" s="65">
        <v>-0.0873590332377409</v>
      </c>
      <c r="AL42" s="65">
        <v>-0.748383122882492</v>
      </c>
      <c r="AM42" s="65">
        <v>-0.0796283305206973</v>
      </c>
      <c r="AN42" s="65">
        <v>-0.870649830612672</v>
      </c>
      <c r="AO42" s="65">
        <v>-0.0492626997208114</v>
      </c>
      <c r="AP42" s="65">
        <v>-0.283130200762737</v>
      </c>
      <c r="AQ42" s="65">
        <v>-0.34419132097266</v>
      </c>
      <c r="AR42" s="65">
        <v>-0.325542309176418</v>
      </c>
      <c r="AS42" s="65">
        <v>-0.187472856529824</v>
      </c>
      <c r="AT42" s="65">
        <v>-0.0999665696161888</v>
      </c>
      <c r="AU42" s="65">
        <v>0.0965498505847501</v>
      </c>
      <c r="AV42" s="65">
        <v>0.0433576351415993</v>
      </c>
      <c r="AW42" s="65">
        <v>0.0273287758658721</v>
      </c>
      <c r="AX42" s="65">
        <v>0.190021558361554</v>
      </c>
    </row>
    <row r="43" spans="1:50">
      <c r="A43" s="60" t="s">
        <v>544</v>
      </c>
      <c r="B43" s="60" t="s">
        <v>545</v>
      </c>
      <c r="C43" s="60">
        <v>1</v>
      </c>
      <c r="D43" s="60">
        <v>20.03</v>
      </c>
      <c r="E43" s="60">
        <v>1</v>
      </c>
      <c r="F43" s="60">
        <v>44</v>
      </c>
      <c r="G43" s="60" t="s">
        <v>441</v>
      </c>
      <c r="H43" s="60">
        <v>64</v>
      </c>
      <c r="I43" s="60" t="s">
        <v>60</v>
      </c>
      <c r="J43" s="60" t="s">
        <v>459</v>
      </c>
      <c r="K43" s="60">
        <v>243.2</v>
      </c>
      <c r="L43" s="60">
        <v>0</v>
      </c>
      <c r="M43" s="60" t="s">
        <v>149</v>
      </c>
      <c r="N43" s="60" t="s">
        <v>442</v>
      </c>
      <c r="O43" s="60">
        <v>0</v>
      </c>
      <c r="P43" s="60">
        <v>7.5</v>
      </c>
      <c r="Q43" s="60">
        <v>1</v>
      </c>
      <c r="R43" s="60" t="s">
        <v>476</v>
      </c>
      <c r="S43" s="60" t="s">
        <v>477</v>
      </c>
      <c r="T43" s="60" t="s">
        <v>83</v>
      </c>
      <c r="U43" s="60" t="s">
        <v>69</v>
      </c>
      <c r="V43" s="60">
        <v>0.6840138</v>
      </c>
      <c r="W43" s="60" t="s">
        <v>445</v>
      </c>
      <c r="X43" s="60">
        <v>-0.607991098</v>
      </c>
      <c r="Y43" s="60" t="s">
        <v>483</v>
      </c>
      <c r="Z43" s="60" t="s">
        <v>470</v>
      </c>
      <c r="AA43" s="65">
        <v>0.501559659892224</v>
      </c>
      <c r="AB43" s="65">
        <v>-0.716045580535719</v>
      </c>
      <c r="AC43" s="65">
        <v>0.254864257959566</v>
      </c>
      <c r="AD43" s="65">
        <v>0.15535329287836</v>
      </c>
      <c r="AE43" s="65">
        <v>0.239116267058245</v>
      </c>
      <c r="AF43" s="65">
        <v>0.131035015870125</v>
      </c>
      <c r="AG43" s="65">
        <v>0.293740339609452</v>
      </c>
      <c r="AH43" s="65">
        <v>0.00718858291170701</v>
      </c>
      <c r="AI43" s="65">
        <v>-0.0476891371265619</v>
      </c>
      <c r="AJ43" s="65">
        <v>0.130015400743546</v>
      </c>
      <c r="AK43" s="65">
        <v>0.0394343746111237</v>
      </c>
      <c r="AL43" s="65">
        <v>0.161379735140116</v>
      </c>
      <c r="AM43" s="65">
        <v>-0.191735597856087</v>
      </c>
      <c r="AN43" s="65">
        <v>-0.741915614413137</v>
      </c>
      <c r="AO43" s="65">
        <v>-0.262816119571423</v>
      </c>
      <c r="AP43" s="65">
        <v>-0.173604295457052</v>
      </c>
      <c r="AQ43" s="65">
        <v>-0.30822553671204</v>
      </c>
      <c r="AR43" s="65">
        <v>-0.311650664537866</v>
      </c>
      <c r="AS43" s="65">
        <v>-0.30905089500753</v>
      </c>
      <c r="AT43" s="65">
        <v>-0.169393685551883</v>
      </c>
      <c r="AU43" s="65">
        <v>-0.107545088669673</v>
      </c>
      <c r="AV43" s="65">
        <v>-0.100614499787529</v>
      </c>
      <c r="AW43" s="65">
        <v>0.00559443991625848</v>
      </c>
      <c r="AX43" s="65">
        <v>0.162303664921453</v>
      </c>
    </row>
    <row r="44" spans="1:50">
      <c r="A44" s="60" t="s">
        <v>546</v>
      </c>
      <c r="B44" s="60" t="s">
        <v>547</v>
      </c>
      <c r="C44" s="60">
        <v>0</v>
      </c>
      <c r="D44" s="60">
        <v>60</v>
      </c>
      <c r="E44" s="60">
        <v>0</v>
      </c>
      <c r="F44" s="60">
        <v>60</v>
      </c>
      <c r="G44" s="60" t="s">
        <v>458</v>
      </c>
      <c r="H44" s="60">
        <v>51</v>
      </c>
      <c r="I44" s="60" t="s">
        <v>60</v>
      </c>
      <c r="J44" s="60" t="s">
        <v>459</v>
      </c>
      <c r="K44" s="60">
        <v>564.1</v>
      </c>
      <c r="L44" s="60">
        <v>0</v>
      </c>
      <c r="M44" s="60" t="s">
        <v>442</v>
      </c>
      <c r="N44" s="60" t="s">
        <v>442</v>
      </c>
      <c r="O44" s="60">
        <v>500</v>
      </c>
      <c r="P44" s="60">
        <v>9</v>
      </c>
      <c r="Q44" s="60">
        <v>1</v>
      </c>
      <c r="R44" s="60" t="s">
        <v>460</v>
      </c>
      <c r="S44" s="60" t="s">
        <v>461</v>
      </c>
      <c r="T44" s="60" t="s">
        <v>82</v>
      </c>
      <c r="U44" s="60" t="s">
        <v>69</v>
      </c>
      <c r="V44" s="60">
        <v>0.193110146</v>
      </c>
      <c r="W44" s="60" t="s">
        <v>445</v>
      </c>
      <c r="X44" s="60">
        <v>-0.817109853</v>
      </c>
      <c r="Y44" s="60" t="s">
        <v>483</v>
      </c>
      <c r="Z44" s="60" t="s">
        <v>470</v>
      </c>
      <c r="AA44" s="65">
        <v>-0.34698261329369</v>
      </c>
      <c r="AB44" s="65">
        <v>-0.640899291653694</v>
      </c>
      <c r="AC44" s="65">
        <v>-0.0554361462693119</v>
      </c>
      <c r="AD44" s="65">
        <v>0.214924423587494</v>
      </c>
      <c r="AE44" s="65">
        <v>0.319388905753819</v>
      </c>
      <c r="AF44" s="65">
        <v>0.277369977178983</v>
      </c>
      <c r="AG44" s="65">
        <v>0.251369671975662</v>
      </c>
      <c r="AH44" s="65">
        <v>0.0465435371470977</v>
      </c>
      <c r="AI44" s="65">
        <v>0.157396972086369</v>
      </c>
      <c r="AJ44" s="65">
        <v>0.0883506496909911</v>
      </c>
      <c r="AK44" s="65">
        <v>0.00171971177610444</v>
      </c>
      <c r="AL44" s="65">
        <v>-0.582691715429502</v>
      </c>
      <c r="AM44" s="65">
        <v>-0.257959406703235</v>
      </c>
      <c r="AN44" s="65">
        <v>-0.587927317523742</v>
      </c>
      <c r="AO44" s="65">
        <v>-0.126773349638736</v>
      </c>
      <c r="AP44" s="65">
        <v>-0.0975634942759236</v>
      </c>
      <c r="AQ44" s="65">
        <v>-0.230872183489647</v>
      </c>
      <c r="AR44" s="65">
        <v>-0.200073277390623</v>
      </c>
      <c r="AS44" s="65">
        <v>-0.415998774327427</v>
      </c>
      <c r="AT44" s="65">
        <v>-0.133376136366757</v>
      </c>
      <c r="AU44" s="65">
        <v>-0.11567415864591</v>
      </c>
      <c r="AV44" s="65">
        <v>-0.0949172221886688</v>
      </c>
      <c r="AW44" s="65">
        <v>-0.0382285215909446</v>
      </c>
      <c r="AX44" s="65">
        <v>-0.971666153372116</v>
      </c>
    </row>
    <row r="45" spans="1:50">
      <c r="A45" s="60" t="s">
        <v>548</v>
      </c>
      <c r="B45" s="60" t="s">
        <v>549</v>
      </c>
      <c r="C45" s="60">
        <v>1</v>
      </c>
      <c r="D45" s="60">
        <v>1.27</v>
      </c>
      <c r="E45" s="60">
        <v>1</v>
      </c>
      <c r="F45" s="60">
        <v>5.27</v>
      </c>
      <c r="G45" s="60" t="s">
        <v>450</v>
      </c>
      <c r="H45" s="60">
        <v>38</v>
      </c>
      <c r="I45" s="60" t="s">
        <v>60</v>
      </c>
      <c r="J45" s="60" t="s">
        <v>89</v>
      </c>
      <c r="K45" s="60">
        <v>33.6</v>
      </c>
      <c r="L45" s="60">
        <v>1</v>
      </c>
      <c r="M45" s="60" t="s">
        <v>442</v>
      </c>
      <c r="N45" s="60" t="s">
        <v>442</v>
      </c>
      <c r="O45" s="60">
        <v>684</v>
      </c>
      <c r="P45" s="60">
        <v>24</v>
      </c>
      <c r="Q45" s="60">
        <v>1</v>
      </c>
      <c r="R45" s="60" t="s">
        <v>466</v>
      </c>
      <c r="S45" s="60" t="s">
        <v>467</v>
      </c>
      <c r="T45" s="60" t="s">
        <v>84</v>
      </c>
      <c r="U45" s="60" t="s">
        <v>70</v>
      </c>
      <c r="V45" s="60">
        <v>0.093862953</v>
      </c>
      <c r="W45" s="60" t="s">
        <v>445</v>
      </c>
      <c r="X45" s="60">
        <v>0.616656197</v>
      </c>
      <c r="Y45" s="60" t="s">
        <v>446</v>
      </c>
      <c r="Z45" s="60" t="s">
        <v>447</v>
      </c>
      <c r="AA45" s="65">
        <v>-0.355640610695893</v>
      </c>
      <c r="AB45" s="65">
        <v>-0.605481983369133</v>
      </c>
      <c r="AC45" s="65">
        <v>-0.321837059421286</v>
      </c>
      <c r="AD45" s="65">
        <v>-0.0536281655135311</v>
      </c>
      <c r="AE45" s="65">
        <v>0.260341548226594</v>
      </c>
      <c r="AF45" s="65">
        <v>0.229366163137071</v>
      </c>
      <c r="AG45" s="65">
        <v>-0.180389893554708</v>
      </c>
      <c r="AH45" s="65">
        <v>-0.0438149293488121</v>
      </c>
      <c r="AI45" s="65">
        <v>-0.291238515006988</v>
      </c>
      <c r="AJ45" s="65">
        <v>-0.278670009126905</v>
      </c>
      <c r="AK45" s="65">
        <v>-0.0119452888076475</v>
      </c>
      <c r="AL45" s="65">
        <v>-0.646134893747933</v>
      </c>
      <c r="AM45" s="65">
        <v>-0.297873003023977</v>
      </c>
      <c r="AN45" s="65">
        <v>-0.597166615337105</v>
      </c>
      <c r="AO45" s="65">
        <v>-0.0474030597849794</v>
      </c>
      <c r="AP45" s="65">
        <v>-0.193312947168594</v>
      </c>
      <c r="AQ45" s="65">
        <v>-0.343390216544516</v>
      </c>
      <c r="AR45" s="65">
        <v>-0.27985755568675</v>
      </c>
      <c r="AS45" s="65">
        <v>-0.24027666232603</v>
      </c>
      <c r="AT45" s="65">
        <v>-0.155202045462371</v>
      </c>
      <c r="AU45" s="65">
        <v>0.0184069572998567</v>
      </c>
      <c r="AV45" s="65">
        <v>-0.0608200182784347</v>
      </c>
      <c r="AW45" s="65">
        <v>-0.0118100881862963</v>
      </c>
      <c r="AX45" s="65">
        <v>0.611949491838631</v>
      </c>
    </row>
    <row r="46" spans="1:50">
      <c r="A46" s="60" t="s">
        <v>550</v>
      </c>
      <c r="B46" s="60" t="s">
        <v>551</v>
      </c>
      <c r="C46" s="60">
        <v>0</v>
      </c>
      <c r="D46" s="60">
        <v>60</v>
      </c>
      <c r="E46" s="60">
        <v>0</v>
      </c>
      <c r="F46" s="60">
        <v>60</v>
      </c>
      <c r="G46" s="60" t="s">
        <v>458</v>
      </c>
      <c r="H46" s="60">
        <v>64</v>
      </c>
      <c r="I46" s="60" t="s">
        <v>60</v>
      </c>
      <c r="J46" s="60" t="s">
        <v>89</v>
      </c>
      <c r="K46" s="60">
        <v>838.7</v>
      </c>
      <c r="L46" s="60">
        <v>1</v>
      </c>
      <c r="M46" s="60" t="s">
        <v>442</v>
      </c>
      <c r="N46" s="60" t="s">
        <v>451</v>
      </c>
      <c r="O46" s="60">
        <v>0</v>
      </c>
      <c r="P46" s="60">
        <v>5</v>
      </c>
      <c r="Q46" s="60">
        <v>1</v>
      </c>
      <c r="R46" s="60" t="s">
        <v>466</v>
      </c>
      <c r="S46" s="60" t="s">
        <v>467</v>
      </c>
      <c r="T46" s="60" t="s">
        <v>84</v>
      </c>
      <c r="U46" s="60" t="s">
        <v>70</v>
      </c>
      <c r="V46" s="60">
        <v>-0.577195554</v>
      </c>
      <c r="W46" s="60" t="s">
        <v>454</v>
      </c>
      <c r="X46" s="60">
        <v>-0.893931173</v>
      </c>
      <c r="Y46" s="60" t="s">
        <v>483</v>
      </c>
      <c r="Z46" s="60" t="s">
        <v>473</v>
      </c>
      <c r="AA46" s="65">
        <v>0.140251227085499</v>
      </c>
      <c r="AB46" s="65">
        <v>-0.300585155528129</v>
      </c>
      <c r="AC46" s="65">
        <v>-0.0353134960965042</v>
      </c>
      <c r="AD46" s="65">
        <v>0.0296839169048756</v>
      </c>
      <c r="AE46" s="65">
        <v>0.224504371748215</v>
      </c>
      <c r="AF46" s="65">
        <v>0.366141251748698</v>
      </c>
      <c r="AG46" s="65">
        <v>0.440643291585078</v>
      </c>
      <c r="AH46" s="65">
        <v>-0.00336821613122494</v>
      </c>
      <c r="AI46" s="65">
        <v>-0.0544348024558765</v>
      </c>
      <c r="AJ46" s="65">
        <v>0.0376808009411035</v>
      </c>
      <c r="AK46" s="65">
        <v>-0.0610698606968824</v>
      </c>
      <c r="AL46" s="65">
        <v>0.0893132121958531</v>
      </c>
      <c r="AM46" s="65">
        <v>-0.142074066929734</v>
      </c>
      <c r="AN46" s="65">
        <v>-0.340930089313151</v>
      </c>
      <c r="AO46" s="65">
        <v>-0.0368057619419838</v>
      </c>
      <c r="AP46" s="65">
        <v>-0.152234815182752</v>
      </c>
      <c r="AQ46" s="65">
        <v>-0.193949189053798</v>
      </c>
      <c r="AR46" s="65">
        <v>-0.295388279886986</v>
      </c>
      <c r="AS46" s="65">
        <v>-0.200092567516294</v>
      </c>
      <c r="AT46" s="65">
        <v>-0.11453182005983</v>
      </c>
      <c r="AU46" s="65">
        <v>-0.106207445941418</v>
      </c>
      <c r="AV46" s="65">
        <v>-0.146551289739833</v>
      </c>
      <c r="AW46" s="65">
        <v>-0.11527494630941</v>
      </c>
      <c r="AX46" s="65">
        <v>-0.868493994456221</v>
      </c>
    </row>
    <row r="47" spans="1:50">
      <c r="A47" s="60" t="s">
        <v>552</v>
      </c>
      <c r="B47" s="60" t="s">
        <v>553</v>
      </c>
      <c r="C47" s="60">
        <v>0</v>
      </c>
      <c r="D47" s="60">
        <v>49.63</v>
      </c>
      <c r="E47" s="60">
        <v>0</v>
      </c>
      <c r="F47" s="60">
        <v>49.63</v>
      </c>
      <c r="G47" s="60" t="s">
        <v>458</v>
      </c>
      <c r="H47" s="60">
        <v>70</v>
      </c>
      <c r="I47" s="60" t="s">
        <v>59</v>
      </c>
      <c r="J47" s="60"/>
      <c r="K47" s="60">
        <v>135.9</v>
      </c>
      <c r="L47" s="60">
        <v>0</v>
      </c>
      <c r="M47" s="60" t="s">
        <v>149</v>
      </c>
      <c r="N47" s="60" t="s">
        <v>451</v>
      </c>
      <c r="O47" s="60">
        <v>0</v>
      </c>
      <c r="P47" s="60">
        <v>5</v>
      </c>
      <c r="Q47" s="60">
        <v>1</v>
      </c>
      <c r="R47" s="60" t="s">
        <v>460</v>
      </c>
      <c r="S47" s="60" t="s">
        <v>461</v>
      </c>
      <c r="T47" s="60" t="s">
        <v>82</v>
      </c>
      <c r="U47" s="60" t="s">
        <v>70</v>
      </c>
      <c r="V47" s="60">
        <v>-0.466149094</v>
      </c>
      <c r="W47" s="60" t="s">
        <v>454</v>
      </c>
      <c r="X47" s="60">
        <v>-0.810597806</v>
      </c>
      <c r="Y47" s="60" t="s">
        <v>483</v>
      </c>
      <c r="Z47" s="60" t="s">
        <v>473</v>
      </c>
      <c r="AA47" s="65">
        <v>-0.30072674572344</v>
      </c>
      <c r="AB47" s="65">
        <v>-0.859870649830415</v>
      </c>
      <c r="AC47" s="65">
        <v>-0.183247527596482</v>
      </c>
      <c r="AD47" s="65">
        <v>0.248465565882872</v>
      </c>
      <c r="AE47" s="65">
        <v>0.356714720057378</v>
      </c>
      <c r="AF47" s="65">
        <v>0.420858871038314</v>
      </c>
      <c r="AG47" s="65">
        <v>0.513459670821501</v>
      </c>
      <c r="AH47" s="65">
        <v>0.150012163664552</v>
      </c>
      <c r="AI47" s="65">
        <v>0.040247401957622</v>
      </c>
      <c r="AJ47" s="65">
        <v>-0.0878637110077391</v>
      </c>
      <c r="AK47" s="65">
        <v>0.0212195617071216</v>
      </c>
      <c r="AL47" s="65">
        <v>-0.209424083769607</v>
      </c>
      <c r="AM47" s="65">
        <v>-0.338182268824831</v>
      </c>
      <c r="AN47" s="65">
        <v>-0.73360024638111</v>
      </c>
      <c r="AO47" s="65">
        <v>-0.246172860155661</v>
      </c>
      <c r="AP47" s="65">
        <v>-0.277330484174719</v>
      </c>
      <c r="AQ47" s="65">
        <v>-0.350940008636965</v>
      </c>
      <c r="AR47" s="65">
        <v>-0.293651576630778</v>
      </c>
      <c r="AS47" s="65">
        <v>-0.360446377073929</v>
      </c>
      <c r="AT47" s="65">
        <v>-0.284884340178988</v>
      </c>
      <c r="AU47" s="65">
        <v>-0.163171639346765</v>
      </c>
      <c r="AV47" s="65">
        <v>-0.0539849196189887</v>
      </c>
      <c r="AW47" s="65">
        <v>-0.160622359906784</v>
      </c>
      <c r="AX47" s="65">
        <v>-0.878041268863363</v>
      </c>
    </row>
    <row r="48" spans="1:50">
      <c r="A48" s="60" t="s">
        <v>554</v>
      </c>
      <c r="B48" s="60" t="s">
        <v>555</v>
      </c>
      <c r="C48" s="60">
        <v>1</v>
      </c>
      <c r="D48" s="60">
        <v>3.83</v>
      </c>
      <c r="E48" s="60">
        <v>1</v>
      </c>
      <c r="F48" s="60">
        <v>8.83</v>
      </c>
      <c r="G48" s="60" t="s">
        <v>441</v>
      </c>
      <c r="H48" s="60">
        <v>26</v>
      </c>
      <c r="I48" s="60" t="s">
        <v>59</v>
      </c>
      <c r="J48" s="60" t="s">
        <v>459</v>
      </c>
      <c r="K48" s="60">
        <v>5995.25</v>
      </c>
      <c r="L48" s="60">
        <v>0</v>
      </c>
      <c r="M48" s="60" t="s">
        <v>442</v>
      </c>
      <c r="N48" s="60" t="s">
        <v>442</v>
      </c>
      <c r="O48" s="60">
        <v>33</v>
      </c>
      <c r="P48" s="60">
        <v>8</v>
      </c>
      <c r="Q48" s="60">
        <v>1</v>
      </c>
      <c r="R48" s="60" t="s">
        <v>476</v>
      </c>
      <c r="S48" s="60" t="s">
        <v>477</v>
      </c>
      <c r="T48" s="60" t="s">
        <v>83</v>
      </c>
      <c r="U48" s="60" t="s">
        <v>69</v>
      </c>
      <c r="V48" s="60">
        <v>0.643670482</v>
      </c>
      <c r="W48" s="60" t="s">
        <v>445</v>
      </c>
      <c r="X48" s="60">
        <v>0.639970359</v>
      </c>
      <c r="Y48" s="60" t="s">
        <v>446</v>
      </c>
      <c r="Z48" s="60" t="s">
        <v>447</v>
      </c>
      <c r="AA48" s="65">
        <v>0.561437872373345</v>
      </c>
      <c r="AB48" s="65">
        <v>-0.566984909146784</v>
      </c>
      <c r="AC48" s="65">
        <v>0.30036481983287</v>
      </c>
      <c r="AD48" s="65">
        <v>0.148731177694622</v>
      </c>
      <c r="AE48" s="65">
        <v>0.270139708858827</v>
      </c>
      <c r="AF48" s="65">
        <v>0.157217267337858</v>
      </c>
      <c r="AG48" s="65">
        <v>0.299014510332874</v>
      </c>
      <c r="AH48" s="65">
        <v>0.140330597388964</v>
      </c>
      <c r="AI48" s="65">
        <v>0.128137467596674</v>
      </c>
      <c r="AJ48" s="65">
        <v>0.173078462756014</v>
      </c>
      <c r="AK48" s="65">
        <v>0.0453872052297049</v>
      </c>
      <c r="AL48" s="65">
        <v>0.677548506313525</v>
      </c>
      <c r="AM48" s="65">
        <v>0.107407201750973</v>
      </c>
      <c r="AN48" s="65">
        <v>-0.685863874345397</v>
      </c>
      <c r="AO48" s="65">
        <v>0.0805569504982113</v>
      </c>
      <c r="AP48" s="65">
        <v>-0.129725579872294</v>
      </c>
      <c r="AQ48" s="65">
        <v>-0.250925592792274</v>
      </c>
      <c r="AR48" s="65">
        <v>-0.246144414900778</v>
      </c>
      <c r="AS48" s="65">
        <v>-0.362491502348415</v>
      </c>
      <c r="AT48" s="65">
        <v>-0.139609740825544</v>
      </c>
      <c r="AU48" s="65">
        <v>0.0105131315443711</v>
      </c>
      <c r="AV48" s="65">
        <v>-0.00654346016868237</v>
      </c>
      <c r="AW48" s="65">
        <v>-0.0693031779228047</v>
      </c>
      <c r="AX48" s="65">
        <v>0.798275331074837</v>
      </c>
    </row>
    <row r="49" spans="1:50">
      <c r="A49" s="60" t="s">
        <v>556</v>
      </c>
      <c r="B49" s="60" t="s">
        <v>557</v>
      </c>
      <c r="C49" s="60">
        <v>1</v>
      </c>
      <c r="D49" s="60">
        <v>20.63</v>
      </c>
      <c r="E49" s="60">
        <v>0</v>
      </c>
      <c r="F49" s="60">
        <v>60</v>
      </c>
      <c r="G49" s="60" t="s">
        <v>458</v>
      </c>
      <c r="H49" s="60">
        <v>69</v>
      </c>
      <c r="I49" s="60" t="s">
        <v>59</v>
      </c>
      <c r="J49" s="60" t="s">
        <v>459</v>
      </c>
      <c r="K49" s="60">
        <v>10.1</v>
      </c>
      <c r="L49" s="60">
        <v>0</v>
      </c>
      <c r="M49" s="60" t="s">
        <v>149</v>
      </c>
      <c r="N49" s="60" t="s">
        <v>451</v>
      </c>
      <c r="O49" s="60">
        <v>8160000</v>
      </c>
      <c r="P49" s="60">
        <v>5.5</v>
      </c>
      <c r="Q49" s="60">
        <v>1</v>
      </c>
      <c r="R49" s="60" t="s">
        <v>476</v>
      </c>
      <c r="S49" s="60" t="s">
        <v>477</v>
      </c>
      <c r="T49" s="60" t="s">
        <v>83</v>
      </c>
      <c r="U49" s="60" t="s">
        <v>69</v>
      </c>
      <c r="V49" s="60">
        <v>-0.519697667</v>
      </c>
      <c r="W49" s="60" t="s">
        <v>454</v>
      </c>
      <c r="X49" s="60">
        <v>-0.669222234</v>
      </c>
      <c r="Y49" s="60" t="s">
        <v>483</v>
      </c>
      <c r="Z49" s="60" t="s">
        <v>473</v>
      </c>
      <c r="AA49" s="65">
        <v>0.244899293219717</v>
      </c>
      <c r="AB49" s="65">
        <v>-0.658761934092864</v>
      </c>
      <c r="AC49" s="65">
        <v>0.209813852093749</v>
      </c>
      <c r="AD49" s="65">
        <v>-0.0173181082364533</v>
      </c>
      <c r="AE49" s="65">
        <v>0.11824269543105</v>
      </c>
      <c r="AF49" s="65">
        <v>-0.0495531873190352</v>
      </c>
      <c r="AG49" s="65">
        <v>0.196707926001873</v>
      </c>
      <c r="AH49" s="65">
        <v>-0.0136242282229715</v>
      </c>
      <c r="AI49" s="65">
        <v>0.0800618063336366</v>
      </c>
      <c r="AJ49" s="65">
        <v>0.222748937031199</v>
      </c>
      <c r="AK49" s="65">
        <v>0.177581828724787</v>
      </c>
      <c r="AL49" s="65">
        <v>-0.742839544194474</v>
      </c>
      <c r="AM49" s="65">
        <v>-0.22543011446767</v>
      </c>
      <c r="AN49" s="65">
        <v>-0.659993840467979</v>
      </c>
      <c r="AO49" s="65">
        <v>-0.0793441318647013</v>
      </c>
      <c r="AP49" s="65">
        <v>-0.13031522141643</v>
      </c>
      <c r="AQ49" s="65">
        <v>-0.298875467417828</v>
      </c>
      <c r="AR49" s="65">
        <v>-0.334315663993393</v>
      </c>
      <c r="AS49" s="65">
        <v>-0.174233060252787</v>
      </c>
      <c r="AT49" s="65">
        <v>-0.171702265028794</v>
      </c>
      <c r="AU49" s="65">
        <v>0.0638512886679282</v>
      </c>
      <c r="AV49" s="65">
        <v>0.0420930755288032</v>
      </c>
      <c r="AW49" s="65">
        <v>-0.127808105704141</v>
      </c>
      <c r="AX49" s="65">
        <v>-0.981521404373037</v>
      </c>
    </row>
    <row r="50" spans="1:50">
      <c r="A50" s="60" t="s">
        <v>558</v>
      </c>
      <c r="B50" s="60" t="s">
        <v>559</v>
      </c>
      <c r="C50" s="60">
        <v>1</v>
      </c>
      <c r="D50" s="60">
        <v>18.23</v>
      </c>
      <c r="E50" s="60">
        <v>0</v>
      </c>
      <c r="F50" s="60">
        <v>45.33</v>
      </c>
      <c r="G50" s="60" t="s">
        <v>441</v>
      </c>
      <c r="H50" s="60">
        <v>55</v>
      </c>
      <c r="I50" s="60" t="s">
        <v>59</v>
      </c>
      <c r="J50" s="60" t="s">
        <v>90</v>
      </c>
      <c r="K50" s="60">
        <v>63.75</v>
      </c>
      <c r="L50" s="60">
        <v>0</v>
      </c>
      <c r="M50" s="60" t="s">
        <v>482</v>
      </c>
      <c r="N50" s="60" t="s">
        <v>442</v>
      </c>
      <c r="O50" s="60">
        <v>0</v>
      </c>
      <c r="P50" s="60">
        <v>2</v>
      </c>
      <c r="Q50" s="60">
        <v>1</v>
      </c>
      <c r="R50" s="60" t="s">
        <v>452</v>
      </c>
      <c r="S50" s="60" t="s">
        <v>453</v>
      </c>
      <c r="T50" s="60" t="s">
        <v>82</v>
      </c>
      <c r="U50" s="60" t="s">
        <v>70</v>
      </c>
      <c r="V50" s="60">
        <v>-0.255569625</v>
      </c>
      <c r="W50" s="60" t="s">
        <v>445</v>
      </c>
      <c r="X50" s="60">
        <v>-0.486663736</v>
      </c>
      <c r="Y50" s="60" t="s">
        <v>446</v>
      </c>
      <c r="Z50" s="60" t="s">
        <v>470</v>
      </c>
      <c r="AA50" s="65">
        <v>0.47256855134887</v>
      </c>
      <c r="AB50" s="65">
        <v>-0.396057899599555</v>
      </c>
      <c r="AC50" s="65">
        <v>0.346625061973932</v>
      </c>
      <c r="AD50" s="65">
        <v>0.174712388551684</v>
      </c>
      <c r="AE50" s="65">
        <v>0.186450258161519</v>
      </c>
      <c r="AF50" s="65">
        <v>-0.155540103245349</v>
      </c>
      <c r="AG50" s="65">
        <v>0.150839981989235</v>
      </c>
      <c r="AH50" s="65">
        <v>0.026765894984234</v>
      </c>
      <c r="AI50" s="65">
        <v>0.302308957763682</v>
      </c>
      <c r="AJ50" s="65">
        <v>0.316069059157888</v>
      </c>
      <c r="AK50" s="65">
        <v>0.102140006333865</v>
      </c>
      <c r="AL50" s="65">
        <v>0.240837696335073</v>
      </c>
      <c r="AM50" s="65">
        <v>-0.257744033090978</v>
      </c>
      <c r="AN50" s="65">
        <v>-0.589159223898857</v>
      </c>
      <c r="AO50" s="65">
        <v>-0.130755049384386</v>
      </c>
      <c r="AP50" s="65">
        <v>-0.283647177447932</v>
      </c>
      <c r="AQ50" s="65">
        <v>-0.337908746381965</v>
      </c>
      <c r="AR50" s="65">
        <v>-0.33192390357896</v>
      </c>
      <c r="AS50" s="65">
        <v>-0.404324169195699</v>
      </c>
      <c r="AT50" s="65">
        <v>-0.130062981341627</v>
      </c>
      <c r="AU50" s="65">
        <v>-0.0513911073904809</v>
      </c>
      <c r="AV50" s="65">
        <v>-0.0572663746928041</v>
      </c>
      <c r="AW50" s="65">
        <v>-0.198838943868055</v>
      </c>
      <c r="AX50" s="65">
        <v>0.710502001847862</v>
      </c>
    </row>
    <row r="51" spans="1:50">
      <c r="A51" s="60" t="s">
        <v>560</v>
      </c>
      <c r="B51" s="60" t="s">
        <v>561</v>
      </c>
      <c r="C51" s="60">
        <v>0</v>
      </c>
      <c r="D51" s="60">
        <v>33.7</v>
      </c>
      <c r="E51" s="60">
        <v>0</v>
      </c>
      <c r="F51" s="60">
        <v>33.7</v>
      </c>
      <c r="G51" s="60" t="s">
        <v>441</v>
      </c>
      <c r="H51" s="60">
        <v>29</v>
      </c>
      <c r="I51" s="60" t="s">
        <v>59</v>
      </c>
      <c r="J51" s="60" t="s">
        <v>459</v>
      </c>
      <c r="K51" s="60">
        <v>20687.2</v>
      </c>
      <c r="L51" s="60">
        <v>0</v>
      </c>
      <c r="M51" s="60" t="s">
        <v>442</v>
      </c>
      <c r="N51" s="60" t="s">
        <v>442</v>
      </c>
      <c r="O51" s="60">
        <v>5600</v>
      </c>
      <c r="P51" s="60">
        <v>8</v>
      </c>
      <c r="Q51" s="60">
        <v>1</v>
      </c>
      <c r="R51" s="60" t="s">
        <v>460</v>
      </c>
      <c r="S51" s="60" t="s">
        <v>461</v>
      </c>
      <c r="T51" s="60" t="s">
        <v>82</v>
      </c>
      <c r="U51" s="60" t="s">
        <v>70</v>
      </c>
      <c r="V51" s="60">
        <v>0.690876234</v>
      </c>
      <c r="W51" s="60" t="s">
        <v>445</v>
      </c>
      <c r="X51" s="60">
        <v>-0.23669572</v>
      </c>
      <c r="Y51" s="60" t="s">
        <v>446</v>
      </c>
      <c r="Z51" s="60" t="s">
        <v>470</v>
      </c>
      <c r="AA51" s="65">
        <v>0.343489800967261</v>
      </c>
      <c r="AB51" s="65">
        <v>-0.755466584539404</v>
      </c>
      <c r="AC51" s="65">
        <v>0.121635609921462</v>
      </c>
      <c r="AD51" s="65">
        <v>0.314644530373458</v>
      </c>
      <c r="AE51" s="65">
        <v>0.455869712906205</v>
      </c>
      <c r="AF51" s="65">
        <v>0.389331614835994</v>
      </c>
      <c r="AG51" s="65">
        <v>0.618303341119649</v>
      </c>
      <c r="AH51" s="65">
        <v>0.206533684372765</v>
      </c>
      <c r="AI51" s="65">
        <v>0.204753296043353</v>
      </c>
      <c r="AJ51" s="65">
        <v>0.0860112866694101</v>
      </c>
      <c r="AK51" s="65">
        <v>0.0883510382331355</v>
      </c>
      <c r="AL51" s="65">
        <v>-0.707114259316134</v>
      </c>
      <c r="AM51" s="65">
        <v>-0.102660176349533</v>
      </c>
      <c r="AN51" s="65">
        <v>-0.666461348937333</v>
      </c>
      <c r="AO51" s="65">
        <v>-0.0972725386283638</v>
      </c>
      <c r="AP51" s="65">
        <v>-0.263982920227527</v>
      </c>
      <c r="AQ51" s="65">
        <v>-0.260302771840386</v>
      </c>
      <c r="AR51" s="65">
        <v>-0.241857240935248</v>
      </c>
      <c r="AS51" s="65">
        <v>-0.39421853483656</v>
      </c>
      <c r="AT51" s="65">
        <v>-0.121294984021187</v>
      </c>
      <c r="AU51" s="65">
        <v>-0.0624660926359298</v>
      </c>
      <c r="AV51" s="65">
        <v>-0.114323039578561</v>
      </c>
      <c r="AW51" s="65">
        <v>0.054029740611848</v>
      </c>
      <c r="AX51" s="65">
        <v>0.432091161071772</v>
      </c>
    </row>
    <row r="52" spans="1:50">
      <c r="A52" s="60" t="s">
        <v>562</v>
      </c>
      <c r="B52" s="60" t="s">
        <v>563</v>
      </c>
      <c r="C52" s="60">
        <v>1</v>
      </c>
      <c r="D52" s="60">
        <v>1.4</v>
      </c>
      <c r="E52" s="60">
        <v>1</v>
      </c>
      <c r="F52" s="60">
        <v>22.97</v>
      </c>
      <c r="G52" s="60" t="s">
        <v>441</v>
      </c>
      <c r="H52" s="60">
        <v>49</v>
      </c>
      <c r="I52" s="60" t="s">
        <v>59</v>
      </c>
      <c r="J52" s="60" t="s">
        <v>459</v>
      </c>
      <c r="K52" s="60">
        <v>4.1</v>
      </c>
      <c r="L52" s="60">
        <v>0</v>
      </c>
      <c r="M52" s="60" t="s">
        <v>442</v>
      </c>
      <c r="N52" s="60" t="s">
        <v>442</v>
      </c>
      <c r="O52" s="60">
        <v>86300</v>
      </c>
      <c r="P52" s="60">
        <v>17</v>
      </c>
      <c r="Q52" s="60">
        <v>1</v>
      </c>
      <c r="R52" s="60" t="s">
        <v>564</v>
      </c>
      <c r="S52" s="60" t="s">
        <v>467</v>
      </c>
      <c r="T52" s="60" t="s">
        <v>84</v>
      </c>
      <c r="U52" s="60" t="s">
        <v>69</v>
      </c>
      <c r="V52" s="60">
        <v>0.534554487</v>
      </c>
      <c r="W52" s="60" t="s">
        <v>445</v>
      </c>
      <c r="X52" s="60">
        <v>-0.390079547</v>
      </c>
      <c r="Y52" s="60" t="s">
        <v>446</v>
      </c>
      <c r="Z52" s="60" t="s">
        <v>470</v>
      </c>
      <c r="AA52" s="65">
        <v>0.277727960117384</v>
      </c>
      <c r="AB52" s="65">
        <v>-0.83800431167212</v>
      </c>
      <c r="AC52" s="65">
        <v>0.113756198115961</v>
      </c>
      <c r="AD52" s="65">
        <v>0.29493980780933</v>
      </c>
      <c r="AE52" s="65">
        <v>0.239681877608859</v>
      </c>
      <c r="AF52" s="65">
        <v>0.205301714207351</v>
      </c>
      <c r="AG52" s="65">
        <v>0.282421211937449</v>
      </c>
      <c r="AH52" s="65">
        <v>0.219817662738096</v>
      </c>
      <c r="AI52" s="65">
        <v>0.10212276282516</v>
      </c>
      <c r="AJ52" s="65">
        <v>0.0446637301726199</v>
      </c>
      <c r="AK52" s="65">
        <v>0.147119988685916</v>
      </c>
      <c r="AL52" s="65">
        <v>0.70834616569141</v>
      </c>
      <c r="AM52" s="65">
        <v>-0.412240670244121</v>
      </c>
      <c r="AN52" s="65">
        <v>-0.792731752386638</v>
      </c>
      <c r="AO52" s="65">
        <v>-0.110113025259608</v>
      </c>
      <c r="AP52" s="65">
        <v>-0.295683747263716</v>
      </c>
      <c r="AQ52" s="65">
        <v>-0.371523530768288</v>
      </c>
      <c r="AR52" s="65">
        <v>-0.357831925333669</v>
      </c>
      <c r="AS52" s="65">
        <v>-0.355101954650347</v>
      </c>
      <c r="AT52" s="65">
        <v>-0.202630935890798</v>
      </c>
      <c r="AU52" s="65">
        <v>-0.0289801752623712</v>
      </c>
      <c r="AV52" s="65">
        <v>-0.0336419296658258</v>
      </c>
      <c r="AW52" s="65">
        <v>-0.0217499095623375</v>
      </c>
      <c r="AX52" s="65">
        <v>-0.182322143517073</v>
      </c>
    </row>
    <row r="53" spans="1:50">
      <c r="A53" s="60" t="s">
        <v>565</v>
      </c>
      <c r="B53" s="60" t="s">
        <v>566</v>
      </c>
      <c r="C53" s="60">
        <v>1</v>
      </c>
      <c r="D53" s="60">
        <v>12.8</v>
      </c>
      <c r="E53" s="60">
        <v>0</v>
      </c>
      <c r="F53" s="60">
        <v>59.6</v>
      </c>
      <c r="G53" s="60" t="s">
        <v>450</v>
      </c>
      <c r="H53" s="60">
        <v>45</v>
      </c>
      <c r="I53" s="60" t="s">
        <v>59</v>
      </c>
      <c r="J53" s="60" t="s">
        <v>459</v>
      </c>
      <c r="K53" s="60">
        <v>19.9</v>
      </c>
      <c r="L53" s="60">
        <v>0</v>
      </c>
      <c r="M53" s="60" t="s">
        <v>451</v>
      </c>
      <c r="N53" s="60" t="s">
        <v>451</v>
      </c>
      <c r="O53" s="60">
        <v>6330000</v>
      </c>
      <c r="P53" s="60">
        <v>10</v>
      </c>
      <c r="Q53" s="60">
        <v>1</v>
      </c>
      <c r="R53" s="60" t="s">
        <v>460</v>
      </c>
      <c r="S53" s="60" t="s">
        <v>461</v>
      </c>
      <c r="T53" s="60" t="s">
        <v>82</v>
      </c>
      <c r="U53" s="60" t="s">
        <v>70</v>
      </c>
      <c r="V53" s="60">
        <v>-0.333066803</v>
      </c>
      <c r="W53" s="60" t="s">
        <v>445</v>
      </c>
      <c r="X53" s="60">
        <v>0.946738036</v>
      </c>
      <c r="Y53" s="60" t="s">
        <v>446</v>
      </c>
      <c r="Z53" s="60" t="s">
        <v>447</v>
      </c>
      <c r="AA53" s="65">
        <v>-0.270209671446994</v>
      </c>
      <c r="AB53" s="65">
        <v>-0.668925161687564</v>
      </c>
      <c r="AC53" s="65">
        <v>-0.334229937468055</v>
      </c>
      <c r="AD53" s="65">
        <v>0.22953520073899</v>
      </c>
      <c r="AE53" s="65">
        <v>0.441755451580725</v>
      </c>
      <c r="AF53" s="65">
        <v>0.324715339026768</v>
      </c>
      <c r="AG53" s="65">
        <v>-0.438744162476372</v>
      </c>
      <c r="AH53" s="65">
        <v>-0.108775588723424</v>
      </c>
      <c r="AI53" s="65">
        <v>-0.331027096081261</v>
      </c>
      <c r="AJ53" s="65">
        <v>-0.346633838572041</v>
      </c>
      <c r="AK53" s="65">
        <v>-0.235768024273141</v>
      </c>
      <c r="AL53" s="65">
        <v>-0.677240529719591</v>
      </c>
      <c r="AM53" s="65">
        <v>0.19412460920896</v>
      </c>
      <c r="AN53" s="65">
        <v>0.910686787804126</v>
      </c>
      <c r="AO53" s="65">
        <v>0.221792208965843</v>
      </c>
      <c r="AP53" s="65">
        <v>-0.0602223060469512</v>
      </c>
      <c r="AQ53" s="65">
        <v>-0.157474403809921</v>
      </c>
      <c r="AR53" s="65">
        <v>-0.234104600647081</v>
      </c>
      <c r="AS53" s="65">
        <v>-0.448409852228673</v>
      </c>
      <c r="AT53" s="65">
        <v>-0.0812188238724507</v>
      </c>
      <c r="AU53" s="65">
        <v>0.049513820615129</v>
      </c>
      <c r="AV53" s="65">
        <v>0.0524207227308687</v>
      </c>
      <c r="AW53" s="65">
        <v>0.0581496943357742</v>
      </c>
      <c r="AX53" s="65">
        <v>0.648290729904534</v>
      </c>
    </row>
    <row r="54" spans="1:50">
      <c r="A54" s="60" t="s">
        <v>567</v>
      </c>
      <c r="B54" s="60" t="s">
        <v>568</v>
      </c>
      <c r="C54" s="60">
        <v>0</v>
      </c>
      <c r="D54" s="60">
        <v>36.93</v>
      </c>
      <c r="E54" s="60">
        <v>0</v>
      </c>
      <c r="F54" s="60">
        <v>36.93</v>
      </c>
      <c r="G54" s="60" t="s">
        <v>458</v>
      </c>
      <c r="H54" s="60">
        <v>63</v>
      </c>
      <c r="I54" s="60" t="s">
        <v>60</v>
      </c>
      <c r="J54" s="60"/>
      <c r="K54" s="60">
        <v>6.9</v>
      </c>
      <c r="L54" s="60">
        <v>0</v>
      </c>
      <c r="M54" s="60" t="s">
        <v>442</v>
      </c>
      <c r="N54" s="60" t="s">
        <v>442</v>
      </c>
      <c r="O54" s="60">
        <v>187000</v>
      </c>
      <c r="P54" s="60">
        <v>5</v>
      </c>
      <c r="Q54" s="60">
        <v>1</v>
      </c>
      <c r="R54" s="60" t="s">
        <v>460</v>
      </c>
      <c r="S54" s="60" t="s">
        <v>461</v>
      </c>
      <c r="T54" s="60" t="s">
        <v>82</v>
      </c>
      <c r="U54" s="60" t="s">
        <v>70</v>
      </c>
      <c r="V54" s="60">
        <v>-0.557716883</v>
      </c>
      <c r="W54" s="60" t="s">
        <v>454</v>
      </c>
      <c r="X54" s="60">
        <v>-0.135076202</v>
      </c>
      <c r="Y54" s="60" t="s">
        <v>446</v>
      </c>
      <c r="Z54" s="60" t="s">
        <v>473</v>
      </c>
      <c r="AA54" s="65">
        <v>0.589830183104856</v>
      </c>
      <c r="AB54" s="65">
        <v>-0.552510009239181</v>
      </c>
      <c r="AC54" s="65">
        <v>0.0969480045547971</v>
      </c>
      <c r="AD54" s="65">
        <v>-0.12903296787997</v>
      </c>
      <c r="AE54" s="65">
        <v>-0.205337871472218</v>
      </c>
      <c r="AF54" s="65">
        <v>-0.330808981605649</v>
      </c>
      <c r="AG54" s="65">
        <v>-0.412055310168203</v>
      </c>
      <c r="AH54" s="65">
        <v>-0.178743870625624</v>
      </c>
      <c r="AI54" s="65">
        <v>-0.0935832229791273</v>
      </c>
      <c r="AJ54" s="65">
        <v>-0.115519326150144</v>
      </c>
      <c r="AK54" s="65">
        <v>-0.0487793847596861</v>
      </c>
      <c r="AL54" s="65">
        <v>0.461656914074546</v>
      </c>
      <c r="AM54" s="65">
        <v>0.153140942243035</v>
      </c>
      <c r="AN54" s="65">
        <v>-0.809054511856914</v>
      </c>
      <c r="AO54" s="65">
        <v>0.0959161000958886</v>
      </c>
      <c r="AP54" s="65">
        <v>-0.1869950677742</v>
      </c>
      <c r="AQ54" s="65">
        <v>-0.278119555362198</v>
      </c>
      <c r="AR54" s="65">
        <v>-0.302991034787742</v>
      </c>
      <c r="AS54" s="65">
        <v>-0.2700634810891</v>
      </c>
      <c r="AT54" s="65">
        <v>-0.0919993489747736</v>
      </c>
      <c r="AU54" s="65">
        <v>0.108280447155917</v>
      </c>
      <c r="AV54" s="65">
        <v>0.192557448143838</v>
      </c>
      <c r="AW54" s="65">
        <v>0.0847271073486492</v>
      </c>
      <c r="AX54" s="65">
        <v>0.534955343393919</v>
      </c>
    </row>
    <row r="55" spans="1:50">
      <c r="A55" s="60" t="s">
        <v>569</v>
      </c>
      <c r="B55" s="60" t="s">
        <v>570</v>
      </c>
      <c r="C55" s="60">
        <v>0</v>
      </c>
      <c r="D55" s="60">
        <v>50.2</v>
      </c>
      <c r="E55" s="60">
        <v>0</v>
      </c>
      <c r="F55" s="60">
        <v>50.2</v>
      </c>
      <c r="G55" s="60" t="s">
        <v>450</v>
      </c>
      <c r="H55" s="60">
        <v>50</v>
      </c>
      <c r="I55" s="60" t="s">
        <v>59</v>
      </c>
      <c r="J55" s="60"/>
      <c r="K55" s="60">
        <v>11.5</v>
      </c>
      <c r="L55" s="60">
        <v>0</v>
      </c>
      <c r="M55" s="60" t="s">
        <v>442</v>
      </c>
      <c r="N55" s="60" t="s">
        <v>442</v>
      </c>
      <c r="O55" s="60">
        <v>500</v>
      </c>
      <c r="P55" s="60">
        <v>5</v>
      </c>
      <c r="Q55" s="60">
        <v>1</v>
      </c>
      <c r="R55" s="60" t="s">
        <v>460</v>
      </c>
      <c r="S55" s="60" t="s">
        <v>461</v>
      </c>
      <c r="T55" s="60" t="s">
        <v>82</v>
      </c>
      <c r="U55" s="60" t="s">
        <v>69</v>
      </c>
      <c r="V55" s="60">
        <v>-0.771614518</v>
      </c>
      <c r="W55" s="60" t="s">
        <v>454</v>
      </c>
      <c r="X55" s="60">
        <v>-0.470297499</v>
      </c>
      <c r="Y55" s="60" t="s">
        <v>446</v>
      </c>
      <c r="Z55" s="60" t="s">
        <v>473</v>
      </c>
      <c r="AA55" s="65">
        <v>0.0495801100314769</v>
      </c>
      <c r="AB55" s="65">
        <v>-0.838928241453457</v>
      </c>
      <c r="AC55" s="65">
        <v>-0.0435424602014316</v>
      </c>
      <c r="AD55" s="65">
        <v>0.0304828876458318</v>
      </c>
      <c r="AE55" s="65">
        <v>0.215930383105976</v>
      </c>
      <c r="AF55" s="65">
        <v>0.294810882855471</v>
      </c>
      <c r="AG55" s="65">
        <v>0.161900316497791</v>
      </c>
      <c r="AH55" s="65">
        <v>0.0473257728625281</v>
      </c>
      <c r="AI55" s="65">
        <v>-0.0217493575394948</v>
      </c>
      <c r="AJ55" s="65">
        <v>-0.0570484272925169</v>
      </c>
      <c r="AK55" s="65">
        <v>-0.0252677729782835</v>
      </c>
      <c r="AL55" s="65">
        <v>0.929781336618417</v>
      </c>
      <c r="AM55" s="65">
        <v>-0.123032651992637</v>
      </c>
      <c r="AN55" s="65">
        <v>-0.709270095472585</v>
      </c>
      <c r="AO55" s="65">
        <v>0.0296559083842658</v>
      </c>
      <c r="AP55" s="65">
        <v>-0.142605303871658</v>
      </c>
      <c r="AQ55" s="65">
        <v>-0.255795110905213</v>
      </c>
      <c r="AR55" s="65">
        <v>-0.292835491211675</v>
      </c>
      <c r="AS55" s="65">
        <v>-0.18014385740802</v>
      </c>
      <c r="AT55" s="65">
        <v>-0.169166078580567</v>
      </c>
      <c r="AU55" s="65">
        <v>-0.117374921911422</v>
      </c>
      <c r="AV55" s="65">
        <v>-0.110224882740704</v>
      </c>
      <c r="AW55" s="65">
        <v>-0.102209016175042</v>
      </c>
      <c r="AX55" s="65">
        <v>-0.988296889436171</v>
      </c>
    </row>
    <row r="56" spans="1:50">
      <c r="A56" s="60" t="s">
        <v>571</v>
      </c>
      <c r="B56" s="60" t="s">
        <v>572</v>
      </c>
      <c r="C56" s="60">
        <v>1</v>
      </c>
      <c r="D56" s="60">
        <v>4.63</v>
      </c>
      <c r="E56" s="60">
        <v>0</v>
      </c>
      <c r="F56" s="60">
        <v>56.4</v>
      </c>
      <c r="G56" s="60" t="s">
        <v>441</v>
      </c>
      <c r="H56" s="60">
        <v>49</v>
      </c>
      <c r="I56" s="60" t="s">
        <v>59</v>
      </c>
      <c r="J56" s="60" t="s">
        <v>89</v>
      </c>
      <c r="K56" s="60">
        <v>4014.75</v>
      </c>
      <c r="L56" s="60">
        <v>1</v>
      </c>
      <c r="M56" s="60" t="s">
        <v>451</v>
      </c>
      <c r="N56" s="60" t="s">
        <v>442</v>
      </c>
      <c r="O56" s="60">
        <v>500</v>
      </c>
      <c r="P56" s="60">
        <v>7</v>
      </c>
      <c r="Q56" s="60">
        <v>1</v>
      </c>
      <c r="R56" s="60" t="s">
        <v>466</v>
      </c>
      <c r="S56" s="60" t="s">
        <v>467</v>
      </c>
      <c r="T56" s="60" t="s">
        <v>84</v>
      </c>
      <c r="U56" s="60" t="s">
        <v>69</v>
      </c>
      <c r="V56" s="60">
        <v>0.947382011</v>
      </c>
      <c r="W56" s="60" t="s">
        <v>445</v>
      </c>
      <c r="X56" s="60">
        <v>0.641065484</v>
      </c>
      <c r="Y56" s="60" t="s">
        <v>446</v>
      </c>
      <c r="Z56" s="60" t="s">
        <v>447</v>
      </c>
      <c r="AA56" s="65">
        <v>0.445376506304638</v>
      </c>
      <c r="AB56" s="65">
        <v>-0.668617185093785</v>
      </c>
      <c r="AC56" s="65">
        <v>0.166436899304737</v>
      </c>
      <c r="AD56" s="65">
        <v>0.17305218697876</v>
      </c>
      <c r="AE56" s="65">
        <v>0.27217979678603</v>
      </c>
      <c r="AF56" s="65">
        <v>0.304592773482586</v>
      </c>
      <c r="AG56" s="65">
        <v>0.0862690288915861</v>
      </c>
      <c r="AH56" s="65">
        <v>0.133480315651952</v>
      </c>
      <c r="AI56" s="65">
        <v>0.182760575519969</v>
      </c>
      <c r="AJ56" s="65">
        <v>0.341267218528193</v>
      </c>
      <c r="AK56" s="65">
        <v>0.243355168994225</v>
      </c>
      <c r="AL56" s="65">
        <v>0.371727748691107</v>
      </c>
      <c r="AM56" s="65">
        <v>-0.0713357185465856</v>
      </c>
      <c r="AN56" s="65">
        <v>-0.890668309208294</v>
      </c>
      <c r="AO56" s="65">
        <v>0.0838490799165043</v>
      </c>
      <c r="AP56" s="65">
        <v>-0.16962817495392</v>
      </c>
      <c r="AQ56" s="65">
        <v>-0.262098937394138</v>
      </c>
      <c r="AR56" s="65">
        <v>-0.304724019668939</v>
      </c>
      <c r="AS56" s="65">
        <v>-0.228037898264679</v>
      </c>
      <c r="AT56" s="65">
        <v>-0.121863368558787</v>
      </c>
      <c r="AU56" s="65">
        <v>0.0188897244372813</v>
      </c>
      <c r="AV56" s="65">
        <v>0.0871844760073244</v>
      </c>
      <c r="AW56" s="65">
        <v>0.0713811213385526</v>
      </c>
      <c r="AX56" s="65">
        <v>0.722513089005237</v>
      </c>
    </row>
    <row r="57" spans="1:50">
      <c r="A57" s="60" t="s">
        <v>573</v>
      </c>
      <c r="B57" s="60" t="s">
        <v>574</v>
      </c>
      <c r="C57" s="60">
        <v>1</v>
      </c>
      <c r="D57" s="60">
        <v>17.63</v>
      </c>
      <c r="E57" s="60">
        <v>1</v>
      </c>
      <c r="F57" s="60">
        <v>30.5</v>
      </c>
      <c r="G57" s="60" t="s">
        <v>458</v>
      </c>
      <c r="H57" s="60">
        <v>50</v>
      </c>
      <c r="I57" s="60" t="s">
        <v>59</v>
      </c>
      <c r="J57" s="60" t="s">
        <v>90</v>
      </c>
      <c r="K57" s="60">
        <v>7.9</v>
      </c>
      <c r="L57" s="60">
        <v>0</v>
      </c>
      <c r="M57" s="60" t="s">
        <v>442</v>
      </c>
      <c r="N57" s="60" t="s">
        <v>442</v>
      </c>
      <c r="O57" s="60">
        <v>6520</v>
      </c>
      <c r="P57" s="60">
        <v>3.5</v>
      </c>
      <c r="Q57" s="60">
        <v>1</v>
      </c>
      <c r="R57" s="60" t="s">
        <v>460</v>
      </c>
      <c r="S57" s="60" t="s">
        <v>461</v>
      </c>
      <c r="T57" s="60" t="s">
        <v>82</v>
      </c>
      <c r="U57" s="60" t="s">
        <v>69</v>
      </c>
      <c r="V57" s="60">
        <v>-0.464088336</v>
      </c>
      <c r="W57" s="60" t="s">
        <v>454</v>
      </c>
      <c r="X57" s="60">
        <v>0.589593234</v>
      </c>
      <c r="Y57" s="60" t="s">
        <v>446</v>
      </c>
      <c r="Z57" s="60" t="s">
        <v>455</v>
      </c>
      <c r="AA57" s="65">
        <v>0.16220464204477</v>
      </c>
      <c r="AB57" s="65">
        <v>0.608253772713284</v>
      </c>
      <c r="AC57" s="65">
        <v>0.145377087540624</v>
      </c>
      <c r="AD57" s="65">
        <v>0.0249911493712303</v>
      </c>
      <c r="AE57" s="65">
        <v>-0.00258831135596463</v>
      </c>
      <c r="AF57" s="65">
        <v>0.0225606209093548</v>
      </c>
      <c r="AG57" s="65">
        <v>0.0394462391192626</v>
      </c>
      <c r="AH57" s="65">
        <v>0.0927865554005382</v>
      </c>
      <c r="AI57" s="65">
        <v>0.205325058823604</v>
      </c>
      <c r="AJ57" s="65">
        <v>0.172480973877442</v>
      </c>
      <c r="AK57" s="65">
        <v>0.18179466337302</v>
      </c>
      <c r="AL57" s="65">
        <v>0.465352633199893</v>
      </c>
      <c r="AM57" s="65">
        <v>0.159539102387965</v>
      </c>
      <c r="AN57" s="65">
        <v>0.744071450569756</v>
      </c>
      <c r="AO57" s="65">
        <v>0.0723655707818578</v>
      </c>
      <c r="AP57" s="65">
        <v>-0.148177562094513</v>
      </c>
      <c r="AQ57" s="65">
        <v>-0.350410057769041</v>
      </c>
      <c r="AR57" s="65">
        <v>-0.18255286030932</v>
      </c>
      <c r="AS57" s="65">
        <v>-0.19891872309954</v>
      </c>
      <c r="AT57" s="65">
        <v>-0.059081439158864</v>
      </c>
      <c r="AU57" s="65">
        <v>0.139103714516229</v>
      </c>
      <c r="AV57" s="65">
        <v>0.226144127671884</v>
      </c>
      <c r="AW57" s="65">
        <v>0.0910260861385747</v>
      </c>
      <c r="AX57" s="65">
        <v>0.709886048660304</v>
      </c>
    </row>
    <row r="58" spans="1:50">
      <c r="A58" s="60" t="s">
        <v>575</v>
      </c>
      <c r="B58" s="60" t="s">
        <v>576</v>
      </c>
      <c r="C58" s="60">
        <v>1</v>
      </c>
      <c r="D58" s="60">
        <v>5.13</v>
      </c>
      <c r="E58" s="60">
        <v>1</v>
      </c>
      <c r="F58" s="60">
        <v>33.27</v>
      </c>
      <c r="G58" s="60" t="s">
        <v>441</v>
      </c>
      <c r="H58" s="60">
        <v>37</v>
      </c>
      <c r="I58" s="60" t="s">
        <v>59</v>
      </c>
      <c r="J58" s="60" t="s">
        <v>459</v>
      </c>
      <c r="K58" s="60">
        <v>225.3</v>
      </c>
      <c r="L58" s="60">
        <v>0</v>
      </c>
      <c r="M58" s="60" t="s">
        <v>442</v>
      </c>
      <c r="N58" s="60" t="s">
        <v>442</v>
      </c>
      <c r="O58" s="60">
        <v>173000</v>
      </c>
      <c r="P58" s="60">
        <v>16</v>
      </c>
      <c r="Q58" s="60">
        <v>1</v>
      </c>
      <c r="R58" s="60" t="s">
        <v>466</v>
      </c>
      <c r="S58" s="60" t="s">
        <v>467</v>
      </c>
      <c r="T58" s="60" t="s">
        <v>84</v>
      </c>
      <c r="U58" s="60" t="s">
        <v>70</v>
      </c>
      <c r="V58" s="60">
        <v>0.530698107</v>
      </c>
      <c r="W58" s="60" t="s">
        <v>445</v>
      </c>
      <c r="X58" s="60">
        <v>0.869787196</v>
      </c>
      <c r="Y58" s="60" t="s">
        <v>446</v>
      </c>
      <c r="Z58" s="60" t="s">
        <v>447</v>
      </c>
      <c r="AA58" s="65">
        <v>0.608789880478719</v>
      </c>
      <c r="AB58" s="65">
        <v>0.89590391130274</v>
      </c>
      <c r="AC58" s="65">
        <v>0.221676501720756</v>
      </c>
      <c r="AD58" s="65">
        <v>-0.075964802968736</v>
      </c>
      <c r="AE58" s="65">
        <v>0.0300585522936399</v>
      </c>
      <c r="AF58" s="65">
        <v>0.188802985147969</v>
      </c>
      <c r="AG58" s="65">
        <v>-0.0784287873733522</v>
      </c>
      <c r="AH58" s="65">
        <v>0.0354281076935127</v>
      </c>
      <c r="AI58" s="65">
        <v>-0.0670301461698946</v>
      </c>
      <c r="AJ58" s="65">
        <v>0.117035281689459</v>
      </c>
      <c r="AK58" s="65">
        <v>0.0530392947929722</v>
      </c>
      <c r="AL58" s="65">
        <v>0.613489374807525</v>
      </c>
      <c r="AM58" s="65">
        <v>-0.169079038312682</v>
      </c>
      <c r="AN58" s="65">
        <v>0.728364644287035</v>
      </c>
      <c r="AO58" s="65">
        <v>0.163231400212854</v>
      </c>
      <c r="AP58" s="65">
        <v>-0.152332951016274</v>
      </c>
      <c r="AQ58" s="65">
        <v>-0.262075406649404</v>
      </c>
      <c r="AR58" s="65">
        <v>-0.299442768403914</v>
      </c>
      <c r="AS58" s="65">
        <v>-0.220575756307342</v>
      </c>
      <c r="AT58" s="65">
        <v>-0.0284059276735264</v>
      </c>
      <c r="AU58" s="65">
        <v>0.208166532450032</v>
      </c>
      <c r="AV58" s="65">
        <v>0.215884702966678</v>
      </c>
      <c r="AW58" s="65">
        <v>0.155944113906074</v>
      </c>
      <c r="AX58" s="65">
        <v>0.731444410224823</v>
      </c>
    </row>
    <row r="59" spans="1:50">
      <c r="A59" s="60" t="s">
        <v>577</v>
      </c>
      <c r="B59" s="60" t="s">
        <v>578</v>
      </c>
      <c r="C59" s="60">
        <v>1</v>
      </c>
      <c r="D59" s="60">
        <v>4.93</v>
      </c>
      <c r="E59" s="60">
        <v>1</v>
      </c>
      <c r="F59" s="60">
        <v>21.73</v>
      </c>
      <c r="G59" s="60" t="s">
        <v>458</v>
      </c>
      <c r="H59" s="60">
        <v>54</v>
      </c>
      <c r="I59" s="60" t="s">
        <v>59</v>
      </c>
      <c r="J59" s="60" t="s">
        <v>89</v>
      </c>
      <c r="K59" s="60">
        <v>3.8</v>
      </c>
      <c r="L59" s="60">
        <v>1</v>
      </c>
      <c r="M59" s="60" t="s">
        <v>451</v>
      </c>
      <c r="N59" s="60" t="s">
        <v>442</v>
      </c>
      <c r="O59" s="60">
        <v>0</v>
      </c>
      <c r="P59" s="60">
        <v>3.5</v>
      </c>
      <c r="Q59" s="60">
        <v>1</v>
      </c>
      <c r="R59" s="60" t="s">
        <v>466</v>
      </c>
      <c r="S59" s="60" t="s">
        <v>467</v>
      </c>
      <c r="T59" s="60" t="s">
        <v>84</v>
      </c>
      <c r="U59" s="60" t="s">
        <v>70</v>
      </c>
      <c r="V59" s="60">
        <v>-0.059130908</v>
      </c>
      <c r="W59" s="60" t="s">
        <v>445</v>
      </c>
      <c r="X59" s="60">
        <v>-0.524641784</v>
      </c>
      <c r="Y59" s="60" t="s">
        <v>483</v>
      </c>
      <c r="Z59" s="60" t="s">
        <v>470</v>
      </c>
      <c r="AA59" s="65">
        <v>-0.217285530266453</v>
      </c>
      <c r="AB59" s="65">
        <v>0.0982445334154413</v>
      </c>
      <c r="AC59" s="65">
        <v>-0.267598188924939</v>
      </c>
      <c r="AD59" s="65">
        <v>0.16432319232897</v>
      </c>
      <c r="AE59" s="65">
        <v>0.245750451268897</v>
      </c>
      <c r="AF59" s="65">
        <v>0.16342731451915</v>
      </c>
      <c r="AG59" s="65">
        <v>0.0885014425215711</v>
      </c>
      <c r="AH59" s="65">
        <v>0.0345847516814782</v>
      </c>
      <c r="AI59" s="65">
        <v>-0.118305396982844</v>
      </c>
      <c r="AJ59" s="65">
        <v>-0.111467157396757</v>
      </c>
      <c r="AK59" s="65">
        <v>0.0683943098502636</v>
      </c>
      <c r="AL59" s="65">
        <v>-0.756390514320741</v>
      </c>
      <c r="AM59" s="65">
        <v>-0.00454837456126495</v>
      </c>
      <c r="AN59" s="65">
        <v>0.628580227902688</v>
      </c>
      <c r="AO59" s="65">
        <v>-0.204698365860234</v>
      </c>
      <c r="AP59" s="65">
        <v>-0.267571658563238</v>
      </c>
      <c r="AQ59" s="65">
        <v>-0.403874092833229</v>
      </c>
      <c r="AR59" s="65">
        <v>-0.376432399755581</v>
      </c>
      <c r="AS59" s="65">
        <v>-0.572353033318968</v>
      </c>
      <c r="AT59" s="65">
        <v>-0.169210524309413</v>
      </c>
      <c r="AU59" s="65">
        <v>-0.17772989737983</v>
      </c>
      <c r="AV59" s="65">
        <v>-0.112757531378168</v>
      </c>
      <c r="AW59" s="65">
        <v>-0.124924675410474</v>
      </c>
      <c r="AX59" s="65">
        <v>-0.389898367723979</v>
      </c>
    </row>
    <row r="60" spans="1:50">
      <c r="A60" s="60" t="s">
        <v>579</v>
      </c>
      <c r="B60" s="60" t="s">
        <v>580</v>
      </c>
      <c r="C60" s="60">
        <v>1</v>
      </c>
      <c r="D60" s="60">
        <v>7.6</v>
      </c>
      <c r="E60" s="60">
        <v>1</v>
      </c>
      <c r="F60" s="60">
        <v>27.87</v>
      </c>
      <c r="G60" s="60" t="s">
        <v>450</v>
      </c>
      <c r="H60" s="60">
        <v>70</v>
      </c>
      <c r="I60" s="60" t="s">
        <v>59</v>
      </c>
      <c r="J60" s="60" t="s">
        <v>89</v>
      </c>
      <c r="K60" s="60">
        <v>1.7</v>
      </c>
      <c r="L60" s="60">
        <v>1</v>
      </c>
      <c r="M60" s="60" t="s">
        <v>149</v>
      </c>
      <c r="N60" s="60" t="s">
        <v>451</v>
      </c>
      <c r="O60" s="60">
        <v>0</v>
      </c>
      <c r="P60" s="60">
        <v>4.5</v>
      </c>
      <c r="Q60" s="60">
        <v>1</v>
      </c>
      <c r="R60" s="60" t="s">
        <v>443</v>
      </c>
      <c r="S60" s="60" t="s">
        <v>444</v>
      </c>
      <c r="T60" s="60" t="s">
        <v>82</v>
      </c>
      <c r="U60" s="60" t="s">
        <v>70</v>
      </c>
      <c r="V60" s="60">
        <v>-0.767524648</v>
      </c>
      <c r="W60" s="60" t="s">
        <v>454</v>
      </c>
      <c r="X60" s="60">
        <v>0.628709116</v>
      </c>
      <c r="Y60" s="60" t="s">
        <v>446</v>
      </c>
      <c r="Z60" s="60" t="s">
        <v>455</v>
      </c>
      <c r="AA60" s="65">
        <v>-0.0725942514346901</v>
      </c>
      <c r="AB60" s="65">
        <v>0.619648906683102</v>
      </c>
      <c r="AC60" s="65">
        <v>-0.214586036914588</v>
      </c>
      <c r="AD60" s="65">
        <v>-0.0924459972721897</v>
      </c>
      <c r="AE60" s="65">
        <v>-0.300114356384532</v>
      </c>
      <c r="AF60" s="65">
        <v>-0.361727080602155</v>
      </c>
      <c r="AG60" s="65">
        <v>-0.354296220411522</v>
      </c>
      <c r="AH60" s="65">
        <v>0.00746347652611214</v>
      </c>
      <c r="AI60" s="65">
        <v>0.0245146333787749</v>
      </c>
      <c r="AJ60" s="65">
        <v>-0.0935112594720213</v>
      </c>
      <c r="AK60" s="65">
        <v>0.0571039130860314</v>
      </c>
      <c r="AL60" s="65">
        <v>-0.545426547582268</v>
      </c>
      <c r="AM60" s="65">
        <v>0.324133258955604</v>
      </c>
      <c r="AN60" s="65">
        <v>0.888820449645827</v>
      </c>
      <c r="AO60" s="65">
        <v>0.183937094859985</v>
      </c>
      <c r="AP60" s="65">
        <v>-0.121977522021036</v>
      </c>
      <c r="AQ60" s="65">
        <v>-0.260273757110248</v>
      </c>
      <c r="AR60" s="65">
        <v>-0.349859642473437</v>
      </c>
      <c r="AS60" s="65">
        <v>-0.0046131974480062</v>
      </c>
      <c r="AT60" s="65">
        <v>-0.0378302004635102</v>
      </c>
      <c r="AU60" s="65">
        <v>0.203101290309664</v>
      </c>
      <c r="AV60" s="65">
        <v>0.135923930215308</v>
      </c>
      <c r="AW60" s="65">
        <v>-0.020269401817617</v>
      </c>
      <c r="AX60" s="65">
        <v>0.435786880197118</v>
      </c>
    </row>
    <row r="61" spans="1:50">
      <c r="A61" s="60" t="s">
        <v>581</v>
      </c>
      <c r="B61" s="60" t="s">
        <v>582</v>
      </c>
      <c r="C61" s="60">
        <v>1</v>
      </c>
      <c r="D61" s="60">
        <v>6.13</v>
      </c>
      <c r="E61" s="60">
        <v>1</v>
      </c>
      <c r="F61" s="60">
        <v>45.37</v>
      </c>
      <c r="G61" s="60" t="s">
        <v>450</v>
      </c>
      <c r="H61" s="60">
        <v>63</v>
      </c>
      <c r="I61" s="60" t="s">
        <v>59</v>
      </c>
      <c r="J61" s="60" t="s">
        <v>89</v>
      </c>
      <c r="K61" s="60">
        <v>11</v>
      </c>
      <c r="L61" s="60">
        <v>1</v>
      </c>
      <c r="M61" s="60" t="s">
        <v>451</v>
      </c>
      <c r="N61" s="60" t="s">
        <v>442</v>
      </c>
      <c r="O61" s="60">
        <v>5270</v>
      </c>
      <c r="P61" s="60">
        <v>5</v>
      </c>
      <c r="Q61" s="60">
        <v>1</v>
      </c>
      <c r="R61" s="60" t="s">
        <v>508</v>
      </c>
      <c r="S61" s="60" t="s">
        <v>509</v>
      </c>
      <c r="T61" s="60" t="s">
        <v>84</v>
      </c>
      <c r="U61" s="60" t="s">
        <v>70</v>
      </c>
      <c r="V61" s="60">
        <v>-0.921482043</v>
      </c>
      <c r="W61" s="60" t="s">
        <v>454</v>
      </c>
      <c r="X61" s="60">
        <v>0.015247443</v>
      </c>
      <c r="Y61" s="60" t="s">
        <v>446</v>
      </c>
      <c r="Z61" s="60" t="s">
        <v>455</v>
      </c>
      <c r="AA61" s="65">
        <v>-0.434235257222614</v>
      </c>
      <c r="AB61" s="65">
        <v>-0.482291345857616</v>
      </c>
      <c r="AC61" s="65">
        <v>-0.131143552453404</v>
      </c>
      <c r="AD61" s="65">
        <v>0.0282012877660602</v>
      </c>
      <c r="AE61" s="65">
        <v>0.0991630377147918</v>
      </c>
      <c r="AF61" s="65">
        <v>0.222571016998178</v>
      </c>
      <c r="AG61" s="65">
        <v>-0.0447622817838237</v>
      </c>
      <c r="AH61" s="65">
        <v>0.000680576548509226</v>
      </c>
      <c r="AI61" s="65">
        <v>-0.170584653280745</v>
      </c>
      <c r="AJ61" s="65">
        <v>-0.121086274606153</v>
      </c>
      <c r="AK61" s="65">
        <v>-0.186385881201359</v>
      </c>
      <c r="AL61" s="65">
        <v>-0.920234062211058</v>
      </c>
      <c r="AM61" s="65">
        <v>0.387113823043242</v>
      </c>
      <c r="AN61" s="65">
        <v>-0.296889436402784</v>
      </c>
      <c r="AO61" s="65">
        <v>0.264185802790416</v>
      </c>
      <c r="AP61" s="65">
        <v>-0.131145073064906</v>
      </c>
      <c r="AQ61" s="65">
        <v>-0.289001763215946</v>
      </c>
      <c r="AR61" s="65">
        <v>-0.305472272790765</v>
      </c>
      <c r="AS61" s="65">
        <v>-0.462477320844672</v>
      </c>
      <c r="AT61" s="65">
        <v>-0.0641078208114765</v>
      </c>
      <c r="AU61" s="65">
        <v>0.0418161336226386</v>
      </c>
      <c r="AV61" s="65">
        <v>0.020874291522464</v>
      </c>
      <c r="AW61" s="65">
        <v>-0.0944239529876408</v>
      </c>
      <c r="AX61" s="65">
        <v>-0.264551894056011</v>
      </c>
    </row>
    <row r="62" spans="1:50">
      <c r="A62" s="60" t="s">
        <v>583</v>
      </c>
      <c r="B62" s="60" t="s">
        <v>584</v>
      </c>
      <c r="C62" s="60">
        <v>1</v>
      </c>
      <c r="D62" s="60">
        <v>1</v>
      </c>
      <c r="E62" s="60">
        <v>1</v>
      </c>
      <c r="F62" s="60">
        <v>5.67</v>
      </c>
      <c r="G62" s="60" t="s">
        <v>441</v>
      </c>
      <c r="H62" s="60">
        <v>48</v>
      </c>
      <c r="I62" s="60" t="s">
        <v>60</v>
      </c>
      <c r="J62" s="60" t="s">
        <v>89</v>
      </c>
      <c r="K62" s="60">
        <v>692744</v>
      </c>
      <c r="L62" s="60">
        <v>1</v>
      </c>
      <c r="M62" s="60" t="s">
        <v>451</v>
      </c>
      <c r="N62" s="60" t="s">
        <v>442</v>
      </c>
      <c r="O62" s="60">
        <v>500</v>
      </c>
      <c r="P62" s="60">
        <v>13</v>
      </c>
      <c r="Q62" s="60">
        <v>1</v>
      </c>
      <c r="R62" s="60" t="s">
        <v>476</v>
      </c>
      <c r="S62" s="60" t="s">
        <v>477</v>
      </c>
      <c r="T62" s="60" t="s">
        <v>82</v>
      </c>
      <c r="U62" s="60" t="s">
        <v>69</v>
      </c>
      <c r="V62" s="60">
        <v>0.641058576</v>
      </c>
      <c r="W62" s="60" t="s">
        <v>445</v>
      </c>
      <c r="X62" s="60">
        <v>0.128470308</v>
      </c>
      <c r="Y62" s="60" t="s">
        <v>446</v>
      </c>
      <c r="Z62" s="60" t="s">
        <v>447</v>
      </c>
      <c r="AA62" s="65">
        <v>0.234120530916619</v>
      </c>
      <c r="AB62" s="65">
        <v>-0.461656914074437</v>
      </c>
      <c r="AC62" s="65">
        <v>-0.20157967559069</v>
      </c>
      <c r="AD62" s="65">
        <v>0.121510622150595</v>
      </c>
      <c r="AE62" s="65">
        <v>0.466351697894795</v>
      </c>
      <c r="AF62" s="65">
        <v>0.521217729072552</v>
      </c>
      <c r="AG62" s="65">
        <v>0.35017630310278</v>
      </c>
      <c r="AH62" s="65">
        <v>-0.0766153004455538</v>
      </c>
      <c r="AI62" s="65">
        <v>-0.216833890064058</v>
      </c>
      <c r="AJ62" s="65">
        <v>-0.128064905987919</v>
      </c>
      <c r="AK62" s="65">
        <v>-0.221140563697611</v>
      </c>
      <c r="AL62" s="65">
        <v>-0.273791191869374</v>
      </c>
      <c r="AM62" s="65">
        <v>0.00872122794635452</v>
      </c>
      <c r="AN62" s="65">
        <v>-0.715121650754382</v>
      </c>
      <c r="AO62" s="65">
        <v>-0.011399231518519</v>
      </c>
      <c r="AP62" s="65">
        <v>-0.291481126261011</v>
      </c>
      <c r="AQ62" s="65">
        <v>-0.406450605715818</v>
      </c>
      <c r="AR62" s="65">
        <v>-0.376287976198763</v>
      </c>
      <c r="AS62" s="65">
        <v>-0.391290195556232</v>
      </c>
      <c r="AT62" s="65">
        <v>-0.166166358949492</v>
      </c>
      <c r="AU62" s="65">
        <v>-0.0224347348875757</v>
      </c>
      <c r="AV62" s="65">
        <v>-0.015201889441649</v>
      </c>
      <c r="AW62" s="65">
        <v>0.0243732927478814</v>
      </c>
      <c r="AX62" s="65">
        <v>0.753926701570679</v>
      </c>
    </row>
    <row r="63" spans="1:50">
      <c r="A63" s="60" t="s">
        <v>585</v>
      </c>
      <c r="B63" s="60" t="s">
        <v>586</v>
      </c>
      <c r="C63" s="60">
        <v>1</v>
      </c>
      <c r="D63" s="60">
        <v>6.57</v>
      </c>
      <c r="E63" s="60">
        <v>1</v>
      </c>
      <c r="F63" s="60">
        <v>21.87</v>
      </c>
      <c r="G63" s="60" t="s">
        <v>450</v>
      </c>
      <c r="H63" s="60">
        <v>65</v>
      </c>
      <c r="I63" s="60" t="s">
        <v>59</v>
      </c>
      <c r="J63" s="60" t="s">
        <v>459</v>
      </c>
      <c r="K63" s="60">
        <v>1.75</v>
      </c>
      <c r="L63" s="60">
        <v>0</v>
      </c>
      <c r="M63" s="60" t="s">
        <v>482</v>
      </c>
      <c r="N63" s="60" t="s">
        <v>442</v>
      </c>
      <c r="O63" s="60">
        <v>500</v>
      </c>
      <c r="P63" s="60">
        <v>12</v>
      </c>
      <c r="Q63" s="60">
        <v>1</v>
      </c>
      <c r="R63" s="60" t="s">
        <v>460</v>
      </c>
      <c r="S63" s="60" t="s">
        <v>461</v>
      </c>
      <c r="T63" s="60" t="s">
        <v>84</v>
      </c>
      <c r="U63" s="60" t="s">
        <v>70</v>
      </c>
      <c r="V63" s="60">
        <v>-0.419779755</v>
      </c>
      <c r="W63" s="60" t="s">
        <v>454</v>
      </c>
      <c r="X63" s="60">
        <v>-0.497298633</v>
      </c>
      <c r="Y63" s="60" t="s">
        <v>446</v>
      </c>
      <c r="Z63" s="60" t="s">
        <v>473</v>
      </c>
      <c r="AA63" s="65">
        <v>-0.104415181331142</v>
      </c>
      <c r="AB63" s="65">
        <v>0.898367724052971</v>
      </c>
      <c r="AC63" s="65">
        <v>-0.0822963330605107</v>
      </c>
      <c r="AD63" s="65">
        <v>0.138405053249487</v>
      </c>
      <c r="AE63" s="65">
        <v>0.358937824231083</v>
      </c>
      <c r="AF63" s="65">
        <v>0.314329534509482</v>
      </c>
      <c r="AG63" s="65">
        <v>0.16834098770371</v>
      </c>
      <c r="AH63" s="65">
        <v>0.0590120809552954</v>
      </c>
      <c r="AI63" s="65">
        <v>-0.223488318360856</v>
      </c>
      <c r="AJ63" s="65">
        <v>-0.222282615360356</v>
      </c>
      <c r="AK63" s="65">
        <v>-0.103627949131487</v>
      </c>
      <c r="AL63" s="65">
        <v>-0.56790883892812</v>
      </c>
      <c r="AM63" s="65">
        <v>-0.0853537374912543</v>
      </c>
      <c r="AN63" s="65">
        <v>0.63874345549739</v>
      </c>
      <c r="AO63" s="65">
        <v>-0.26462752231821</v>
      </c>
      <c r="AP63" s="65">
        <v>-0.246666071054278</v>
      </c>
      <c r="AQ63" s="65">
        <v>-0.368917642736046</v>
      </c>
      <c r="AR63" s="65">
        <v>-0.189826720759</v>
      </c>
      <c r="AS63" s="65">
        <v>-0.401394144175978</v>
      </c>
      <c r="AT63" s="65">
        <v>-0.215508180290314</v>
      </c>
      <c r="AU63" s="65">
        <v>-0.284016393674007</v>
      </c>
      <c r="AV63" s="65">
        <v>-0.274044247358408</v>
      </c>
      <c r="AW63" s="65">
        <v>-0.139214699995403</v>
      </c>
      <c r="AX63" s="65">
        <v>0.25284878349245</v>
      </c>
    </row>
    <row r="64" spans="1:50">
      <c r="A64" s="60" t="s">
        <v>587</v>
      </c>
      <c r="B64" s="60" t="s">
        <v>588</v>
      </c>
      <c r="C64" s="60">
        <v>1</v>
      </c>
      <c r="D64" s="60">
        <v>1.83</v>
      </c>
      <c r="E64" s="60">
        <v>1</v>
      </c>
      <c r="F64" s="60">
        <v>5.57</v>
      </c>
      <c r="G64" s="60" t="s">
        <v>458</v>
      </c>
      <c r="H64" s="60">
        <v>73</v>
      </c>
      <c r="I64" s="60" t="s">
        <v>60</v>
      </c>
      <c r="J64" s="60" t="s">
        <v>89</v>
      </c>
      <c r="K64" s="60">
        <v>149.9</v>
      </c>
      <c r="L64" s="60">
        <v>1</v>
      </c>
      <c r="M64" s="60" t="s">
        <v>451</v>
      </c>
      <c r="N64" s="60" t="s">
        <v>451</v>
      </c>
      <c r="O64" s="60">
        <v>500</v>
      </c>
      <c r="P64" s="60">
        <v>12</v>
      </c>
      <c r="Q64" s="60">
        <v>1</v>
      </c>
      <c r="R64" s="60" t="s">
        <v>466</v>
      </c>
      <c r="S64" s="60" t="s">
        <v>467</v>
      </c>
      <c r="T64" s="60" t="s">
        <v>84</v>
      </c>
      <c r="U64" s="60" t="s">
        <v>70</v>
      </c>
      <c r="V64" s="60">
        <v>0.160760061</v>
      </c>
      <c r="W64" s="60" t="s">
        <v>445</v>
      </c>
      <c r="X64" s="60">
        <v>0.271432115</v>
      </c>
      <c r="Y64" s="60" t="s">
        <v>446</v>
      </c>
      <c r="Z64" s="60" t="s">
        <v>447</v>
      </c>
      <c r="AA64" s="65">
        <v>-0.0526055404899392</v>
      </c>
      <c r="AB64" s="65">
        <v>-0.708962118878807</v>
      </c>
      <c r="AC64" s="65">
        <v>-0.105974282418109</v>
      </c>
      <c r="AD64" s="65">
        <v>0.235264189042924</v>
      </c>
      <c r="AE64" s="65">
        <v>0.31198293773912</v>
      </c>
      <c r="AF64" s="65">
        <v>0.437963997383721</v>
      </c>
      <c r="AG64" s="65">
        <v>0.470805396408611</v>
      </c>
      <c r="AH64" s="65">
        <v>0.142490926152465</v>
      </c>
      <c r="AI64" s="65">
        <v>-0.0219124010083204</v>
      </c>
      <c r="AJ64" s="65">
        <v>-0.058578680117474</v>
      </c>
      <c r="AK64" s="65">
        <v>-0.0720370544275655</v>
      </c>
      <c r="AL64" s="65">
        <v>-0.670465044656458</v>
      </c>
      <c r="AM64" s="65">
        <v>0.213409175049802</v>
      </c>
      <c r="AN64" s="65">
        <v>-0.711425931629037</v>
      </c>
      <c r="AO64" s="65">
        <v>-0.0231137272889657</v>
      </c>
      <c r="AP64" s="65">
        <v>-0.180544438826485</v>
      </c>
      <c r="AQ64" s="65">
        <v>-0.33497192518699</v>
      </c>
      <c r="AR64" s="65">
        <v>-0.333655075645662</v>
      </c>
      <c r="AS64" s="65">
        <v>-0.336832324276899</v>
      </c>
      <c r="AT64" s="65">
        <v>-0.0923868179212995</v>
      </c>
      <c r="AU64" s="65">
        <v>0.0648641299646854</v>
      </c>
      <c r="AV64" s="65">
        <v>0.0406365870014803</v>
      </c>
      <c r="AW64" s="65">
        <v>0.0345604277357636</v>
      </c>
      <c r="AX64" s="65">
        <v>0.749615029257775</v>
      </c>
    </row>
    <row r="65" spans="1:50">
      <c r="A65" s="60" t="s">
        <v>589</v>
      </c>
      <c r="B65" s="60" t="s">
        <v>590</v>
      </c>
      <c r="C65" s="60">
        <v>1</v>
      </c>
      <c r="D65" s="60">
        <v>20.33</v>
      </c>
      <c r="E65" s="60">
        <v>0</v>
      </c>
      <c r="F65" s="60">
        <v>38.97</v>
      </c>
      <c r="G65" s="60" t="s">
        <v>450</v>
      </c>
      <c r="H65" s="60">
        <v>73</v>
      </c>
      <c r="I65" s="60" t="s">
        <v>59</v>
      </c>
      <c r="J65" s="60" t="s">
        <v>459</v>
      </c>
      <c r="K65" s="60">
        <v>2.1</v>
      </c>
      <c r="L65" s="60">
        <v>0</v>
      </c>
      <c r="M65" s="60" t="s">
        <v>442</v>
      </c>
      <c r="N65" s="60" t="s">
        <v>451</v>
      </c>
      <c r="O65" s="60">
        <v>0</v>
      </c>
      <c r="P65" s="60">
        <v>9.5</v>
      </c>
      <c r="Q65" s="60">
        <v>1</v>
      </c>
      <c r="R65" s="60" t="s">
        <v>460</v>
      </c>
      <c r="S65" s="60" t="s">
        <v>461</v>
      </c>
      <c r="T65" s="60" t="s">
        <v>82</v>
      </c>
      <c r="U65" s="60" t="s">
        <v>69</v>
      </c>
      <c r="V65" s="60">
        <v>-1.095927395</v>
      </c>
      <c r="W65" s="60" t="s">
        <v>454</v>
      </c>
      <c r="X65" s="60">
        <v>0.382410933</v>
      </c>
      <c r="Y65" s="60" t="s">
        <v>446</v>
      </c>
      <c r="Z65" s="60" t="s">
        <v>455</v>
      </c>
      <c r="AA65" s="65">
        <v>0.216663999394115</v>
      </c>
      <c r="AB65" s="65">
        <v>-0.574376347397475</v>
      </c>
      <c r="AC65" s="65">
        <v>-0.0691203819523656</v>
      </c>
      <c r="AD65" s="65">
        <v>-0.12816219329786</v>
      </c>
      <c r="AE65" s="65">
        <v>-0.211923514600669</v>
      </c>
      <c r="AF65" s="65">
        <v>-0.186787978867175</v>
      </c>
      <c r="AG65" s="65">
        <v>-0.403150770176548</v>
      </c>
      <c r="AH65" s="65">
        <v>-0.0673819145890008</v>
      </c>
      <c r="AI65" s="65">
        <v>-0.158884280293127</v>
      </c>
      <c r="AJ65" s="65">
        <v>-0.175470762307145</v>
      </c>
      <c r="AK65" s="65">
        <v>-0.118539662368502</v>
      </c>
      <c r="AL65" s="65">
        <v>0.486603018170637</v>
      </c>
      <c r="AM65" s="65">
        <v>0.27090573244463</v>
      </c>
      <c r="AN65" s="65">
        <v>-0.371419772097251</v>
      </c>
      <c r="AO65" s="65">
        <v>0.301030173464581</v>
      </c>
      <c r="AP65" s="65">
        <v>-0.10352836087704</v>
      </c>
      <c r="AQ65" s="65">
        <v>-0.262130749319613</v>
      </c>
      <c r="AR65" s="65">
        <v>-0.317222582261436</v>
      </c>
      <c r="AS65" s="65">
        <v>-0.531958973370841</v>
      </c>
      <c r="AT65" s="65">
        <v>-0.105350736245512</v>
      </c>
      <c r="AU65" s="65">
        <v>0.0165869345200368</v>
      </c>
      <c r="AV65" s="65">
        <v>0.0975286980346227</v>
      </c>
      <c r="AW65" s="65">
        <v>0.0186451452745914</v>
      </c>
      <c r="AX65" s="65">
        <v>0.483831228826627</v>
      </c>
    </row>
    <row r="66" spans="1:50">
      <c r="A66" s="60" t="s">
        <v>591</v>
      </c>
      <c r="B66" s="60" t="s">
        <v>592</v>
      </c>
      <c r="C66" s="60">
        <v>1</v>
      </c>
      <c r="D66" s="60">
        <v>16.23</v>
      </c>
      <c r="E66" s="60">
        <v>0</v>
      </c>
      <c r="F66" s="60">
        <v>57.9</v>
      </c>
      <c r="G66" s="60" t="s">
        <v>458</v>
      </c>
      <c r="H66" s="60">
        <v>52</v>
      </c>
      <c r="I66" s="60" t="s">
        <v>59</v>
      </c>
      <c r="J66" s="60" t="s">
        <v>89</v>
      </c>
      <c r="K66" s="60">
        <v>14.1</v>
      </c>
      <c r="L66" s="60">
        <v>1</v>
      </c>
      <c r="M66" s="60" t="s">
        <v>442</v>
      </c>
      <c r="N66" s="60" t="s">
        <v>451</v>
      </c>
      <c r="O66" s="60">
        <v>5720</v>
      </c>
      <c r="P66" s="60">
        <v>10.4</v>
      </c>
      <c r="Q66" s="60">
        <v>1</v>
      </c>
      <c r="R66" s="60" t="s">
        <v>476</v>
      </c>
      <c r="S66" s="60" t="s">
        <v>477</v>
      </c>
      <c r="T66" s="60" t="s">
        <v>83</v>
      </c>
      <c r="U66" s="60" t="s">
        <v>70</v>
      </c>
      <c r="V66" s="60">
        <v>-0.490955887</v>
      </c>
      <c r="W66" s="60" t="s">
        <v>454</v>
      </c>
      <c r="X66" s="60">
        <v>-0.529694236</v>
      </c>
      <c r="Y66" s="60" t="s">
        <v>483</v>
      </c>
      <c r="Z66" s="60" t="s">
        <v>473</v>
      </c>
      <c r="AA66" s="65">
        <v>0.334266012887236</v>
      </c>
      <c r="AB66" s="65">
        <v>-0.542962734832038</v>
      </c>
      <c r="AC66" s="65">
        <v>-0.0123631059833565</v>
      </c>
      <c r="AD66" s="65">
        <v>-0.125696844916772</v>
      </c>
      <c r="AE66" s="65">
        <v>-0.252574915981907</v>
      </c>
      <c r="AF66" s="65">
        <v>0.144329881749652</v>
      </c>
      <c r="AG66" s="65">
        <v>0.11748628619349</v>
      </c>
      <c r="AH66" s="65">
        <v>-0.0676162231478918</v>
      </c>
      <c r="AI66" s="65">
        <v>0.048928456344649</v>
      </c>
      <c r="AJ66" s="65">
        <v>0.114818003476508</v>
      </c>
      <c r="AK66" s="65">
        <v>-0.0899117800581438</v>
      </c>
      <c r="AL66" s="65">
        <v>0.728056667693256</v>
      </c>
      <c r="AM66" s="65">
        <v>-0.138158197123661</v>
      </c>
      <c r="AN66" s="65">
        <v>-0.296889436402784</v>
      </c>
      <c r="AO66" s="65">
        <v>-0.0736698709248004</v>
      </c>
      <c r="AP66" s="65">
        <v>-0.156349570368533</v>
      </c>
      <c r="AQ66" s="65">
        <v>-0.177076546633245</v>
      </c>
      <c r="AR66" s="65">
        <v>-0.199627257650806</v>
      </c>
      <c r="AS66" s="65">
        <v>-0.328722896150585</v>
      </c>
      <c r="AT66" s="65">
        <v>-0.100623846858553</v>
      </c>
      <c r="AU66" s="65">
        <v>-0.154518852901564</v>
      </c>
      <c r="AV66" s="65">
        <v>-0.1879484906108</v>
      </c>
      <c r="AW66" s="65">
        <v>-0.146056286728498</v>
      </c>
      <c r="AX66" s="65">
        <v>-0.900523560209215</v>
      </c>
    </row>
    <row r="67" spans="1:50">
      <c r="A67" s="60" t="s">
        <v>593</v>
      </c>
      <c r="B67" s="60" t="s">
        <v>594</v>
      </c>
      <c r="C67" s="60">
        <v>1</v>
      </c>
      <c r="D67" s="60">
        <v>2.83</v>
      </c>
      <c r="E67" s="60">
        <v>1</v>
      </c>
      <c r="F67" s="60">
        <v>2.83</v>
      </c>
      <c r="G67" s="60" t="s">
        <v>441</v>
      </c>
      <c r="H67" s="60">
        <v>24</v>
      </c>
      <c r="I67" s="60" t="s">
        <v>59</v>
      </c>
      <c r="J67" s="60" t="s">
        <v>89</v>
      </c>
      <c r="K67" s="60">
        <v>42</v>
      </c>
      <c r="L67" s="60">
        <v>1</v>
      </c>
      <c r="M67" s="60" t="s">
        <v>451</v>
      </c>
      <c r="N67" s="60" t="s">
        <v>442</v>
      </c>
      <c r="O67" s="60">
        <v>56000</v>
      </c>
      <c r="P67" s="60">
        <v>13</v>
      </c>
      <c r="Q67" s="60">
        <v>1</v>
      </c>
      <c r="R67" s="60" t="s">
        <v>502</v>
      </c>
      <c r="S67" s="60" t="s">
        <v>503</v>
      </c>
      <c r="T67" s="60" t="s">
        <v>84</v>
      </c>
      <c r="U67" s="60" t="s">
        <v>69</v>
      </c>
      <c r="V67" s="60">
        <v>0.673016924</v>
      </c>
      <c r="W67" s="60" t="s">
        <v>445</v>
      </c>
      <c r="X67" s="60">
        <v>-0.089883255</v>
      </c>
      <c r="Y67" s="60" t="s">
        <v>446</v>
      </c>
      <c r="Z67" s="60" t="s">
        <v>447</v>
      </c>
      <c r="AA67" s="65">
        <v>0.63110556988598</v>
      </c>
      <c r="AB67" s="65">
        <v>-0.178318447797949</v>
      </c>
      <c r="AC67" s="65">
        <v>0.385873377449822</v>
      </c>
      <c r="AD67" s="65">
        <v>-0.0194893259751578</v>
      </c>
      <c r="AE67" s="65">
        <v>-0.0218860432524864</v>
      </c>
      <c r="AF67" s="65">
        <v>-0.16529180690031</v>
      </c>
      <c r="AG67" s="65">
        <v>-0.173097946269505</v>
      </c>
      <c r="AH67" s="65">
        <v>0.030440657962921</v>
      </c>
      <c r="AI67" s="65">
        <v>0.175866122952689</v>
      </c>
      <c r="AJ67" s="65">
        <v>0.324584647443998</v>
      </c>
      <c r="AK67" s="65">
        <v>-0.023498753329668</v>
      </c>
      <c r="AL67" s="65">
        <v>0.937480751462889</v>
      </c>
      <c r="AM67" s="65">
        <v>-0.26178351491263</v>
      </c>
      <c r="AN67" s="65">
        <v>-0.484139205420289</v>
      </c>
      <c r="AO67" s="65">
        <v>-0.0959116824859414</v>
      </c>
      <c r="AP67" s="65">
        <v>-0.24598310799018</v>
      </c>
      <c r="AQ67" s="65">
        <v>-0.223780499624238</v>
      </c>
      <c r="AR67" s="65">
        <v>-0.199476404820449</v>
      </c>
      <c r="AS67" s="65">
        <v>-0.21601165741358</v>
      </c>
      <c r="AT67" s="65">
        <v>-0.182091330726422</v>
      </c>
      <c r="AU67" s="65">
        <v>-0.0386288135590436</v>
      </c>
      <c r="AV67" s="65">
        <v>-0.179909373401699</v>
      </c>
      <c r="AW67" s="65">
        <v>-0.175840640359938</v>
      </c>
      <c r="AX67" s="65">
        <v>-0.961194949183637</v>
      </c>
    </row>
    <row r="68" spans="1:50">
      <c r="A68" s="60" t="s">
        <v>595</v>
      </c>
      <c r="B68" s="60" t="s">
        <v>596</v>
      </c>
      <c r="C68" s="60">
        <v>1</v>
      </c>
      <c r="D68" s="60">
        <v>6.8</v>
      </c>
      <c r="E68" s="60">
        <v>0</v>
      </c>
      <c r="F68" s="60">
        <v>38.63</v>
      </c>
      <c r="G68" s="60" t="s">
        <v>450</v>
      </c>
      <c r="H68" s="60">
        <v>51</v>
      </c>
      <c r="I68" s="60" t="s">
        <v>59</v>
      </c>
      <c r="J68" s="60"/>
      <c r="K68" s="60">
        <v>48</v>
      </c>
      <c r="L68" s="60">
        <v>0</v>
      </c>
      <c r="M68" s="60" t="s">
        <v>442</v>
      </c>
      <c r="N68" s="60" t="s">
        <v>442</v>
      </c>
      <c r="O68" s="60">
        <v>21600000</v>
      </c>
      <c r="P68" s="60">
        <v>5</v>
      </c>
      <c r="Q68" s="60">
        <v>1</v>
      </c>
      <c r="R68" s="60" t="s">
        <v>460</v>
      </c>
      <c r="S68" s="60" t="s">
        <v>461</v>
      </c>
      <c r="T68" s="60" t="s">
        <v>82</v>
      </c>
      <c r="U68" s="60" t="s">
        <v>69</v>
      </c>
      <c r="V68" s="60">
        <v>-0.961851221</v>
      </c>
      <c r="W68" s="60" t="s">
        <v>454</v>
      </c>
      <c r="X68" s="60">
        <v>0.186279979</v>
      </c>
      <c r="Y68" s="60" t="s">
        <v>446</v>
      </c>
      <c r="Z68" s="60" t="s">
        <v>455</v>
      </c>
      <c r="AA68" s="65">
        <v>0.430644347437753</v>
      </c>
      <c r="AB68" s="65">
        <v>-0.615337234370054</v>
      </c>
      <c r="AC68" s="65">
        <v>-0.0914358239712152</v>
      </c>
      <c r="AD68" s="65">
        <v>-0.0345035565383557</v>
      </c>
      <c r="AE68" s="65">
        <v>0.0560556034597651</v>
      </c>
      <c r="AF68" s="65">
        <v>-0.029040580618983</v>
      </c>
      <c r="AG68" s="65">
        <v>-0.479093484836445</v>
      </c>
      <c r="AH68" s="65">
        <v>-0.0821261485635464</v>
      </c>
      <c r="AI68" s="65">
        <v>-0.230714118424833</v>
      </c>
      <c r="AJ68" s="65">
        <v>-0.177724073259423</v>
      </c>
      <c r="AK68" s="65">
        <v>-0.0848364211965093</v>
      </c>
      <c r="AL68" s="65">
        <v>-0.261164151524444</v>
      </c>
      <c r="AM68" s="65">
        <v>0.329469671328883</v>
      </c>
      <c r="AN68" s="65">
        <v>-0.45580535879264</v>
      </c>
      <c r="AO68" s="65">
        <v>0.180892131244722</v>
      </c>
      <c r="AP68" s="65">
        <v>-0.138346880502592</v>
      </c>
      <c r="AQ68" s="65">
        <v>-0.291331871119907</v>
      </c>
      <c r="AR68" s="65">
        <v>-0.287626164688525</v>
      </c>
      <c r="AS68" s="65">
        <v>-0.0765033739868139</v>
      </c>
      <c r="AT68" s="65">
        <v>-0.0894896141214825</v>
      </c>
      <c r="AU68" s="65">
        <v>0.101453122946393</v>
      </c>
      <c r="AV68" s="65">
        <v>-0.0118377755103336</v>
      </c>
      <c r="AW68" s="65">
        <v>-0.0483689498286722</v>
      </c>
      <c r="AX68" s="65">
        <v>-0.302125038497023</v>
      </c>
    </row>
    <row r="69" spans="1:50">
      <c r="A69" s="60" t="s">
        <v>597</v>
      </c>
      <c r="B69" s="60" t="s">
        <v>598</v>
      </c>
      <c r="C69" s="60">
        <v>1</v>
      </c>
      <c r="D69" s="60">
        <v>9.67</v>
      </c>
      <c r="E69" s="60">
        <v>0</v>
      </c>
      <c r="F69" s="60">
        <v>58.6</v>
      </c>
      <c r="G69" s="60" t="s">
        <v>450</v>
      </c>
      <c r="H69" s="60">
        <v>43</v>
      </c>
      <c r="I69" s="60" t="s">
        <v>59</v>
      </c>
      <c r="J69" s="60" t="s">
        <v>89</v>
      </c>
      <c r="K69" s="60">
        <v>2791.4</v>
      </c>
      <c r="L69" s="60">
        <v>1</v>
      </c>
      <c r="M69" s="60" t="s">
        <v>149</v>
      </c>
      <c r="N69" s="60" t="s">
        <v>442</v>
      </c>
      <c r="O69" s="60">
        <v>711</v>
      </c>
      <c r="P69" s="60">
        <v>13</v>
      </c>
      <c r="Q69" s="60">
        <v>1</v>
      </c>
      <c r="R69" s="60" t="s">
        <v>443</v>
      </c>
      <c r="S69" s="60" t="s">
        <v>444</v>
      </c>
      <c r="T69" s="60" t="s">
        <v>84</v>
      </c>
      <c r="U69" s="60" t="s">
        <v>70</v>
      </c>
      <c r="V69" s="60">
        <v>0.145806933</v>
      </c>
      <c r="W69" s="60" t="s">
        <v>445</v>
      </c>
      <c r="X69" s="60">
        <v>0.30809832</v>
      </c>
      <c r="Y69" s="60" t="s">
        <v>446</v>
      </c>
      <c r="Z69" s="60" t="s">
        <v>447</v>
      </c>
      <c r="AA69" s="65">
        <v>-0.378050557241229</v>
      </c>
      <c r="AB69" s="65">
        <v>0.373883584847559</v>
      </c>
      <c r="AC69" s="65">
        <v>-0.305172797853019</v>
      </c>
      <c r="AD69" s="65">
        <v>0.291633253770063</v>
      </c>
      <c r="AE69" s="65">
        <v>0.358994449491756</v>
      </c>
      <c r="AF69" s="65">
        <v>0.104920499064601</v>
      </c>
      <c r="AG69" s="65">
        <v>-0.549606566917641</v>
      </c>
      <c r="AH69" s="65">
        <v>0.0565785349772976</v>
      </c>
      <c r="AI69" s="65">
        <v>-0.303966806828676</v>
      </c>
      <c r="AJ69" s="65">
        <v>-0.239469354574173</v>
      </c>
      <c r="AK69" s="65">
        <v>-0.0947128258497832</v>
      </c>
      <c r="AL69" s="65">
        <v>-0.773021250384795</v>
      </c>
      <c r="AM69" s="65">
        <v>0.204326728357341</v>
      </c>
      <c r="AN69" s="65">
        <v>0.78934400985525</v>
      </c>
      <c r="AO69" s="65">
        <v>0.0296948124803044</v>
      </c>
      <c r="AP69" s="65">
        <v>-0.242506504390788</v>
      </c>
      <c r="AQ69" s="65">
        <v>-0.373821579160892</v>
      </c>
      <c r="AR69" s="65">
        <v>-0.194180164474767</v>
      </c>
      <c r="AS69" s="65">
        <v>-0.277070039548095</v>
      </c>
      <c r="AT69" s="65">
        <v>-0.100548534784424</v>
      </c>
      <c r="AU69" s="65">
        <v>-0.064284009466919</v>
      </c>
      <c r="AV69" s="65">
        <v>0.021006287080658</v>
      </c>
      <c r="AW69" s="65">
        <v>0.194070064585325</v>
      </c>
      <c r="AX69" s="65">
        <v>0.831844779796735</v>
      </c>
    </row>
    <row r="70" spans="1:50">
      <c r="A70" s="60" t="s">
        <v>599</v>
      </c>
      <c r="B70" s="60" t="s">
        <v>600</v>
      </c>
      <c r="C70" s="60">
        <v>1</v>
      </c>
      <c r="D70" s="60">
        <v>7.5</v>
      </c>
      <c r="E70" s="60">
        <v>1</v>
      </c>
      <c r="F70" s="60">
        <v>25</v>
      </c>
      <c r="G70" s="60" t="s">
        <v>458</v>
      </c>
      <c r="H70" s="60">
        <v>57</v>
      </c>
      <c r="I70" s="60" t="s">
        <v>59</v>
      </c>
      <c r="J70" s="60" t="s">
        <v>89</v>
      </c>
      <c r="K70" s="60">
        <v>4</v>
      </c>
      <c r="L70" s="60">
        <v>1</v>
      </c>
      <c r="M70" s="60" t="s">
        <v>442</v>
      </c>
      <c r="N70" s="60" t="s">
        <v>442</v>
      </c>
      <c r="O70" s="60">
        <v>2570</v>
      </c>
      <c r="P70" s="60">
        <v>7.8</v>
      </c>
      <c r="Q70" s="60">
        <v>1</v>
      </c>
      <c r="R70" s="60" t="s">
        <v>476</v>
      </c>
      <c r="S70" s="60" t="s">
        <v>477</v>
      </c>
      <c r="T70" s="60" t="s">
        <v>83</v>
      </c>
      <c r="U70" s="60" t="s">
        <v>70</v>
      </c>
      <c r="V70" s="60">
        <v>-0.352652413</v>
      </c>
      <c r="W70" s="60" t="s">
        <v>445</v>
      </c>
      <c r="X70" s="60">
        <v>-0.511430237</v>
      </c>
      <c r="Y70" s="60" t="s">
        <v>483</v>
      </c>
      <c r="Z70" s="60" t="s">
        <v>470</v>
      </c>
      <c r="AA70" s="65">
        <v>0.359505055254978</v>
      </c>
      <c r="AB70" s="65">
        <v>-0.539574992300471</v>
      </c>
      <c r="AC70" s="65">
        <v>-0.0585135389562985</v>
      </c>
      <c r="AD70" s="65">
        <v>0.188277606991221</v>
      </c>
      <c r="AE70" s="65">
        <v>0.309912180364658</v>
      </c>
      <c r="AF70" s="65">
        <v>0.256352386654305</v>
      </c>
      <c r="AG70" s="65">
        <v>-0.0645650937578344</v>
      </c>
      <c r="AH70" s="65">
        <v>-0.0114574519559369</v>
      </c>
      <c r="AI70" s="65">
        <v>-0.287926399592117</v>
      </c>
      <c r="AJ70" s="65">
        <v>-0.24112383124838</v>
      </c>
      <c r="AK70" s="65">
        <v>-0.0598762619493285</v>
      </c>
      <c r="AL70" s="65">
        <v>-0.445026178010382</v>
      </c>
      <c r="AM70" s="65">
        <v>-0.319727157636702</v>
      </c>
      <c r="AN70" s="65">
        <v>-0.467816445950013</v>
      </c>
      <c r="AO70" s="65">
        <v>-0.207521463011121</v>
      </c>
      <c r="AP70" s="65">
        <v>-0.169049955588695</v>
      </c>
      <c r="AQ70" s="65">
        <v>-0.278996856133774</v>
      </c>
      <c r="AR70" s="65">
        <v>-0.228396733928899</v>
      </c>
      <c r="AS70" s="65">
        <v>-0.344246824099752</v>
      </c>
      <c r="AT70" s="65">
        <v>-0.1608398633523</v>
      </c>
      <c r="AU70" s="65">
        <v>-0.181802172177936</v>
      </c>
      <c r="AV70" s="65">
        <v>-0.147251705325897</v>
      </c>
      <c r="AW70" s="65">
        <v>-0.192784534850564</v>
      </c>
      <c r="AX70" s="65">
        <v>0.580843855866967</v>
      </c>
    </row>
    <row r="71" spans="1:50">
      <c r="A71" s="60" t="s">
        <v>601</v>
      </c>
      <c r="B71" s="60" t="s">
        <v>602</v>
      </c>
      <c r="C71" s="60">
        <v>1</v>
      </c>
      <c r="D71" s="60">
        <v>12.27</v>
      </c>
      <c r="E71" s="60">
        <v>1</v>
      </c>
      <c r="F71" s="60">
        <v>15.2</v>
      </c>
      <c r="G71" s="60" t="s">
        <v>441</v>
      </c>
      <c r="H71" s="60">
        <v>36</v>
      </c>
      <c r="I71" s="60" t="s">
        <v>59</v>
      </c>
      <c r="J71" s="60" t="s">
        <v>89</v>
      </c>
      <c r="K71" s="60">
        <v>154.8</v>
      </c>
      <c r="L71" s="60">
        <v>1</v>
      </c>
      <c r="M71" s="60" t="s">
        <v>442</v>
      </c>
      <c r="N71" s="60" t="s">
        <v>442</v>
      </c>
      <c r="O71" s="60">
        <v>500</v>
      </c>
      <c r="P71" s="60">
        <v>11</v>
      </c>
      <c r="Q71" s="60">
        <v>1</v>
      </c>
      <c r="R71" s="60" t="s">
        <v>466</v>
      </c>
      <c r="S71" s="60" t="s">
        <v>467</v>
      </c>
      <c r="T71" s="60" t="s">
        <v>84</v>
      </c>
      <c r="U71" s="60" t="s">
        <v>69</v>
      </c>
      <c r="V71" s="60">
        <v>-0.359692842</v>
      </c>
      <c r="W71" s="60" t="s">
        <v>445</v>
      </c>
      <c r="X71" s="60">
        <v>-0.266496677</v>
      </c>
      <c r="Y71" s="60" t="s">
        <v>446</v>
      </c>
      <c r="Z71" s="60" t="s">
        <v>470</v>
      </c>
      <c r="AA71" s="65">
        <v>0.474781252918187</v>
      </c>
      <c r="AB71" s="65">
        <v>-0.529103788111992</v>
      </c>
      <c r="AC71" s="65">
        <v>0.293909093883113</v>
      </c>
      <c r="AD71" s="65">
        <v>0.11179248085409</v>
      </c>
      <c r="AE71" s="65">
        <v>0.213274319532244</v>
      </c>
      <c r="AF71" s="65">
        <v>0.122454544948706</v>
      </c>
      <c r="AG71" s="65">
        <v>0.33399873919716</v>
      </c>
      <c r="AH71" s="65">
        <v>-0.0581635463252246</v>
      </c>
      <c r="AI71" s="65">
        <v>0.115834548875548</v>
      </c>
      <c r="AJ71" s="65">
        <v>0.227132329748642</v>
      </c>
      <c r="AK71" s="65">
        <v>0.0825458994150394</v>
      </c>
      <c r="AL71" s="65">
        <v>0.92885740683708</v>
      </c>
      <c r="AM71" s="65">
        <v>-0.0295750603651185</v>
      </c>
      <c r="AN71" s="65">
        <v>-0.314444102248175</v>
      </c>
      <c r="AO71" s="65">
        <v>-0.0856919482044675</v>
      </c>
      <c r="AP71" s="65">
        <v>-0.0838775505594529</v>
      </c>
      <c r="AQ71" s="65">
        <v>-0.225527884964031</v>
      </c>
      <c r="AR71" s="65">
        <v>-0.286070376262247</v>
      </c>
      <c r="AS71" s="65">
        <v>-0.404705214314999</v>
      </c>
      <c r="AT71" s="65">
        <v>-0.098966386668731</v>
      </c>
      <c r="AU71" s="65">
        <v>-0.0971036656618928</v>
      </c>
      <c r="AV71" s="65">
        <v>-0.164394118632974</v>
      </c>
      <c r="AW71" s="65">
        <v>-0.192063635051643</v>
      </c>
      <c r="AX71" s="65">
        <v>-0.291037881120987</v>
      </c>
    </row>
    <row r="72" spans="1:50">
      <c r="A72" s="60" t="s">
        <v>603</v>
      </c>
      <c r="B72" s="60" t="s">
        <v>604</v>
      </c>
      <c r="C72" s="60">
        <v>1</v>
      </c>
      <c r="D72" s="60">
        <v>2.9</v>
      </c>
      <c r="E72" s="60">
        <v>0</v>
      </c>
      <c r="F72" s="60">
        <v>43.8</v>
      </c>
      <c r="G72" s="60" t="s">
        <v>450</v>
      </c>
      <c r="H72" s="60">
        <v>58</v>
      </c>
      <c r="I72" s="60" t="s">
        <v>59</v>
      </c>
      <c r="J72" s="60" t="s">
        <v>89</v>
      </c>
      <c r="K72" s="60">
        <v>50.1</v>
      </c>
      <c r="L72" s="60">
        <v>0</v>
      </c>
      <c r="M72" s="60" t="s">
        <v>442</v>
      </c>
      <c r="N72" s="60" t="s">
        <v>482</v>
      </c>
      <c r="O72" s="60">
        <v>354000</v>
      </c>
      <c r="P72" s="60">
        <v>8</v>
      </c>
      <c r="Q72" s="60">
        <v>2</v>
      </c>
      <c r="R72" s="60" t="s">
        <v>476</v>
      </c>
      <c r="S72" s="60" t="s">
        <v>477</v>
      </c>
      <c r="T72" s="60" t="s">
        <v>83</v>
      </c>
      <c r="U72" s="60" t="s">
        <v>71</v>
      </c>
      <c r="V72" s="60">
        <v>-0.783134976</v>
      </c>
      <c r="W72" s="60" t="s">
        <v>454</v>
      </c>
      <c r="X72" s="60">
        <v>0.896813931</v>
      </c>
      <c r="Y72" s="60" t="s">
        <v>446</v>
      </c>
      <c r="Z72" s="60" t="s">
        <v>455</v>
      </c>
      <c r="AA72" s="65">
        <v>-0.410370089871992</v>
      </c>
      <c r="AB72" s="65">
        <v>0.130274099168447</v>
      </c>
      <c r="AC72" s="65">
        <v>-0.254586278349793</v>
      </c>
      <c r="AD72" s="65">
        <v>-0.00653073136771061</v>
      </c>
      <c r="AE72" s="65">
        <v>-0.137237271563623</v>
      </c>
      <c r="AF72" s="65">
        <v>0.221280971209327</v>
      </c>
      <c r="AG72" s="65">
        <v>0.262149838071605</v>
      </c>
      <c r="AH72" s="65">
        <v>-0.00705097993054957</v>
      </c>
      <c r="AI72" s="65">
        <v>0.0838037975146105</v>
      </c>
      <c r="AJ72" s="65">
        <v>-0.099826893277496</v>
      </c>
      <c r="AK72" s="65">
        <v>-0.0848826391563555</v>
      </c>
      <c r="AL72" s="65">
        <v>-0.0542038805050959</v>
      </c>
      <c r="AM72" s="65">
        <v>0.282400349230779</v>
      </c>
      <c r="AN72" s="65">
        <v>0.890052356020942</v>
      </c>
      <c r="AO72" s="65">
        <v>0.171919902487261</v>
      </c>
      <c r="AP72" s="65">
        <v>-0.21001479232417</v>
      </c>
      <c r="AQ72" s="65">
        <v>-0.331275178509209</v>
      </c>
      <c r="AR72" s="65">
        <v>-0.243269616814345</v>
      </c>
      <c r="AS72" s="65">
        <v>-0.260712767446708</v>
      </c>
      <c r="AT72" s="65">
        <v>-0.0706637946427222</v>
      </c>
      <c r="AU72" s="65">
        <v>0.0257646937794347</v>
      </c>
      <c r="AV72" s="65">
        <v>-0.0115771772639319</v>
      </c>
      <c r="AW72" s="65">
        <v>0.120181941907905</v>
      </c>
      <c r="AX72" s="65">
        <v>0.825993224514936</v>
      </c>
    </row>
    <row r="73" spans="1:50">
      <c r="A73" s="60" t="s">
        <v>605</v>
      </c>
      <c r="B73" s="60" t="s">
        <v>606</v>
      </c>
      <c r="C73" s="60">
        <v>1</v>
      </c>
      <c r="D73" s="60">
        <v>26.07</v>
      </c>
      <c r="E73" s="60">
        <v>0</v>
      </c>
      <c r="F73" s="60">
        <v>56.53</v>
      </c>
      <c r="G73" s="60" t="s">
        <v>441</v>
      </c>
      <c r="H73" s="60">
        <v>22</v>
      </c>
      <c r="I73" s="60" t="s">
        <v>59</v>
      </c>
      <c r="J73" s="60" t="s">
        <v>89</v>
      </c>
      <c r="K73" s="60">
        <v>9.5</v>
      </c>
      <c r="L73" s="60">
        <v>1</v>
      </c>
      <c r="M73" s="60" t="s">
        <v>442</v>
      </c>
      <c r="N73" s="60" t="s">
        <v>442</v>
      </c>
      <c r="O73" s="60">
        <v>500</v>
      </c>
      <c r="P73" s="60">
        <v>8</v>
      </c>
      <c r="Q73" s="60">
        <v>1</v>
      </c>
      <c r="R73" s="60" t="s">
        <v>476</v>
      </c>
      <c r="S73" s="60" t="s">
        <v>477</v>
      </c>
      <c r="T73" s="60" t="s">
        <v>83</v>
      </c>
      <c r="U73" s="60" t="s">
        <v>69</v>
      </c>
      <c r="V73" s="60">
        <v>0.411141439</v>
      </c>
      <c r="W73" s="60" t="s">
        <v>445</v>
      </c>
      <c r="X73" s="60">
        <v>-0.443071348</v>
      </c>
      <c r="Y73" s="60" t="s">
        <v>446</v>
      </c>
      <c r="Z73" s="60" t="s">
        <v>470</v>
      </c>
      <c r="AA73" s="65">
        <v>0.6758959111524</v>
      </c>
      <c r="AB73" s="65">
        <v>-0.672620880812909</v>
      </c>
      <c r="AC73" s="65">
        <v>0.362910015734126</v>
      </c>
      <c r="AD73" s="65">
        <v>0.21407060384586</v>
      </c>
      <c r="AE73" s="65">
        <v>0.3071595923748</v>
      </c>
      <c r="AF73" s="65">
        <v>0.233752108083042</v>
      </c>
      <c r="AG73" s="65">
        <v>0.256368668250814</v>
      </c>
      <c r="AH73" s="65">
        <v>0.22009806462099</v>
      </c>
      <c r="AI73" s="65">
        <v>0.133482567927812</v>
      </c>
      <c r="AJ73" s="65">
        <v>0.14328032133538</v>
      </c>
      <c r="AK73" s="65">
        <v>0.108369182572358</v>
      </c>
      <c r="AL73" s="65">
        <v>0.60147828765015</v>
      </c>
      <c r="AM73" s="65">
        <v>-0.0824469606004795</v>
      </c>
      <c r="AN73" s="65">
        <v>-0.51955651370485</v>
      </c>
      <c r="AO73" s="65">
        <v>-0.0579640274583897</v>
      </c>
      <c r="AP73" s="65">
        <v>-0.192812365464585</v>
      </c>
      <c r="AQ73" s="65">
        <v>-0.236139501085302</v>
      </c>
      <c r="AR73" s="65">
        <v>-0.205629820511501</v>
      </c>
      <c r="AS73" s="65">
        <v>-0.309791856952934</v>
      </c>
      <c r="AT73" s="65">
        <v>-0.178670096305601</v>
      </c>
      <c r="AU73" s="65">
        <v>-0.154950023844492</v>
      </c>
      <c r="AV73" s="65">
        <v>-0.213569656990565</v>
      </c>
      <c r="AW73" s="65">
        <v>-0.174542197829253</v>
      </c>
      <c r="AX73" s="65">
        <v>-0.329534955343336</v>
      </c>
    </row>
    <row r="74" spans="1:50">
      <c r="A74" s="60" t="s">
        <v>607</v>
      </c>
      <c r="B74" s="60" t="s">
        <v>608</v>
      </c>
      <c r="C74" s="60">
        <v>1</v>
      </c>
      <c r="D74" s="60">
        <v>46.47</v>
      </c>
      <c r="E74" s="60">
        <v>0</v>
      </c>
      <c r="F74" s="60">
        <v>57.03</v>
      </c>
      <c r="G74" s="60" t="s">
        <v>458</v>
      </c>
      <c r="H74" s="60">
        <v>30</v>
      </c>
      <c r="I74" s="60" t="s">
        <v>59</v>
      </c>
      <c r="J74" s="60" t="s">
        <v>459</v>
      </c>
      <c r="K74" s="60">
        <v>224</v>
      </c>
      <c r="L74" s="60">
        <v>0</v>
      </c>
      <c r="M74" s="60" t="s">
        <v>442</v>
      </c>
      <c r="N74" s="60" t="s">
        <v>442</v>
      </c>
      <c r="O74" s="60">
        <v>1060000</v>
      </c>
      <c r="P74" s="60">
        <v>7</v>
      </c>
      <c r="Q74" s="60">
        <v>1</v>
      </c>
      <c r="R74" s="60" t="s">
        <v>460</v>
      </c>
      <c r="S74" s="60" t="s">
        <v>461</v>
      </c>
      <c r="T74" s="60" t="s">
        <v>82</v>
      </c>
      <c r="U74" s="60" t="s">
        <v>71</v>
      </c>
      <c r="V74" s="60">
        <v>-0.226372524</v>
      </c>
      <c r="W74" s="60" t="s">
        <v>445</v>
      </c>
      <c r="X74" s="60">
        <v>-0.184126128</v>
      </c>
      <c r="Y74" s="60" t="s">
        <v>446</v>
      </c>
      <c r="Z74" s="60" t="s">
        <v>470</v>
      </c>
      <c r="AA74" s="65">
        <v>-0.282392962917004</v>
      </c>
      <c r="AB74" s="65">
        <v>-0.349553433938957</v>
      </c>
      <c r="AC74" s="65">
        <v>-0.1404567442436</v>
      </c>
      <c r="AD74" s="65">
        <v>0.00216038329693032</v>
      </c>
      <c r="AE74" s="65">
        <v>0.291920336485082</v>
      </c>
      <c r="AF74" s="65">
        <v>0.091577436917827</v>
      </c>
      <c r="AG74" s="65">
        <v>0.0892937760638993</v>
      </c>
      <c r="AH74" s="65">
        <v>-0.0644082705571153</v>
      </c>
      <c r="AI74" s="65">
        <v>-0.0846382810734861</v>
      </c>
      <c r="AJ74" s="65">
        <v>0.107907929725389</v>
      </c>
      <c r="AK74" s="65">
        <v>-0.119626892766051</v>
      </c>
      <c r="AL74" s="65">
        <v>-0.864490298737096</v>
      </c>
      <c r="AM74" s="65">
        <v>0.408147318503882</v>
      </c>
      <c r="AN74" s="65">
        <v>-0.352017246689187</v>
      </c>
      <c r="AO74" s="65">
        <v>0.0543180710967375</v>
      </c>
      <c r="AP74" s="65">
        <v>-0.196759111008857</v>
      </c>
      <c r="AQ74" s="65">
        <v>-0.307784248298944</v>
      </c>
      <c r="AR74" s="65">
        <v>-0.314515854954406</v>
      </c>
      <c r="AS74" s="65">
        <v>-0.135960248791128</v>
      </c>
      <c r="AT74" s="65">
        <v>-0.21270402752908</v>
      </c>
      <c r="AU74" s="65">
        <v>-0.0597746682903443</v>
      </c>
      <c r="AV74" s="65">
        <v>-0.0647243730926028</v>
      </c>
      <c r="AW74" s="65">
        <v>-0.0897527718781466</v>
      </c>
      <c r="AX74" s="65">
        <v>-0.902679396365667</v>
      </c>
    </row>
    <row r="75" spans="1:50">
      <c r="A75" s="60" t="s">
        <v>609</v>
      </c>
      <c r="B75" s="60" t="s">
        <v>610</v>
      </c>
      <c r="C75" s="60">
        <v>0</v>
      </c>
      <c r="D75" s="60">
        <v>1.9</v>
      </c>
      <c r="E75" s="60">
        <v>1</v>
      </c>
      <c r="F75" s="60">
        <v>7.37</v>
      </c>
      <c r="G75" s="60" t="s">
        <v>441</v>
      </c>
      <c r="H75" s="60">
        <v>55</v>
      </c>
      <c r="I75" s="60" t="s">
        <v>59</v>
      </c>
      <c r="J75" s="60" t="s">
        <v>89</v>
      </c>
      <c r="K75" s="60">
        <v>8.5</v>
      </c>
      <c r="L75" s="60">
        <v>1</v>
      </c>
      <c r="M75" s="60" t="s">
        <v>451</v>
      </c>
      <c r="N75" s="60" t="s">
        <v>451</v>
      </c>
      <c r="O75" s="60">
        <v>199000</v>
      </c>
      <c r="P75" s="60">
        <v>9</v>
      </c>
      <c r="Q75" s="60">
        <v>1</v>
      </c>
      <c r="R75" s="60" t="s">
        <v>466</v>
      </c>
      <c r="S75" s="60" t="s">
        <v>467</v>
      </c>
      <c r="T75" s="60" t="s">
        <v>84</v>
      </c>
      <c r="U75" s="60" t="s">
        <v>70</v>
      </c>
      <c r="V75" s="60">
        <v>0.746174885</v>
      </c>
      <c r="W75" s="60" t="s">
        <v>445</v>
      </c>
      <c r="X75" s="60">
        <v>0.780922458</v>
      </c>
      <c r="Y75" s="60" t="s">
        <v>446</v>
      </c>
      <c r="Z75" s="60" t="s">
        <v>447</v>
      </c>
      <c r="AA75" s="65">
        <v>0.598897447970027</v>
      </c>
      <c r="AB75" s="65">
        <v>0.86603018170619</v>
      </c>
      <c r="AC75" s="65">
        <v>0.379176484540253</v>
      </c>
      <c r="AD75" s="65">
        <v>0.143654120786448</v>
      </c>
      <c r="AE75" s="65">
        <v>0.000589779205428922</v>
      </c>
      <c r="AF75" s="65">
        <v>-0.1560802538144</v>
      </c>
      <c r="AG75" s="65">
        <v>-0.0798101054924679</v>
      </c>
      <c r="AH75" s="65">
        <v>0.131388834227801</v>
      </c>
      <c r="AI75" s="65">
        <v>0.277292377710288</v>
      </c>
      <c r="AJ75" s="65">
        <v>0.408551665785711</v>
      </c>
      <c r="AK75" s="65">
        <v>0.0478196150742152</v>
      </c>
      <c r="AL75" s="65">
        <v>0.875885432707114</v>
      </c>
      <c r="AM75" s="65">
        <v>-0.095520354720268</v>
      </c>
      <c r="AN75" s="65">
        <v>0.843547890360332</v>
      </c>
      <c r="AO75" s="65">
        <v>0.0586111504661893</v>
      </c>
      <c r="AP75" s="65">
        <v>-0.138470069575809</v>
      </c>
      <c r="AQ75" s="65">
        <v>-0.346886378138846</v>
      </c>
      <c r="AR75" s="65">
        <v>-0.135048612015375</v>
      </c>
      <c r="AS75" s="65">
        <v>0.270281390792474</v>
      </c>
      <c r="AT75" s="65">
        <v>-0.0055544503471765</v>
      </c>
      <c r="AU75" s="65">
        <v>0.240029446461276</v>
      </c>
      <c r="AV75" s="65">
        <v>0.265962729610155</v>
      </c>
      <c r="AW75" s="65">
        <v>0.0776833501584904</v>
      </c>
      <c r="AX75" s="65">
        <v>0.700646750846939</v>
      </c>
    </row>
    <row r="76" spans="1:50">
      <c r="A76" s="60" t="s">
        <v>611</v>
      </c>
      <c r="B76" s="60" t="s">
        <v>612</v>
      </c>
      <c r="C76" s="60">
        <v>1</v>
      </c>
      <c r="D76" s="60">
        <v>9</v>
      </c>
      <c r="E76" s="60">
        <v>0</v>
      </c>
      <c r="F76" s="60">
        <v>34</v>
      </c>
      <c r="G76" s="60" t="s">
        <v>441</v>
      </c>
      <c r="H76" s="60">
        <v>71</v>
      </c>
      <c r="I76" s="60" t="s">
        <v>59</v>
      </c>
      <c r="J76" s="60" t="s">
        <v>89</v>
      </c>
      <c r="K76" s="60">
        <v>12.3</v>
      </c>
      <c r="L76" s="60">
        <v>1</v>
      </c>
      <c r="M76" s="60" t="s">
        <v>451</v>
      </c>
      <c r="N76" s="60" t="s">
        <v>442</v>
      </c>
      <c r="O76" s="60">
        <v>500</v>
      </c>
      <c r="P76" s="60">
        <v>7</v>
      </c>
      <c r="Q76" s="60">
        <v>2</v>
      </c>
      <c r="R76" s="60" t="s">
        <v>476</v>
      </c>
      <c r="S76" s="60" t="s">
        <v>477</v>
      </c>
      <c r="T76" s="60" t="s">
        <v>83</v>
      </c>
      <c r="U76" s="60" t="s">
        <v>70</v>
      </c>
      <c r="V76" s="60">
        <v>0.660530675</v>
      </c>
      <c r="W76" s="60" t="s">
        <v>445</v>
      </c>
      <c r="X76" s="60">
        <v>0.604539572</v>
      </c>
      <c r="Y76" s="60" t="s">
        <v>446</v>
      </c>
      <c r="Z76" s="60" t="s">
        <v>447</v>
      </c>
      <c r="AA76" s="65">
        <v>0.0301790644266607</v>
      </c>
      <c r="AB76" s="65">
        <v>-0.691099476439637</v>
      </c>
      <c r="AC76" s="65">
        <v>-0.0739556076221309</v>
      </c>
      <c r="AD76" s="65">
        <v>0.182734225364367</v>
      </c>
      <c r="AE76" s="65">
        <v>0.186281862807305</v>
      </c>
      <c r="AF76" s="65">
        <v>-0.0230777831888486</v>
      </c>
      <c r="AG76" s="65">
        <v>0.120400869138744</v>
      </c>
      <c r="AH76" s="65">
        <v>0.15857346488747</v>
      </c>
      <c r="AI76" s="65">
        <v>0.00379801701780136</v>
      </c>
      <c r="AJ76" s="65">
        <v>0.275254313568448</v>
      </c>
      <c r="AK76" s="65">
        <v>0.189577083892749</v>
      </c>
      <c r="AL76" s="65">
        <v>0.591931013243006</v>
      </c>
      <c r="AM76" s="65">
        <v>0.28528674002013</v>
      </c>
      <c r="AN76" s="65">
        <v>-0.731752386818437</v>
      </c>
      <c r="AO76" s="65">
        <v>0.0930798853120964</v>
      </c>
      <c r="AP76" s="65">
        <v>-0.205403981943993</v>
      </c>
      <c r="AQ76" s="65">
        <v>-0.27362503029284</v>
      </c>
      <c r="AR76" s="65">
        <v>-0.256781801671632</v>
      </c>
      <c r="AS76" s="65">
        <v>-0.102876660521995</v>
      </c>
      <c r="AT76" s="65">
        <v>-0.162436292993091</v>
      </c>
      <c r="AU76" s="65">
        <v>0.0494819914132849</v>
      </c>
      <c r="AV76" s="65">
        <v>0.0835466581647846</v>
      </c>
      <c r="AW76" s="65">
        <v>-0.0208817275926639</v>
      </c>
      <c r="AX76" s="65">
        <v>0.983061287342162</v>
      </c>
    </row>
    <row r="77" spans="1:50">
      <c r="A77" s="60" t="s">
        <v>613</v>
      </c>
      <c r="B77" s="60" t="s">
        <v>614</v>
      </c>
      <c r="C77" s="60">
        <v>1</v>
      </c>
      <c r="D77" s="60">
        <v>6.23</v>
      </c>
      <c r="E77" s="60">
        <v>1</v>
      </c>
      <c r="F77" s="60">
        <v>27.43</v>
      </c>
      <c r="G77" s="60" t="s">
        <v>450</v>
      </c>
      <c r="H77" s="60">
        <v>52</v>
      </c>
      <c r="I77" s="60" t="s">
        <v>59</v>
      </c>
      <c r="J77" s="60" t="s">
        <v>89</v>
      </c>
      <c r="K77" s="60">
        <v>6.1</v>
      </c>
      <c r="L77" s="60">
        <v>1</v>
      </c>
      <c r="M77" s="60" t="s">
        <v>442</v>
      </c>
      <c r="N77" s="60" t="s">
        <v>442</v>
      </c>
      <c r="O77" s="60">
        <v>725000</v>
      </c>
      <c r="P77" s="60">
        <v>7</v>
      </c>
      <c r="Q77" s="60">
        <v>1</v>
      </c>
      <c r="R77" s="60" t="s">
        <v>466</v>
      </c>
      <c r="S77" s="60" t="s">
        <v>467</v>
      </c>
      <c r="T77" s="60" t="s">
        <v>84</v>
      </c>
      <c r="U77" s="60" t="s">
        <v>70</v>
      </c>
      <c r="V77" s="60">
        <v>-0.211601732</v>
      </c>
      <c r="W77" s="60" t="s">
        <v>445</v>
      </c>
      <c r="X77" s="60">
        <v>-0.692511348</v>
      </c>
      <c r="Y77" s="60" t="s">
        <v>483</v>
      </c>
      <c r="Z77" s="60" t="s">
        <v>470</v>
      </c>
      <c r="AA77" s="65">
        <v>0.129768916671117</v>
      </c>
      <c r="AB77" s="65">
        <v>0.431167231290435</v>
      </c>
      <c r="AC77" s="65">
        <v>-0.220250803832432</v>
      </c>
      <c r="AD77" s="65">
        <v>0.132723211490458</v>
      </c>
      <c r="AE77" s="65">
        <v>0.338004881041399</v>
      </c>
      <c r="AF77" s="65">
        <v>0.35702597156948</v>
      </c>
      <c r="AG77" s="65">
        <v>-0.296179486467502</v>
      </c>
      <c r="AH77" s="65">
        <v>0.00176382901901982</v>
      </c>
      <c r="AI77" s="65">
        <v>-0.300948123408433</v>
      </c>
      <c r="AJ77" s="65">
        <v>-0.287617516316356</v>
      </c>
      <c r="AK77" s="65">
        <v>-0.0271506111535018</v>
      </c>
      <c r="AL77" s="65">
        <v>-0.290729904527208</v>
      </c>
      <c r="AM77" s="65">
        <v>-0.281848930427375</v>
      </c>
      <c r="AN77" s="65">
        <v>0.56667693255314</v>
      </c>
      <c r="AO77" s="65">
        <v>-0.219810113251976</v>
      </c>
      <c r="AP77" s="65">
        <v>-0.182500089606033</v>
      </c>
      <c r="AQ77" s="65">
        <v>-0.342991465721527</v>
      </c>
      <c r="AR77" s="65">
        <v>-0.281212396298983</v>
      </c>
      <c r="AS77" s="65">
        <v>-0.452775995045902</v>
      </c>
      <c r="AT77" s="65">
        <v>-0.11630045871495</v>
      </c>
      <c r="AU77" s="65">
        <v>-0.220293161466441</v>
      </c>
      <c r="AV77" s="65">
        <v>-0.187833128419899</v>
      </c>
      <c r="AW77" s="65">
        <v>-0.203922616113445</v>
      </c>
      <c r="AX77" s="65">
        <v>-0.639051432091021</v>
      </c>
    </row>
    <row r="78" spans="1:50">
      <c r="A78" s="60" t="s">
        <v>615</v>
      </c>
      <c r="B78" s="60" t="s">
        <v>616</v>
      </c>
      <c r="C78" s="60">
        <v>1</v>
      </c>
      <c r="D78" s="60">
        <v>1</v>
      </c>
      <c r="E78" s="60">
        <v>1</v>
      </c>
      <c r="F78" s="60">
        <v>14.1</v>
      </c>
      <c r="G78" s="60" t="s">
        <v>441</v>
      </c>
      <c r="H78" s="60">
        <v>63</v>
      </c>
      <c r="I78" s="60" t="s">
        <v>59</v>
      </c>
      <c r="J78" s="60" t="s">
        <v>89</v>
      </c>
      <c r="K78" s="60">
        <v>216</v>
      </c>
      <c r="L78" s="60">
        <v>1</v>
      </c>
      <c r="M78" s="60" t="s">
        <v>442</v>
      </c>
      <c r="N78" s="60" t="s">
        <v>442</v>
      </c>
      <c r="O78" s="60">
        <v>500</v>
      </c>
      <c r="P78" s="60">
        <v>7</v>
      </c>
      <c r="Q78" s="60">
        <v>1</v>
      </c>
      <c r="R78" s="60" t="s">
        <v>466</v>
      </c>
      <c r="S78" s="60" t="s">
        <v>467</v>
      </c>
      <c r="T78" s="60" t="s">
        <v>84</v>
      </c>
      <c r="U78" s="60" t="s">
        <v>69</v>
      </c>
      <c r="V78" s="60">
        <v>0.669426322</v>
      </c>
      <c r="W78" s="60" t="s">
        <v>445</v>
      </c>
      <c r="X78" s="60">
        <v>1.101222249</v>
      </c>
      <c r="Y78" s="60" t="s">
        <v>446</v>
      </c>
      <c r="Z78" s="60" t="s">
        <v>447</v>
      </c>
      <c r="AA78" s="65">
        <v>0.345780819929739</v>
      </c>
      <c r="AB78" s="65">
        <v>0.87680936248845</v>
      </c>
      <c r="AC78" s="65">
        <v>0.341933182811361</v>
      </c>
      <c r="AD78" s="65">
        <v>0.232762505848047</v>
      </c>
      <c r="AE78" s="65">
        <v>0.226287890272617</v>
      </c>
      <c r="AF78" s="65">
        <v>0.157001449689315</v>
      </c>
      <c r="AG78" s="65">
        <v>0.431670272314026</v>
      </c>
      <c r="AH78" s="65">
        <v>0.153168898253675</v>
      </c>
      <c r="AI78" s="65">
        <v>0.343942490519482</v>
      </c>
      <c r="AJ78" s="65">
        <v>0.36656286527595</v>
      </c>
      <c r="AK78" s="65">
        <v>0.219742579613755</v>
      </c>
      <c r="AL78" s="65">
        <v>0.927625500461965</v>
      </c>
      <c r="AM78" s="65">
        <v>0.282951459822184</v>
      </c>
      <c r="AN78" s="65">
        <v>0.632891900215592</v>
      </c>
      <c r="AO78" s="65">
        <v>0.236390093867651</v>
      </c>
      <c r="AP78" s="65">
        <v>0.233777489948087</v>
      </c>
      <c r="AQ78" s="65">
        <v>0.183364122179937</v>
      </c>
      <c r="AR78" s="65">
        <v>0.179342189765135</v>
      </c>
      <c r="AS78" s="65">
        <v>0.393969324944994</v>
      </c>
      <c r="AT78" s="65">
        <v>0.213185962862793</v>
      </c>
      <c r="AU78" s="65">
        <v>0.391785007905061</v>
      </c>
      <c r="AV78" s="65">
        <v>0.424612405729582</v>
      </c>
      <c r="AW78" s="65">
        <v>0.216315739686321</v>
      </c>
      <c r="AX78" s="65">
        <v>0.882660917770249</v>
      </c>
    </row>
    <row r="79" spans="1:50">
      <c r="A79" s="60" t="s">
        <v>617</v>
      </c>
      <c r="B79" s="60" t="s">
        <v>618</v>
      </c>
      <c r="C79" s="60">
        <v>1</v>
      </c>
      <c r="D79" s="60">
        <v>8.4</v>
      </c>
      <c r="E79" s="60">
        <v>1</v>
      </c>
      <c r="F79" s="60">
        <v>27.87</v>
      </c>
      <c r="G79" s="60" t="s">
        <v>441</v>
      </c>
      <c r="H79" s="60">
        <v>64</v>
      </c>
      <c r="I79" s="60" t="s">
        <v>60</v>
      </c>
      <c r="J79" s="60" t="s">
        <v>89</v>
      </c>
      <c r="K79" s="60">
        <v>340.2</v>
      </c>
      <c r="L79" s="60">
        <v>1</v>
      </c>
      <c r="M79" s="60" t="s">
        <v>451</v>
      </c>
      <c r="N79" s="60" t="s">
        <v>442</v>
      </c>
      <c r="O79" s="60">
        <v>0</v>
      </c>
      <c r="P79" s="60">
        <v>4.5</v>
      </c>
      <c r="Q79" s="60">
        <v>1</v>
      </c>
      <c r="R79" s="60" t="s">
        <v>443</v>
      </c>
      <c r="S79" s="60" t="s">
        <v>444</v>
      </c>
      <c r="T79" s="60" t="s">
        <v>83</v>
      </c>
      <c r="U79" s="60" t="s">
        <v>70</v>
      </c>
      <c r="V79" s="60">
        <v>0.327434536</v>
      </c>
      <c r="W79" s="60" t="s">
        <v>445</v>
      </c>
      <c r="X79" s="60">
        <v>0.008199112</v>
      </c>
      <c r="Y79" s="60" t="s">
        <v>446</v>
      </c>
      <c r="Z79" s="60" t="s">
        <v>447</v>
      </c>
      <c r="AA79" s="65">
        <v>0.420906232676557</v>
      </c>
      <c r="AB79" s="65">
        <v>-0.679704342469821</v>
      </c>
      <c r="AC79" s="65">
        <v>0.190765703540488</v>
      </c>
      <c r="AD79" s="65">
        <v>0.274273770240772</v>
      </c>
      <c r="AE79" s="65">
        <v>0.32645849258067</v>
      </c>
      <c r="AF79" s="65">
        <v>0.183518535382468</v>
      </c>
      <c r="AG79" s="65">
        <v>0.376256435933193</v>
      </c>
      <c r="AH79" s="65">
        <v>0.262763570707471</v>
      </c>
      <c r="AI79" s="65">
        <v>0.0160070111005884</v>
      </c>
      <c r="AJ79" s="65">
        <v>0.0298019943471168</v>
      </c>
      <c r="AK79" s="65">
        <v>-0.0312513203922081</v>
      </c>
      <c r="AL79" s="65">
        <v>0.525408068986775</v>
      </c>
      <c r="AM79" s="65">
        <v>0.168844013935609</v>
      </c>
      <c r="AN79" s="65">
        <v>-0.72343701878641</v>
      </c>
      <c r="AO79" s="65">
        <v>0.0159170563828238</v>
      </c>
      <c r="AP79" s="65">
        <v>-0.0862037089845139</v>
      </c>
      <c r="AQ79" s="65">
        <v>-0.176986268059412</v>
      </c>
      <c r="AR79" s="65">
        <v>-0.0233746827183093</v>
      </c>
      <c r="AS79" s="65">
        <v>0.0878400525999267</v>
      </c>
      <c r="AT79" s="65">
        <v>-0.123646036602055</v>
      </c>
      <c r="AU79" s="65">
        <v>-0.125460441997307</v>
      </c>
      <c r="AV79" s="65">
        <v>-0.0492843220191776</v>
      </c>
      <c r="AW79" s="65">
        <v>-0.0965160759267682</v>
      </c>
      <c r="AX79" s="65">
        <v>0.961502925777641</v>
      </c>
    </row>
    <row r="80" spans="1:50">
      <c r="A80" s="60" t="s">
        <v>619</v>
      </c>
      <c r="B80" s="60" t="s">
        <v>620</v>
      </c>
      <c r="C80" s="60">
        <v>1</v>
      </c>
      <c r="D80" s="60">
        <v>17.97</v>
      </c>
      <c r="E80" s="60">
        <v>0</v>
      </c>
      <c r="F80" s="60">
        <v>53.77</v>
      </c>
      <c r="G80" s="60" t="s">
        <v>450</v>
      </c>
      <c r="H80" s="60">
        <v>77</v>
      </c>
      <c r="I80" s="60" t="s">
        <v>59</v>
      </c>
      <c r="J80" s="60" t="s">
        <v>90</v>
      </c>
      <c r="K80" s="60">
        <v>4.4</v>
      </c>
      <c r="L80" s="60">
        <v>0</v>
      </c>
      <c r="M80" s="60" t="s">
        <v>442</v>
      </c>
      <c r="N80" s="60" t="s">
        <v>451</v>
      </c>
      <c r="O80" s="60">
        <v>500</v>
      </c>
      <c r="P80" s="60">
        <v>4</v>
      </c>
      <c r="Q80" s="60">
        <v>1</v>
      </c>
      <c r="R80" s="60" t="s">
        <v>460</v>
      </c>
      <c r="S80" s="60" t="s">
        <v>461</v>
      </c>
      <c r="T80" s="60" t="s">
        <v>82</v>
      </c>
      <c r="U80" s="60" t="s">
        <v>71</v>
      </c>
      <c r="V80" s="60">
        <v>-0.96360742</v>
      </c>
      <c r="W80" s="60" t="s">
        <v>454</v>
      </c>
      <c r="X80" s="60">
        <v>-0.540054062</v>
      </c>
      <c r="Y80" s="60" t="s">
        <v>483</v>
      </c>
      <c r="Z80" s="60" t="s">
        <v>473</v>
      </c>
      <c r="AA80" s="65">
        <v>-0.0211955274041869</v>
      </c>
      <c r="AB80" s="65">
        <v>-0.510625192485265</v>
      </c>
      <c r="AC80" s="65">
        <v>-0.307673881767496</v>
      </c>
      <c r="AD80" s="65">
        <v>-0.00358020280468435</v>
      </c>
      <c r="AE80" s="65">
        <v>0.0264779177360003</v>
      </c>
      <c r="AF80" s="65">
        <v>0.248400508012242</v>
      </c>
      <c r="AG80" s="65">
        <v>0.324616898690629</v>
      </c>
      <c r="AH80" s="65">
        <v>-0.164381637876524</v>
      </c>
      <c r="AI80" s="65">
        <v>-0.0557921274511542</v>
      </c>
      <c r="AJ80" s="65">
        <v>-0.172909193829026</v>
      </c>
      <c r="AK80" s="65">
        <v>-0.213380786334081</v>
      </c>
      <c r="AL80" s="65">
        <v>-0.932553125962209</v>
      </c>
      <c r="AM80" s="65">
        <v>0.103871582876909</v>
      </c>
      <c r="AN80" s="65">
        <v>-0.23406221127191</v>
      </c>
      <c r="AO80" s="65">
        <v>-0.12164440693173</v>
      </c>
      <c r="AP80" s="65">
        <v>-0.176423198896959</v>
      </c>
      <c r="AQ80" s="65">
        <v>-0.223283051929804</v>
      </c>
      <c r="AR80" s="65">
        <v>-0.23578511430713</v>
      </c>
      <c r="AS80" s="65">
        <v>-0.215891717412332</v>
      </c>
      <c r="AT80" s="65">
        <v>-0.21273157469123</v>
      </c>
      <c r="AU80" s="65">
        <v>-0.212207081165236</v>
      </c>
      <c r="AV80" s="65">
        <v>-0.196710378552112</v>
      </c>
      <c r="AW80" s="65">
        <v>-0.21203056102678</v>
      </c>
      <c r="AX80" s="65">
        <v>-0.84570372651659</v>
      </c>
    </row>
    <row r="81" spans="1:50">
      <c r="A81" s="60" t="s">
        <v>621</v>
      </c>
      <c r="B81" s="60" t="s">
        <v>622</v>
      </c>
      <c r="C81" s="60">
        <v>1</v>
      </c>
      <c r="D81" s="60">
        <v>0.97</v>
      </c>
      <c r="E81" s="60">
        <v>1</v>
      </c>
      <c r="F81" s="60">
        <v>37</v>
      </c>
      <c r="G81" s="60" t="s">
        <v>441</v>
      </c>
      <c r="H81" s="60">
        <v>67</v>
      </c>
      <c r="I81" s="60" t="s">
        <v>60</v>
      </c>
      <c r="J81" s="60" t="s">
        <v>89</v>
      </c>
      <c r="K81" s="60">
        <v>45.5</v>
      </c>
      <c r="L81" s="60">
        <v>0</v>
      </c>
      <c r="M81" s="60" t="s">
        <v>442</v>
      </c>
      <c r="N81" s="60" t="s">
        <v>451</v>
      </c>
      <c r="O81" s="60">
        <v>772000</v>
      </c>
      <c r="P81" s="60">
        <v>9.5</v>
      </c>
      <c r="Q81" s="60">
        <v>3</v>
      </c>
      <c r="R81" s="60" t="s">
        <v>476</v>
      </c>
      <c r="S81" s="60" t="s">
        <v>477</v>
      </c>
      <c r="T81" s="60" t="s">
        <v>83</v>
      </c>
      <c r="U81" s="60" t="s">
        <v>70</v>
      </c>
      <c r="V81" s="60">
        <v>0.669332521</v>
      </c>
      <c r="W81" s="60" t="s">
        <v>445</v>
      </c>
      <c r="X81" s="60">
        <v>-0.081974398</v>
      </c>
      <c r="Y81" s="60" t="s">
        <v>446</v>
      </c>
      <c r="Z81" s="60" t="s">
        <v>447</v>
      </c>
      <c r="AA81" s="65">
        <v>0.655274758333136</v>
      </c>
      <c r="AB81" s="65">
        <v>-0.395133969818218</v>
      </c>
      <c r="AC81" s="65">
        <v>0.47473152543552</v>
      </c>
      <c r="AD81" s="65">
        <v>0.131584792837917</v>
      </c>
      <c r="AE81" s="65">
        <v>0.0692493056436914</v>
      </c>
      <c r="AF81" s="65">
        <v>-0.227775108074396</v>
      </c>
      <c r="AG81" s="65">
        <v>-0.248694819976113</v>
      </c>
      <c r="AH81" s="65">
        <v>0.157422361701406</v>
      </c>
      <c r="AI81" s="65">
        <v>0.258206455620316</v>
      </c>
      <c r="AJ81" s="65">
        <v>0.290884997297865</v>
      </c>
      <c r="AK81" s="65">
        <v>0.265151649229788</v>
      </c>
      <c r="AL81" s="65">
        <v>0.910994764397905</v>
      </c>
      <c r="AM81" s="65">
        <v>-0.0721204955339106</v>
      </c>
      <c r="AN81" s="65">
        <v>-0.785956267323505</v>
      </c>
      <c r="AO81" s="65">
        <v>-0.0236884505290014</v>
      </c>
      <c r="AP81" s="65">
        <v>-0.213611559756825</v>
      </c>
      <c r="AQ81" s="65">
        <v>-0.36223979313302</v>
      </c>
      <c r="AR81" s="65">
        <v>-0.399233527200374</v>
      </c>
      <c r="AS81" s="65">
        <v>-0.35697629054022</v>
      </c>
      <c r="AT81" s="65">
        <v>-0.0438622929766112</v>
      </c>
      <c r="AU81" s="65">
        <v>0.151066781865238</v>
      </c>
      <c r="AV81" s="65">
        <v>0.0750048762626304</v>
      </c>
      <c r="AW81" s="65">
        <v>-0.000675753150723629</v>
      </c>
      <c r="AX81" s="65">
        <v>0.999384046812442</v>
      </c>
    </row>
    <row r="82" spans="1:50">
      <c r="A82" s="60" t="s">
        <v>623</v>
      </c>
      <c r="B82" s="60" t="s">
        <v>624</v>
      </c>
      <c r="C82" s="60">
        <v>1</v>
      </c>
      <c r="D82" s="60">
        <v>8.73</v>
      </c>
      <c r="E82" s="60">
        <v>1</v>
      </c>
      <c r="F82" s="60">
        <v>8.97</v>
      </c>
      <c r="G82" s="60" t="s">
        <v>441</v>
      </c>
      <c r="H82" s="60">
        <v>55</v>
      </c>
      <c r="I82" s="60" t="s">
        <v>60</v>
      </c>
      <c r="J82" s="60" t="s">
        <v>89</v>
      </c>
      <c r="K82" s="60">
        <v>921.8</v>
      </c>
      <c r="L82" s="60">
        <v>1</v>
      </c>
      <c r="M82" s="60" t="s">
        <v>451</v>
      </c>
      <c r="N82" s="60" t="s">
        <v>442</v>
      </c>
      <c r="O82" s="60">
        <v>19400000</v>
      </c>
      <c r="P82" s="60">
        <v>12</v>
      </c>
      <c r="Q82" s="60">
        <v>1</v>
      </c>
      <c r="R82" s="60" t="s">
        <v>508</v>
      </c>
      <c r="S82" s="60" t="s">
        <v>509</v>
      </c>
      <c r="T82" s="60" t="s">
        <v>84</v>
      </c>
      <c r="U82" s="60" t="s">
        <v>70</v>
      </c>
      <c r="V82" s="60">
        <v>0.755195384</v>
      </c>
      <c r="W82" s="60" t="s">
        <v>445</v>
      </c>
      <c r="X82" s="60">
        <v>0.689098092</v>
      </c>
      <c r="Y82" s="60" t="s">
        <v>446</v>
      </c>
      <c r="Z82" s="60" t="s">
        <v>447</v>
      </c>
      <c r="AA82" s="65">
        <v>0.572897812886178</v>
      </c>
      <c r="AB82" s="65">
        <v>-0.645518940560376</v>
      </c>
      <c r="AC82" s="65">
        <v>0.226417219568377</v>
      </c>
      <c r="AD82" s="65">
        <v>0.331476910482647</v>
      </c>
      <c r="AE82" s="65">
        <v>0.405289060946887</v>
      </c>
      <c r="AF82" s="65">
        <v>0.412177291229827</v>
      </c>
      <c r="AG82" s="65">
        <v>0.192645580970148</v>
      </c>
      <c r="AH82" s="65">
        <v>0.233544507669124</v>
      </c>
      <c r="AI82" s="65">
        <v>-0.0588423558377867</v>
      </c>
      <c r="AJ82" s="65">
        <v>-0.138157698951808</v>
      </c>
      <c r="AK82" s="65">
        <v>0.138321474249713</v>
      </c>
      <c r="AL82" s="65">
        <v>0.740991684631967</v>
      </c>
      <c r="AM82" s="65">
        <v>0.152204628263674</v>
      </c>
      <c r="AN82" s="65">
        <v>-0.750538959038944</v>
      </c>
      <c r="AO82" s="65">
        <v>0.246226844903059</v>
      </c>
      <c r="AP82" s="65">
        <v>-0.0901631544744002</v>
      </c>
      <c r="AQ82" s="65">
        <v>-0.217349086825647</v>
      </c>
      <c r="AR82" s="65">
        <v>-0.227332916807179</v>
      </c>
      <c r="AS82" s="65">
        <v>0.0636736500000524</v>
      </c>
      <c r="AT82" s="65">
        <v>-0.0632048699192473</v>
      </c>
      <c r="AU82" s="65">
        <v>0.0746332899892389</v>
      </c>
      <c r="AV82" s="65">
        <v>-0.0125276277304228</v>
      </c>
      <c r="AW82" s="65">
        <v>0.0217291577054228</v>
      </c>
      <c r="AX82" s="65">
        <v>0.855251000923929</v>
      </c>
    </row>
    <row r="83" spans="1:50">
      <c r="A83" s="60" t="s">
        <v>625</v>
      </c>
      <c r="B83" s="60" t="s">
        <v>626</v>
      </c>
      <c r="C83" s="60">
        <v>0</v>
      </c>
      <c r="D83" s="60">
        <v>43.37</v>
      </c>
      <c r="E83" s="60">
        <v>0</v>
      </c>
      <c r="F83" s="60">
        <v>51.7</v>
      </c>
      <c r="G83" s="60" t="s">
        <v>450</v>
      </c>
      <c r="H83" s="60">
        <v>27</v>
      </c>
      <c r="I83" s="60" t="s">
        <v>59</v>
      </c>
      <c r="J83" s="60" t="s">
        <v>90</v>
      </c>
      <c r="K83" s="60">
        <v>7.8</v>
      </c>
      <c r="L83" s="60">
        <v>0</v>
      </c>
      <c r="M83" s="60" t="s">
        <v>442</v>
      </c>
      <c r="N83" s="60" t="s">
        <v>451</v>
      </c>
      <c r="O83" s="60">
        <v>500</v>
      </c>
      <c r="P83" s="60">
        <v>3.5</v>
      </c>
      <c r="Q83" s="60">
        <v>1</v>
      </c>
      <c r="R83" s="60" t="s">
        <v>460</v>
      </c>
      <c r="S83" s="60" t="s">
        <v>461</v>
      </c>
      <c r="T83" s="60" t="s">
        <v>82</v>
      </c>
      <c r="U83" s="60" t="s">
        <v>70</v>
      </c>
      <c r="V83" s="60">
        <v>-1.009949475</v>
      </c>
      <c r="W83" s="60" t="s">
        <v>454</v>
      </c>
      <c r="X83" s="60">
        <v>-0.755433291</v>
      </c>
      <c r="Y83" s="60" t="s">
        <v>483</v>
      </c>
      <c r="Z83" s="60" t="s">
        <v>473</v>
      </c>
      <c r="AA83" s="65">
        <v>-0.0946534145698757</v>
      </c>
      <c r="AB83" s="65">
        <v>-0.689867570064522</v>
      </c>
      <c r="AC83" s="65">
        <v>-0.067761261602217</v>
      </c>
      <c r="AD83" s="65">
        <v>0.103633381358105</v>
      </c>
      <c r="AE83" s="65">
        <v>0.127709929589545</v>
      </c>
      <c r="AF83" s="65">
        <v>-0.0626802581943081</v>
      </c>
      <c r="AG83" s="65">
        <v>0.0178239612036568</v>
      </c>
      <c r="AH83" s="65">
        <v>0.0152996510265321</v>
      </c>
      <c r="AI83" s="65">
        <v>0.0209756211155938</v>
      </c>
      <c r="AJ83" s="65">
        <v>-0.142736366105903</v>
      </c>
      <c r="AK83" s="65">
        <v>-0.155654023532709</v>
      </c>
      <c r="AL83" s="65">
        <v>-0.780412688635486</v>
      </c>
      <c r="AM83" s="65">
        <v>0.00800935389157134</v>
      </c>
      <c r="AN83" s="65">
        <v>-0.387742531567527</v>
      </c>
      <c r="AO83" s="65">
        <v>-0.174999455520447</v>
      </c>
      <c r="AP83" s="65">
        <v>-0.192874322618453</v>
      </c>
      <c r="AQ83" s="65">
        <v>-0.333392806574322</v>
      </c>
      <c r="AR83" s="65">
        <v>-0.32527272063186</v>
      </c>
      <c r="AS83" s="65">
        <v>-0.437568726043389</v>
      </c>
      <c r="AT83" s="65">
        <v>-0.198166315844982</v>
      </c>
      <c r="AU83" s="65">
        <v>-0.139673673502588</v>
      </c>
      <c r="AV83" s="65">
        <v>-0.135431292302254</v>
      </c>
      <c r="AW83" s="65">
        <v>-0.158615088813109</v>
      </c>
      <c r="AX83" s="65">
        <v>-0.933785032337324</v>
      </c>
    </row>
    <row r="84" spans="1:50">
      <c r="A84" s="60" t="s">
        <v>627</v>
      </c>
      <c r="B84" s="60" t="s">
        <v>628</v>
      </c>
      <c r="C84" s="60">
        <v>1</v>
      </c>
      <c r="D84" s="60">
        <v>6.13</v>
      </c>
      <c r="E84" s="60">
        <v>0</v>
      </c>
      <c r="F84" s="60">
        <v>30.47</v>
      </c>
      <c r="G84" s="60" t="s">
        <v>458</v>
      </c>
      <c r="H84" s="60">
        <v>60</v>
      </c>
      <c r="I84" s="60" t="s">
        <v>59</v>
      </c>
      <c r="J84" s="60" t="s">
        <v>89</v>
      </c>
      <c r="K84" s="60">
        <v>3.5</v>
      </c>
      <c r="L84" s="60">
        <v>1</v>
      </c>
      <c r="M84" s="60" t="s">
        <v>442</v>
      </c>
      <c r="N84" s="60" t="s">
        <v>442</v>
      </c>
      <c r="O84" s="60">
        <v>500</v>
      </c>
      <c r="P84" s="60">
        <v>11</v>
      </c>
      <c r="Q84" s="60">
        <v>1</v>
      </c>
      <c r="R84" s="60" t="s">
        <v>466</v>
      </c>
      <c r="S84" s="60" t="s">
        <v>467</v>
      </c>
      <c r="T84" s="60" t="s">
        <v>84</v>
      </c>
      <c r="U84" s="60" t="s">
        <v>70</v>
      </c>
      <c r="V84" s="60">
        <v>0.518077462</v>
      </c>
      <c r="W84" s="60" t="s">
        <v>445</v>
      </c>
      <c r="X84" s="60">
        <v>-0.502937241</v>
      </c>
      <c r="Y84" s="60" t="s">
        <v>446</v>
      </c>
      <c r="Z84" s="60" t="s">
        <v>470</v>
      </c>
      <c r="AA84" s="65">
        <v>-0.0250928596307274</v>
      </c>
      <c r="AB84" s="65">
        <v>-0.566984909146784</v>
      </c>
      <c r="AC84" s="65">
        <v>-0.1250356662781</v>
      </c>
      <c r="AD84" s="65">
        <v>0.083530147410564</v>
      </c>
      <c r="AE84" s="65">
        <v>0.341370194203843</v>
      </c>
      <c r="AF84" s="65">
        <v>0.410225246400704</v>
      </c>
      <c r="AG84" s="65">
        <v>0.346423762087111</v>
      </c>
      <c r="AH84" s="65">
        <v>0.0122485296274624</v>
      </c>
      <c r="AI84" s="65">
        <v>-0.121180273962894</v>
      </c>
      <c r="AJ84" s="65">
        <v>-0.0490939027005754</v>
      </c>
      <c r="AK84" s="65">
        <v>-0.0560260378874351</v>
      </c>
      <c r="AL84" s="65">
        <v>-0.94518016630714</v>
      </c>
      <c r="AM84" s="65">
        <v>-0.318621189132529</v>
      </c>
      <c r="AN84" s="65">
        <v>-0.571912534647244</v>
      </c>
      <c r="AO84" s="65">
        <v>-0.18124994883246</v>
      </c>
      <c r="AP84" s="65">
        <v>-0.277861284210108</v>
      </c>
      <c r="AQ84" s="65">
        <v>-0.39847801953154</v>
      </c>
      <c r="AR84" s="65">
        <v>-0.339346600287676</v>
      </c>
      <c r="AS84" s="65">
        <v>-0.428007810454642</v>
      </c>
      <c r="AT84" s="65">
        <v>-0.204335606639523</v>
      </c>
      <c r="AU84" s="65">
        <v>-0.127117176437594</v>
      </c>
      <c r="AV84" s="65">
        <v>-0.10285966119949</v>
      </c>
      <c r="AW84" s="65">
        <v>-0.134940385916618</v>
      </c>
      <c r="AX84" s="65">
        <v>-0.97320603634101</v>
      </c>
    </row>
    <row r="85" spans="1:50">
      <c r="A85" s="60" t="s">
        <v>629</v>
      </c>
      <c r="B85" s="60" t="s">
        <v>630</v>
      </c>
      <c r="C85" s="60">
        <v>1</v>
      </c>
      <c r="D85" s="60">
        <v>3.87</v>
      </c>
      <c r="E85" s="60">
        <v>1</v>
      </c>
      <c r="F85" s="60">
        <v>13.67</v>
      </c>
      <c r="G85" s="60" t="s">
        <v>458</v>
      </c>
      <c r="H85" s="60">
        <v>60</v>
      </c>
      <c r="I85" s="60" t="s">
        <v>60</v>
      </c>
      <c r="J85" s="60" t="s">
        <v>89</v>
      </c>
      <c r="K85" s="60">
        <v>2000</v>
      </c>
      <c r="L85" s="60">
        <v>1</v>
      </c>
      <c r="M85" s="60" t="s">
        <v>451</v>
      </c>
      <c r="N85" s="60" t="s">
        <v>442</v>
      </c>
      <c r="O85" s="60">
        <v>6990000</v>
      </c>
      <c r="P85" s="60">
        <v>3</v>
      </c>
      <c r="Q85" s="60">
        <v>1</v>
      </c>
      <c r="R85" s="60" t="s">
        <v>443</v>
      </c>
      <c r="S85" s="60" t="s">
        <v>444</v>
      </c>
      <c r="T85" s="60" t="s">
        <v>82</v>
      </c>
      <c r="U85" s="60" t="s">
        <v>69</v>
      </c>
      <c r="V85" s="60">
        <v>-0.220773875</v>
      </c>
      <c r="W85" s="60" t="s">
        <v>445</v>
      </c>
      <c r="X85" s="60">
        <v>-0.153458383</v>
      </c>
      <c r="Y85" s="60" t="s">
        <v>446</v>
      </c>
      <c r="Z85" s="60" t="s">
        <v>447</v>
      </c>
      <c r="AA85" s="65">
        <v>0.177035481160173</v>
      </c>
      <c r="AB85" s="65">
        <v>-0.773021250384795</v>
      </c>
      <c r="AC85" s="65">
        <v>0.298666106730545</v>
      </c>
      <c r="AD85" s="65">
        <v>0.220320515152876</v>
      </c>
      <c r="AE85" s="65">
        <v>0.285772417994541</v>
      </c>
      <c r="AF85" s="65">
        <v>0.168260520763008</v>
      </c>
      <c r="AG85" s="65">
        <v>0.466309148137105</v>
      </c>
      <c r="AH85" s="65">
        <v>0.245748372612877</v>
      </c>
      <c r="AI85" s="65">
        <v>0.346969873597058</v>
      </c>
      <c r="AJ85" s="65">
        <v>0.235305218430947</v>
      </c>
      <c r="AK85" s="65">
        <v>0.180980769589179</v>
      </c>
      <c r="AL85" s="65">
        <v>0.850015398829688</v>
      </c>
      <c r="AM85" s="65">
        <v>-0.148734595210901</v>
      </c>
      <c r="AN85" s="65">
        <v>-0.773637203572353</v>
      </c>
      <c r="AO85" s="65">
        <v>-0.0364613011753107</v>
      </c>
      <c r="AP85" s="65">
        <v>-0.254032345154642</v>
      </c>
      <c r="AQ85" s="65">
        <v>-0.373723293731295</v>
      </c>
      <c r="AR85" s="65">
        <v>-0.260979538313438</v>
      </c>
      <c r="AS85" s="65">
        <v>-0.290906009809161</v>
      </c>
      <c r="AT85" s="65">
        <v>-0.178724674852906</v>
      </c>
      <c r="AU85" s="65">
        <v>-0.00270893980076728</v>
      </c>
      <c r="AV85" s="65">
        <v>-0.0224921445719681</v>
      </c>
      <c r="AW85" s="65">
        <v>0.0281940486353255</v>
      </c>
      <c r="AX85" s="65">
        <v>0.169387126578368</v>
      </c>
    </row>
    <row r="86" spans="1:50">
      <c r="A86" s="60" t="s">
        <v>631</v>
      </c>
      <c r="B86" s="60" t="s">
        <v>632</v>
      </c>
      <c r="C86" s="60">
        <v>1</v>
      </c>
      <c r="D86" s="60">
        <v>6.03</v>
      </c>
      <c r="E86" s="60">
        <v>1</v>
      </c>
      <c r="F86" s="60">
        <v>37.03</v>
      </c>
      <c r="G86" s="60" t="s">
        <v>450</v>
      </c>
      <c r="H86" s="60">
        <v>42</v>
      </c>
      <c r="I86" s="60" t="s">
        <v>59</v>
      </c>
      <c r="J86" s="60" t="s">
        <v>89</v>
      </c>
      <c r="K86" s="60">
        <v>2.7</v>
      </c>
      <c r="L86" s="60">
        <v>1</v>
      </c>
      <c r="M86" s="60" t="s">
        <v>442</v>
      </c>
      <c r="N86" s="60" t="s">
        <v>442</v>
      </c>
      <c r="O86" s="60">
        <v>943000</v>
      </c>
      <c r="P86" s="60">
        <v>10.5</v>
      </c>
      <c r="Q86" s="60">
        <v>1</v>
      </c>
      <c r="R86" s="60" t="s">
        <v>443</v>
      </c>
      <c r="S86" s="60" t="s">
        <v>444</v>
      </c>
      <c r="T86" s="60" t="s">
        <v>82</v>
      </c>
      <c r="U86" s="60" t="s">
        <v>70</v>
      </c>
      <c r="V86" s="60">
        <v>0.169907344</v>
      </c>
      <c r="W86" s="60" t="s">
        <v>445</v>
      </c>
      <c r="X86" s="60">
        <v>-0.64897334</v>
      </c>
      <c r="Y86" s="60" t="s">
        <v>483</v>
      </c>
      <c r="Z86" s="60" t="s">
        <v>470</v>
      </c>
      <c r="AA86" s="65">
        <v>-0.488378697941178</v>
      </c>
      <c r="AB86" s="65">
        <v>-0.619648906682957</v>
      </c>
      <c r="AC86" s="65">
        <v>-0.286507987682479</v>
      </c>
      <c r="AD86" s="65">
        <v>0.0705700788092727</v>
      </c>
      <c r="AE86" s="65">
        <v>0.303731506101499</v>
      </c>
      <c r="AF86" s="65">
        <v>0.227322507621794</v>
      </c>
      <c r="AG86" s="65">
        <v>-0.0267062078410064</v>
      </c>
      <c r="AH86" s="65">
        <v>0.0337033213428918</v>
      </c>
      <c r="AI86" s="65">
        <v>-0.230867602996637</v>
      </c>
      <c r="AJ86" s="65">
        <v>-0.199084972205953</v>
      </c>
      <c r="AK86" s="65">
        <v>-0.0273271672370901</v>
      </c>
      <c r="AL86" s="65">
        <v>-0.936556821681334</v>
      </c>
      <c r="AM86" s="65">
        <v>0.125103364772962</v>
      </c>
      <c r="AN86" s="65">
        <v>-0.505081613797247</v>
      </c>
      <c r="AO86" s="65">
        <v>-0.094283139657301</v>
      </c>
      <c r="AP86" s="65">
        <v>-0.183568420623525</v>
      </c>
      <c r="AQ86" s="65">
        <v>-0.323590302297112</v>
      </c>
      <c r="AR86" s="65">
        <v>-0.314441411723942</v>
      </c>
      <c r="AS86" s="65">
        <v>-0.467409154192909</v>
      </c>
      <c r="AT86" s="65">
        <v>-0.125068737219611</v>
      </c>
      <c r="AU86" s="65">
        <v>-0.0576277541466478</v>
      </c>
      <c r="AV86" s="65">
        <v>-0.0524958401941805</v>
      </c>
      <c r="AW86" s="65">
        <v>-0.169664025357431</v>
      </c>
      <c r="AX86" s="65">
        <v>-0.96550662149654</v>
      </c>
    </row>
    <row r="87" spans="1:50">
      <c r="A87" s="60" t="s">
        <v>633</v>
      </c>
      <c r="B87" s="60" t="s">
        <v>634</v>
      </c>
      <c r="C87" s="60">
        <v>1</v>
      </c>
      <c r="D87" s="60">
        <v>2.67</v>
      </c>
      <c r="E87" s="60">
        <v>1</v>
      </c>
      <c r="F87" s="60">
        <v>8.93</v>
      </c>
      <c r="G87" s="60" t="s">
        <v>458</v>
      </c>
      <c r="H87" s="60">
        <v>55</v>
      </c>
      <c r="I87" s="60" t="s">
        <v>60</v>
      </c>
      <c r="J87" s="60" t="s">
        <v>89</v>
      </c>
      <c r="K87" s="60">
        <v>1285.8</v>
      </c>
      <c r="L87" s="60">
        <v>1</v>
      </c>
      <c r="M87" s="60" t="s">
        <v>442</v>
      </c>
      <c r="N87" s="60" t="s">
        <v>442</v>
      </c>
      <c r="O87" s="60">
        <v>500</v>
      </c>
      <c r="P87" s="60">
        <v>3.5</v>
      </c>
      <c r="Q87" s="60">
        <v>1</v>
      </c>
      <c r="R87" s="60" t="s">
        <v>443</v>
      </c>
      <c r="S87" s="60" t="s">
        <v>444</v>
      </c>
      <c r="T87" s="60" t="s">
        <v>82</v>
      </c>
      <c r="U87" s="60" t="s">
        <v>69</v>
      </c>
      <c r="V87" s="60">
        <v>-0.613901207</v>
      </c>
      <c r="W87" s="60" t="s">
        <v>454</v>
      </c>
      <c r="X87" s="60">
        <v>-0.49327995</v>
      </c>
      <c r="Y87" s="60" t="s">
        <v>446</v>
      </c>
      <c r="Z87" s="60" t="s">
        <v>473</v>
      </c>
      <c r="AA87" s="65">
        <v>0.140131574826172</v>
      </c>
      <c r="AB87" s="65">
        <v>-0.857714813673963</v>
      </c>
      <c r="AC87" s="65">
        <v>0.188927014504301</v>
      </c>
      <c r="AD87" s="65">
        <v>0.16531276407426</v>
      </c>
      <c r="AE87" s="65">
        <v>0.246964474513517</v>
      </c>
      <c r="AF87" s="65">
        <v>0.302237857390877</v>
      </c>
      <c r="AG87" s="65">
        <v>0.407961677997745</v>
      </c>
      <c r="AH87" s="65">
        <v>0.132284639857508</v>
      </c>
      <c r="AI87" s="65">
        <v>-0.107056077464931</v>
      </c>
      <c r="AJ87" s="65">
        <v>-0.137200361812289</v>
      </c>
      <c r="AK87" s="65">
        <v>0.0478175775080491</v>
      </c>
      <c r="AL87" s="65">
        <v>0.84416384354789</v>
      </c>
      <c r="AM87" s="65">
        <v>-0.12382464024015</v>
      </c>
      <c r="AN87" s="65">
        <v>-0.552202032645402</v>
      </c>
      <c r="AO87" s="65">
        <v>-0.123172220397825</v>
      </c>
      <c r="AP87" s="65">
        <v>-0.13889955212816</v>
      </c>
      <c r="AQ87" s="65">
        <v>-0.286037470120749</v>
      </c>
      <c r="AR87" s="65">
        <v>-0.3051313498478</v>
      </c>
      <c r="AS87" s="65">
        <v>-0.406510259300699</v>
      </c>
      <c r="AT87" s="65">
        <v>-0.104039773489482</v>
      </c>
      <c r="AU87" s="65">
        <v>0.0316846124344997</v>
      </c>
      <c r="AV87" s="65">
        <v>-0.0498387424752173</v>
      </c>
      <c r="AW87" s="65">
        <v>-0.118658599702672</v>
      </c>
      <c r="AX87" s="65">
        <v>-0.576532183553926</v>
      </c>
    </row>
    <row r="88" spans="1:50">
      <c r="A88" s="60" t="s">
        <v>635</v>
      </c>
      <c r="B88" s="60" t="s">
        <v>636</v>
      </c>
      <c r="C88" s="60">
        <v>1</v>
      </c>
      <c r="D88" s="60">
        <v>6.03</v>
      </c>
      <c r="E88" s="60">
        <v>0</v>
      </c>
      <c r="F88" s="60">
        <v>53.33</v>
      </c>
      <c r="G88" s="60" t="s">
        <v>458</v>
      </c>
      <c r="H88" s="60">
        <v>35</v>
      </c>
      <c r="I88" s="60" t="s">
        <v>59</v>
      </c>
      <c r="J88" s="60" t="s">
        <v>459</v>
      </c>
      <c r="K88" s="60">
        <v>20.2</v>
      </c>
      <c r="L88" s="60">
        <v>0</v>
      </c>
      <c r="M88" s="60" t="s">
        <v>442</v>
      </c>
      <c r="N88" s="60" t="s">
        <v>442</v>
      </c>
      <c r="O88" s="60">
        <v>500</v>
      </c>
      <c r="P88" s="60">
        <v>17</v>
      </c>
      <c r="Q88" s="60">
        <v>1</v>
      </c>
      <c r="R88" s="60" t="s">
        <v>466</v>
      </c>
      <c r="S88" s="60" t="s">
        <v>467</v>
      </c>
      <c r="T88" s="60" t="s">
        <v>84</v>
      </c>
      <c r="U88" s="60" t="s">
        <v>71</v>
      </c>
      <c r="V88" s="60">
        <v>0.829045663</v>
      </c>
      <c r="W88" s="60" t="s">
        <v>445</v>
      </c>
      <c r="X88" s="60">
        <v>-0.346358204</v>
      </c>
      <c r="Y88" s="60" t="s">
        <v>446</v>
      </c>
      <c r="Z88" s="60" t="s">
        <v>470</v>
      </c>
      <c r="AA88" s="65">
        <v>-0.370634100627237</v>
      </c>
      <c r="AB88" s="65">
        <v>-0.684631967970282</v>
      </c>
      <c r="AC88" s="65">
        <v>-0.162374995510268</v>
      </c>
      <c r="AD88" s="65">
        <v>0.302387680375002</v>
      </c>
      <c r="AE88" s="65">
        <v>0.460749732007476</v>
      </c>
      <c r="AF88" s="65">
        <v>0.484701220312946</v>
      </c>
      <c r="AG88" s="65">
        <v>0.242401145710686</v>
      </c>
      <c r="AH88" s="65">
        <v>0.160378181885434</v>
      </c>
      <c r="AI88" s="65">
        <v>-0.0878981029185733</v>
      </c>
      <c r="AJ88" s="65">
        <v>-0.136469184846328</v>
      </c>
      <c r="AK88" s="65">
        <v>0.0255127434567748</v>
      </c>
      <c r="AL88" s="65">
        <v>-0.966122574684098</v>
      </c>
      <c r="AM88" s="65">
        <v>-0.294281125685794</v>
      </c>
      <c r="AN88" s="65">
        <v>-0.462272867261995</v>
      </c>
      <c r="AO88" s="65">
        <v>-0.0797580348320859</v>
      </c>
      <c r="AP88" s="65">
        <v>-0.157835983479508</v>
      </c>
      <c r="AQ88" s="65">
        <v>-0.304088853983389</v>
      </c>
      <c r="AR88" s="65">
        <v>-0.354613284221228</v>
      </c>
      <c r="AS88" s="65">
        <v>-0.4264903408275</v>
      </c>
      <c r="AT88" s="65">
        <v>-0.205299311325469</v>
      </c>
      <c r="AU88" s="65">
        <v>-0.122870442390982</v>
      </c>
      <c r="AV88" s="65">
        <v>-0.0395895036141755</v>
      </c>
      <c r="AW88" s="65">
        <v>-0.209079493468333</v>
      </c>
      <c r="AX88" s="65">
        <v>-0.955651370495619</v>
      </c>
    </row>
    <row r="89" spans="1:50">
      <c r="A89" s="60" t="s">
        <v>637</v>
      </c>
      <c r="B89" s="60" t="s">
        <v>638</v>
      </c>
      <c r="C89" s="60">
        <v>1</v>
      </c>
      <c r="D89" s="60">
        <v>2.87</v>
      </c>
      <c r="E89" s="60">
        <v>1</v>
      </c>
      <c r="F89" s="60">
        <v>4.63</v>
      </c>
      <c r="G89" s="60" t="s">
        <v>441</v>
      </c>
      <c r="H89" s="60">
        <v>60</v>
      </c>
      <c r="I89" s="60" t="s">
        <v>60</v>
      </c>
      <c r="J89" s="60" t="s">
        <v>89</v>
      </c>
      <c r="K89" s="60">
        <v>5635.4</v>
      </c>
      <c r="L89" s="60">
        <v>1</v>
      </c>
      <c r="M89" s="60" t="s">
        <v>451</v>
      </c>
      <c r="N89" s="60" t="s">
        <v>442</v>
      </c>
      <c r="O89" s="60">
        <v>0</v>
      </c>
      <c r="P89" s="60">
        <v>13</v>
      </c>
      <c r="Q89" s="60">
        <v>1</v>
      </c>
      <c r="R89" s="60" t="s">
        <v>466</v>
      </c>
      <c r="S89" s="60" t="s">
        <v>467</v>
      </c>
      <c r="T89" s="60" t="s">
        <v>84</v>
      </c>
      <c r="U89" s="60" t="s">
        <v>70</v>
      </c>
      <c r="V89" s="60">
        <v>0.916193021</v>
      </c>
      <c r="W89" s="60" t="s">
        <v>445</v>
      </c>
      <c r="X89" s="60">
        <v>0.195403075</v>
      </c>
      <c r="Y89" s="60" t="s">
        <v>446</v>
      </c>
      <c r="Z89" s="60" t="s">
        <v>447</v>
      </c>
      <c r="AA89" s="65">
        <v>0.43236029950875</v>
      </c>
      <c r="AB89" s="65">
        <v>-0.674160763781803</v>
      </c>
      <c r="AC89" s="65">
        <v>0.204697339256692</v>
      </c>
      <c r="AD89" s="65">
        <v>0.350890135504291</v>
      </c>
      <c r="AE89" s="65">
        <v>0.489563485189401</v>
      </c>
      <c r="AF89" s="65">
        <v>0.473449357667392</v>
      </c>
      <c r="AG89" s="65">
        <v>0.577369701383594</v>
      </c>
      <c r="AH89" s="65">
        <v>0.272714153530638</v>
      </c>
      <c r="AI89" s="65">
        <v>-0.0453486312711477</v>
      </c>
      <c r="AJ89" s="65">
        <v>-0.0987518063591084</v>
      </c>
      <c r="AK89" s="65">
        <v>0.0279042263893454</v>
      </c>
      <c r="AL89" s="65">
        <v>0.118878965198628</v>
      </c>
      <c r="AM89" s="65">
        <v>0.192721987103533</v>
      </c>
      <c r="AN89" s="65">
        <v>-0.760086233446086</v>
      </c>
      <c r="AO89" s="65">
        <v>0.0253595317093575</v>
      </c>
      <c r="AP89" s="65">
        <v>-0.270691061225288</v>
      </c>
      <c r="AQ89" s="65">
        <v>-0.34303868618049</v>
      </c>
      <c r="AR89" s="65">
        <v>-0.243808830567338</v>
      </c>
      <c r="AS89" s="65">
        <v>-0.426148611850383</v>
      </c>
      <c r="AT89" s="65">
        <v>-0.138481952871829</v>
      </c>
      <c r="AU89" s="65">
        <v>-0.0939601124036075</v>
      </c>
      <c r="AV89" s="65">
        <v>-0.0497758705179053</v>
      </c>
      <c r="AW89" s="65">
        <v>-0.016753065266145</v>
      </c>
      <c r="AX89" s="65">
        <v>-0.566060979365447</v>
      </c>
    </row>
    <row r="90" spans="1:50">
      <c r="A90" s="60" t="s">
        <v>639</v>
      </c>
      <c r="B90" s="60" t="s">
        <v>640</v>
      </c>
      <c r="C90" s="60">
        <v>0</v>
      </c>
      <c r="D90" s="60">
        <v>53.33</v>
      </c>
      <c r="E90" s="60">
        <v>0</v>
      </c>
      <c r="F90" s="60">
        <v>53.33</v>
      </c>
      <c r="G90" s="60" t="s">
        <v>450</v>
      </c>
      <c r="H90" s="60">
        <v>33</v>
      </c>
      <c r="I90" s="60" t="s">
        <v>59</v>
      </c>
      <c r="J90" s="60" t="s">
        <v>90</v>
      </c>
      <c r="K90" s="60">
        <v>20.4</v>
      </c>
      <c r="L90" s="60">
        <v>0</v>
      </c>
      <c r="M90" s="60" t="s">
        <v>482</v>
      </c>
      <c r="N90" s="60" t="s">
        <v>442</v>
      </c>
      <c r="O90" s="60">
        <v>3170</v>
      </c>
      <c r="P90" s="60">
        <v>2</v>
      </c>
      <c r="Q90" s="60">
        <v>1</v>
      </c>
      <c r="R90" s="60" t="s">
        <v>452</v>
      </c>
      <c r="S90" s="60" t="s">
        <v>453</v>
      </c>
      <c r="T90" s="60" t="s">
        <v>82</v>
      </c>
      <c r="U90" s="60" t="s">
        <v>70</v>
      </c>
      <c r="V90" s="60">
        <v>-0.866553163</v>
      </c>
      <c r="W90" s="60" t="s">
        <v>454</v>
      </c>
      <c r="X90" s="60">
        <v>-0.009904518</v>
      </c>
      <c r="Y90" s="60" t="s">
        <v>446</v>
      </c>
      <c r="Z90" s="60" t="s">
        <v>473</v>
      </c>
      <c r="AA90" s="65">
        <v>-0.327339046060023</v>
      </c>
      <c r="AB90" s="65">
        <v>0.155836156452096</v>
      </c>
      <c r="AC90" s="65">
        <v>-0.213826360891078</v>
      </c>
      <c r="AD90" s="65">
        <v>0.134937420369197</v>
      </c>
      <c r="AE90" s="65">
        <v>0.240794290737185</v>
      </c>
      <c r="AF90" s="65">
        <v>0.0720937668273697</v>
      </c>
      <c r="AG90" s="65">
        <v>0.206083407850221</v>
      </c>
      <c r="AH90" s="65">
        <v>0.0569744067230689</v>
      </c>
      <c r="AI90" s="65">
        <v>-0.176575419162025</v>
      </c>
      <c r="AJ90" s="65">
        <v>-0.22604589405888</v>
      </c>
      <c r="AK90" s="65">
        <v>-0.18600606155446</v>
      </c>
      <c r="AL90" s="65">
        <v>-0.797967354480877</v>
      </c>
      <c r="AM90" s="65">
        <v>0.20352107413846</v>
      </c>
      <c r="AN90" s="65">
        <v>0.881429011395134</v>
      </c>
      <c r="AO90" s="65">
        <v>0.109538322333015</v>
      </c>
      <c r="AP90" s="65">
        <v>-0.129387997050999</v>
      </c>
      <c r="AQ90" s="65">
        <v>-0.317307984841163</v>
      </c>
      <c r="AR90" s="65">
        <v>-0.372762609143509</v>
      </c>
      <c r="AS90" s="65">
        <v>-0.253374085740057</v>
      </c>
      <c r="AT90" s="65">
        <v>0.00450499504448691</v>
      </c>
      <c r="AU90" s="65">
        <v>0.163867199065551</v>
      </c>
      <c r="AV90" s="65">
        <v>0.148769914953058</v>
      </c>
      <c r="AW90" s="65">
        <v>-0.00963336518419053</v>
      </c>
      <c r="AX90" s="65">
        <v>-0.221743147520759</v>
      </c>
    </row>
    <row r="91" spans="1:50">
      <c r="A91" s="60" t="s">
        <v>641</v>
      </c>
      <c r="B91" s="60" t="s">
        <v>642</v>
      </c>
      <c r="C91" s="60">
        <v>1</v>
      </c>
      <c r="D91" s="60">
        <v>19</v>
      </c>
      <c r="E91" s="60">
        <v>0</v>
      </c>
      <c r="F91" s="60">
        <v>43.67</v>
      </c>
      <c r="G91" s="60" t="s">
        <v>458</v>
      </c>
      <c r="H91" s="60">
        <v>34</v>
      </c>
      <c r="I91" s="60" t="s">
        <v>59</v>
      </c>
      <c r="J91" s="60" t="s">
        <v>89</v>
      </c>
      <c r="K91" s="60">
        <v>221.4</v>
      </c>
      <c r="L91" s="60">
        <v>1</v>
      </c>
      <c r="M91" s="60" t="s">
        <v>451</v>
      </c>
      <c r="N91" s="60" t="s">
        <v>442</v>
      </c>
      <c r="O91" s="60">
        <v>500</v>
      </c>
      <c r="P91" s="60">
        <v>5.9</v>
      </c>
      <c r="Q91" s="60">
        <v>1</v>
      </c>
      <c r="R91" s="60" t="s">
        <v>443</v>
      </c>
      <c r="S91" s="60" t="s">
        <v>444</v>
      </c>
      <c r="T91" s="60" t="s">
        <v>82</v>
      </c>
      <c r="U91" s="60" t="s">
        <v>71</v>
      </c>
      <c r="V91" s="60">
        <v>-0.360609668</v>
      </c>
      <c r="W91" s="60" t="s">
        <v>454</v>
      </c>
      <c r="X91" s="60">
        <v>-0.156435794</v>
      </c>
      <c r="Y91" s="60" t="s">
        <v>446</v>
      </c>
      <c r="Z91" s="60" t="s">
        <v>473</v>
      </c>
      <c r="AA91" s="65">
        <v>0.280723616135482</v>
      </c>
      <c r="AB91" s="65">
        <v>0.730520480443487</v>
      </c>
      <c r="AC91" s="65">
        <v>0.138586357518479</v>
      </c>
      <c r="AD91" s="65">
        <v>0.144351802969624</v>
      </c>
      <c r="AE91" s="65">
        <v>0.240409085081952</v>
      </c>
      <c r="AF91" s="65">
        <v>0.191668107510684</v>
      </c>
      <c r="AG91" s="65">
        <v>0.397297607175041</v>
      </c>
      <c r="AH91" s="65">
        <v>0.120469869502291</v>
      </c>
      <c r="AI91" s="65">
        <v>0.118821823446361</v>
      </c>
      <c r="AJ91" s="65">
        <v>0.0650850782669438</v>
      </c>
      <c r="AK91" s="65">
        <v>0.171689479813609</v>
      </c>
      <c r="AL91" s="65">
        <v>0.212195873113635</v>
      </c>
      <c r="AM91" s="65">
        <v>0.308003115765105</v>
      </c>
      <c r="AN91" s="65">
        <v>0.648290729904534</v>
      </c>
      <c r="AO91" s="65">
        <v>0.0501032010824656</v>
      </c>
      <c r="AP91" s="65">
        <v>-0.175144667051135</v>
      </c>
      <c r="AQ91" s="65">
        <v>-0.2752204191626</v>
      </c>
      <c r="AR91" s="65">
        <v>-0.319560487706068</v>
      </c>
      <c r="AS91" s="65">
        <v>-0.363700695952357</v>
      </c>
      <c r="AT91" s="65">
        <v>-0.0900840439444335</v>
      </c>
      <c r="AU91" s="65">
        <v>-0.0673523388382802</v>
      </c>
      <c r="AV91" s="65">
        <v>-0.062135564990647</v>
      </c>
      <c r="AW91" s="65">
        <v>0.012642690124901</v>
      </c>
      <c r="AX91" s="65">
        <v>-0.51432091161061</v>
      </c>
    </row>
    <row r="92" spans="1:50">
      <c r="A92" s="60" t="s">
        <v>643</v>
      </c>
      <c r="B92" s="60" t="s">
        <v>644</v>
      </c>
      <c r="C92" s="60">
        <v>1</v>
      </c>
      <c r="D92" s="60">
        <v>16.33</v>
      </c>
      <c r="E92" s="60">
        <v>0</v>
      </c>
      <c r="F92" s="60">
        <v>38.93</v>
      </c>
      <c r="G92" s="60" t="s">
        <v>458</v>
      </c>
      <c r="H92" s="60">
        <v>63</v>
      </c>
      <c r="I92" s="60" t="s">
        <v>60</v>
      </c>
      <c r="J92" s="60" t="s">
        <v>89</v>
      </c>
      <c r="K92" s="60">
        <v>1470.4</v>
      </c>
      <c r="L92" s="60">
        <v>1</v>
      </c>
      <c r="M92" s="60" t="s">
        <v>442</v>
      </c>
      <c r="N92" s="60" t="s">
        <v>442</v>
      </c>
      <c r="O92" s="60">
        <v>0</v>
      </c>
      <c r="P92" s="60">
        <v>5</v>
      </c>
      <c r="Q92" s="60">
        <v>1</v>
      </c>
      <c r="R92" s="60" t="s">
        <v>443</v>
      </c>
      <c r="S92" s="60" t="s">
        <v>444</v>
      </c>
      <c r="T92" s="60" t="s">
        <v>82</v>
      </c>
      <c r="U92" s="60" t="s">
        <v>70</v>
      </c>
      <c r="V92" s="60">
        <v>0.048307266</v>
      </c>
      <c r="W92" s="60" t="s">
        <v>445</v>
      </c>
      <c r="X92" s="60">
        <v>-0.782468228</v>
      </c>
      <c r="Y92" s="60" t="s">
        <v>483</v>
      </c>
      <c r="Z92" s="60" t="s">
        <v>470</v>
      </c>
      <c r="AA92" s="65">
        <v>-0.00466780684542245</v>
      </c>
      <c r="AB92" s="65">
        <v>0.76193409300893</v>
      </c>
      <c r="AC92" s="65">
        <v>-0.279600704527893</v>
      </c>
      <c r="AD92" s="65">
        <v>0.0711826677990722</v>
      </c>
      <c r="AE92" s="65">
        <v>0.414559768261345</v>
      </c>
      <c r="AF92" s="65">
        <v>0.399377141491537</v>
      </c>
      <c r="AG92" s="65">
        <v>0.164521107889862</v>
      </c>
      <c r="AH92" s="65">
        <v>-0.0506840011745375</v>
      </c>
      <c r="AI92" s="65">
        <v>-0.324430838450383</v>
      </c>
      <c r="AJ92" s="65">
        <v>-0.261159737591619</v>
      </c>
      <c r="AK92" s="65">
        <v>-0.191401556079277</v>
      </c>
      <c r="AL92" s="65">
        <v>0.824145364952263</v>
      </c>
      <c r="AM92" s="65">
        <v>-0.334257230232708</v>
      </c>
      <c r="AN92" s="65">
        <v>0.485371111795522</v>
      </c>
      <c r="AO92" s="65">
        <v>-0.219357752134871</v>
      </c>
      <c r="AP92" s="65">
        <v>-0.166820764073662</v>
      </c>
      <c r="AQ92" s="65">
        <v>-0.336634106852161</v>
      </c>
      <c r="AR92" s="65">
        <v>-0.337705333805767</v>
      </c>
      <c r="AS92" s="65">
        <v>-0.355932415470976</v>
      </c>
      <c r="AT92" s="65">
        <v>-0.087460071392429</v>
      </c>
      <c r="AU92" s="65">
        <v>-0.0397438701229679</v>
      </c>
      <c r="AV92" s="65">
        <v>-0.079897805696248</v>
      </c>
      <c r="AW92" s="65">
        <v>-0.052597287092107</v>
      </c>
      <c r="AX92" s="65">
        <v>-0.774869109947468</v>
      </c>
    </row>
    <row r="93" spans="1:50">
      <c r="A93" s="60" t="s">
        <v>645</v>
      </c>
      <c r="B93" s="60" t="s">
        <v>646</v>
      </c>
      <c r="C93" s="60">
        <v>1</v>
      </c>
      <c r="D93" s="60">
        <v>1.13</v>
      </c>
      <c r="E93" s="60">
        <v>1</v>
      </c>
      <c r="F93" s="60">
        <v>4.4</v>
      </c>
      <c r="G93" s="60" t="s">
        <v>441</v>
      </c>
      <c r="H93" s="60">
        <v>43</v>
      </c>
      <c r="I93" s="60" t="s">
        <v>59</v>
      </c>
      <c r="J93" s="60" t="s">
        <v>89</v>
      </c>
      <c r="K93" s="60">
        <v>3948.75</v>
      </c>
      <c r="L93" s="60">
        <v>1</v>
      </c>
      <c r="M93" s="60" t="s">
        <v>442</v>
      </c>
      <c r="N93" s="60" t="s">
        <v>442</v>
      </c>
      <c r="O93" s="60">
        <v>2320</v>
      </c>
      <c r="P93" s="60">
        <v>10.5</v>
      </c>
      <c r="Q93" s="60" t="s">
        <v>647</v>
      </c>
      <c r="R93" s="60" t="s">
        <v>648</v>
      </c>
      <c r="S93" s="60" t="s">
        <v>509</v>
      </c>
      <c r="T93" s="60" t="s">
        <v>84</v>
      </c>
      <c r="U93" s="60" t="s">
        <v>70</v>
      </c>
      <c r="V93" s="60">
        <v>0.937484827</v>
      </c>
      <c r="W93" s="60" t="s">
        <v>445</v>
      </c>
      <c r="X93" s="60">
        <v>-0.20387975</v>
      </c>
      <c r="Y93" s="60" t="s">
        <v>446</v>
      </c>
      <c r="Z93" s="60" t="s">
        <v>470</v>
      </c>
      <c r="AA93" s="65">
        <v>-0.294757740993624</v>
      </c>
      <c r="AB93" s="65">
        <v>0.0508161379734902</v>
      </c>
      <c r="AC93" s="65">
        <v>0.00512301520359526</v>
      </c>
      <c r="AD93" s="65">
        <v>0.250660263366536</v>
      </c>
      <c r="AE93" s="65">
        <v>0.274296469105826</v>
      </c>
      <c r="AF93" s="65">
        <v>0.336733372655863</v>
      </c>
      <c r="AG93" s="65">
        <v>0.366475083847808</v>
      </c>
      <c r="AH93" s="65">
        <v>0.138474497556664</v>
      </c>
      <c r="AI93" s="65">
        <v>0.255821480925694</v>
      </c>
      <c r="AJ93" s="65">
        <v>0.0681299750014829</v>
      </c>
      <c r="AK93" s="65">
        <v>0.202275330627335</v>
      </c>
      <c r="AL93" s="65">
        <v>-0.0665229442562476</v>
      </c>
      <c r="AM93" s="65">
        <v>-0.167694181422712</v>
      </c>
      <c r="AN93" s="65">
        <v>-0.682784108407609</v>
      </c>
      <c r="AO93" s="65">
        <v>-0.200666649751662</v>
      </c>
      <c r="AP93" s="65">
        <v>-0.222881829895515</v>
      </c>
      <c r="AQ93" s="65">
        <v>-0.331108709737562</v>
      </c>
      <c r="AR93" s="65">
        <v>-0.350545598790055</v>
      </c>
      <c r="AS93" s="65">
        <v>-0.2982775463506</v>
      </c>
      <c r="AT93" s="65">
        <v>-0.207956351855441</v>
      </c>
      <c r="AU93" s="65">
        <v>-0.0348957486699447</v>
      </c>
      <c r="AV93" s="65">
        <v>-0.082802124023937</v>
      </c>
      <c r="AW93" s="65">
        <v>-0.0347595344720506</v>
      </c>
      <c r="AX93" s="65">
        <v>0.517708654142303</v>
      </c>
    </row>
    <row r="94" spans="1:50">
      <c r="A94" s="60" t="s">
        <v>649</v>
      </c>
      <c r="B94" s="60" t="s">
        <v>650</v>
      </c>
      <c r="C94" s="60">
        <v>1</v>
      </c>
      <c r="D94" s="60">
        <v>1.13</v>
      </c>
      <c r="E94" s="60">
        <v>1</v>
      </c>
      <c r="F94" s="60">
        <v>7.4</v>
      </c>
      <c r="G94" s="60" t="s">
        <v>441</v>
      </c>
      <c r="H94" s="60">
        <v>31</v>
      </c>
      <c r="I94" s="60" t="s">
        <v>59</v>
      </c>
      <c r="J94" s="60" t="s">
        <v>89</v>
      </c>
      <c r="K94" s="63">
        <v>200000</v>
      </c>
      <c r="L94" s="60">
        <v>1</v>
      </c>
      <c r="M94" s="60" t="s">
        <v>442</v>
      </c>
      <c r="N94" s="60" t="s">
        <v>442</v>
      </c>
      <c r="O94" s="60">
        <v>17500</v>
      </c>
      <c r="P94" s="60">
        <v>16</v>
      </c>
      <c r="Q94" s="60">
        <v>2</v>
      </c>
      <c r="R94" s="60" t="s">
        <v>648</v>
      </c>
      <c r="S94" s="60" t="s">
        <v>467</v>
      </c>
      <c r="T94" s="60" t="s">
        <v>84</v>
      </c>
      <c r="U94" s="60" t="s">
        <v>69</v>
      </c>
      <c r="V94" s="60">
        <v>0.772299347</v>
      </c>
      <c r="W94" s="60" t="s">
        <v>445</v>
      </c>
      <c r="X94" s="60">
        <v>0.813413895</v>
      </c>
      <c r="Y94" s="60" t="s">
        <v>446</v>
      </c>
      <c r="Z94" s="60" t="s">
        <v>447</v>
      </c>
      <c r="AA94" s="65">
        <v>0.535875017139337</v>
      </c>
      <c r="AB94" s="65">
        <v>0.974437942716354</v>
      </c>
      <c r="AC94" s="65">
        <v>0.203188842563364</v>
      </c>
      <c r="AD94" s="65">
        <v>0.275927523586855</v>
      </c>
      <c r="AE94" s="65">
        <v>0.493805099359897</v>
      </c>
      <c r="AF94" s="65">
        <v>0.519406540534644</v>
      </c>
      <c r="AG94" s="65">
        <v>0.215327994226352</v>
      </c>
      <c r="AH94" s="65">
        <v>0.10209075923394</v>
      </c>
      <c r="AI94" s="65">
        <v>-0.108795998521231</v>
      </c>
      <c r="AJ94" s="65">
        <v>-0.113442399794511</v>
      </c>
      <c r="AK94" s="65">
        <v>0.0924164207121213</v>
      </c>
      <c r="AL94" s="65">
        <v>0.607945796119505</v>
      </c>
      <c r="AM94" s="65">
        <v>0.150639046483335</v>
      </c>
      <c r="AN94" s="65">
        <v>0.880197105020018</v>
      </c>
      <c r="AO94" s="65">
        <v>0.0679257191612155</v>
      </c>
      <c r="AP94" s="65">
        <v>-0.252272304413615</v>
      </c>
      <c r="AQ94" s="65">
        <v>-0.316507056046594</v>
      </c>
      <c r="AR94" s="65">
        <v>-0.251881388014872</v>
      </c>
      <c r="AS94" s="65">
        <v>-0.407009480348807</v>
      </c>
      <c r="AT94" s="65">
        <v>-0.213947308358265</v>
      </c>
      <c r="AU94" s="65">
        <v>-0.0563636903971501</v>
      </c>
      <c r="AV94" s="65">
        <v>0.0215476338227633</v>
      </c>
      <c r="AW94" s="65">
        <v>0.182012515088883</v>
      </c>
      <c r="AX94" s="65">
        <v>0.497998152140457</v>
      </c>
    </row>
    <row r="95" spans="1:50">
      <c r="A95" s="60" t="s">
        <v>651</v>
      </c>
      <c r="B95" s="60" t="s">
        <v>652</v>
      </c>
      <c r="C95" s="60">
        <v>0</v>
      </c>
      <c r="D95" s="60">
        <v>21.5</v>
      </c>
      <c r="E95" s="60">
        <v>1</v>
      </c>
      <c r="F95" s="60">
        <v>23.8</v>
      </c>
      <c r="G95" s="60" t="s">
        <v>450</v>
      </c>
      <c r="H95" s="60">
        <v>64</v>
      </c>
      <c r="I95" s="60" t="s">
        <v>60</v>
      </c>
      <c r="J95" s="60" t="s">
        <v>89</v>
      </c>
      <c r="K95" s="60">
        <v>31.5</v>
      </c>
      <c r="L95" s="60">
        <v>1</v>
      </c>
      <c r="M95" s="60" t="s">
        <v>451</v>
      </c>
      <c r="N95" s="60" t="s">
        <v>451</v>
      </c>
      <c r="O95" s="60">
        <v>4220000</v>
      </c>
      <c r="P95" s="60">
        <v>7.5</v>
      </c>
      <c r="Q95" s="60">
        <v>1</v>
      </c>
      <c r="R95" s="60" t="s">
        <v>443</v>
      </c>
      <c r="S95" s="60" t="s">
        <v>444</v>
      </c>
      <c r="T95" s="60" t="s">
        <v>82</v>
      </c>
      <c r="U95" s="60" t="s">
        <v>71</v>
      </c>
      <c r="V95" s="60">
        <v>-0.859965362</v>
      </c>
      <c r="W95" s="60" t="s">
        <v>454</v>
      </c>
      <c r="X95" s="60">
        <v>0.139394347</v>
      </c>
      <c r="Y95" s="60" t="s">
        <v>446</v>
      </c>
      <c r="Z95" s="60" t="s">
        <v>455</v>
      </c>
      <c r="AA95" s="65">
        <v>-0.325667220038082</v>
      </c>
      <c r="AB95" s="65">
        <v>-0.626732368339869</v>
      </c>
      <c r="AC95" s="65">
        <v>-0.317216251622127</v>
      </c>
      <c r="AD95" s="65">
        <v>-0.0494985913485923</v>
      </c>
      <c r="AE95" s="65">
        <v>0.00903145252892523</v>
      </c>
      <c r="AF95" s="65">
        <v>-0.040165968385498</v>
      </c>
      <c r="AG95" s="65">
        <v>-0.44473427995193</v>
      </c>
      <c r="AH95" s="65">
        <v>-0.119974213332119</v>
      </c>
      <c r="AI95" s="65">
        <v>-0.318093980295251</v>
      </c>
      <c r="AJ95" s="65">
        <v>-0.337401348719111</v>
      </c>
      <c r="AK95" s="65">
        <v>-0.151047176972865</v>
      </c>
      <c r="AL95" s="65">
        <v>-0.936864798275112</v>
      </c>
      <c r="AM95" s="65">
        <v>0.521592185315654</v>
      </c>
      <c r="AN95" s="65">
        <v>0.624576532183563</v>
      </c>
      <c r="AO95" s="65">
        <v>0.231426102035789</v>
      </c>
      <c r="AP95" s="65">
        <v>-0.159300436323719</v>
      </c>
      <c r="AQ95" s="65">
        <v>-0.353227545548304</v>
      </c>
      <c r="AR95" s="65">
        <v>-0.315576710388328</v>
      </c>
      <c r="AS95" s="65">
        <v>-0.296928245631989</v>
      </c>
      <c r="AT95" s="65">
        <v>-0.0368579612868617</v>
      </c>
      <c r="AU95" s="65">
        <v>0.0869074126098336</v>
      </c>
      <c r="AV95" s="65">
        <v>0.113046813467684</v>
      </c>
      <c r="AW95" s="65">
        <v>0.0387795912138696</v>
      </c>
      <c r="AX95" s="65">
        <v>0.700954727440717</v>
      </c>
    </row>
    <row r="96" spans="1:50">
      <c r="A96" s="60" t="s">
        <v>653</v>
      </c>
      <c r="B96" s="60" t="s">
        <v>654</v>
      </c>
      <c r="C96" s="60">
        <v>1</v>
      </c>
      <c r="D96" s="60">
        <v>6.43</v>
      </c>
      <c r="E96" s="60">
        <v>0</v>
      </c>
      <c r="F96" s="60">
        <v>48.3</v>
      </c>
      <c r="G96" s="60" t="s">
        <v>450</v>
      </c>
      <c r="H96" s="60">
        <v>34</v>
      </c>
      <c r="I96" s="60" t="s">
        <v>59</v>
      </c>
      <c r="J96" s="60" t="s">
        <v>90</v>
      </c>
      <c r="K96" s="60">
        <v>529</v>
      </c>
      <c r="L96" s="60">
        <v>0</v>
      </c>
      <c r="M96" s="60" t="s">
        <v>451</v>
      </c>
      <c r="N96" s="60" t="s">
        <v>451</v>
      </c>
      <c r="O96" s="60">
        <v>48600</v>
      </c>
      <c r="P96" s="60">
        <v>2</v>
      </c>
      <c r="Q96" s="60">
        <v>1</v>
      </c>
      <c r="R96" s="60" t="s">
        <v>452</v>
      </c>
      <c r="S96" s="60" t="s">
        <v>453</v>
      </c>
      <c r="T96" s="60" t="s">
        <v>82</v>
      </c>
      <c r="U96" s="60" t="s">
        <v>71</v>
      </c>
      <c r="V96" s="60">
        <v>-0.448834985</v>
      </c>
      <c r="W96" s="60" t="s">
        <v>454</v>
      </c>
      <c r="X96" s="60">
        <v>-0.307572652</v>
      </c>
      <c r="Y96" s="60" t="s">
        <v>446</v>
      </c>
      <c r="Z96" s="60" t="s">
        <v>473</v>
      </c>
      <c r="AA96" s="65">
        <v>-0.484614706178746</v>
      </c>
      <c r="AB96" s="65">
        <v>0.128426239605774</v>
      </c>
      <c r="AC96" s="65">
        <v>-0.0227123175310719</v>
      </c>
      <c r="AD96" s="65">
        <v>0.21122879636006</v>
      </c>
      <c r="AE96" s="65">
        <v>0.267243635694992</v>
      </c>
      <c r="AF96" s="65">
        <v>0.182021362504847</v>
      </c>
      <c r="AG96" s="65">
        <v>0.354860104508994</v>
      </c>
      <c r="AH96" s="65">
        <v>0.211027116541586</v>
      </c>
      <c r="AI96" s="65">
        <v>0.0782725911746009</v>
      </c>
      <c r="AJ96" s="65">
        <v>-0.0303043286477468</v>
      </c>
      <c r="AK96" s="65">
        <v>0.0399583814829779</v>
      </c>
      <c r="AL96" s="65">
        <v>-0.367724052971906</v>
      </c>
      <c r="AM96" s="65">
        <v>-0.148272239997246</v>
      </c>
      <c r="AN96" s="65">
        <v>0.654450261780111</v>
      </c>
      <c r="AO96" s="65">
        <v>-0.172077095960451</v>
      </c>
      <c r="AP96" s="65">
        <v>-0.285176263986332</v>
      </c>
      <c r="AQ96" s="65">
        <v>-0.31995053903079</v>
      </c>
      <c r="AR96" s="65">
        <v>-0.359988777219091</v>
      </c>
      <c r="AS96" s="65">
        <v>-0.439483716584364</v>
      </c>
      <c r="AT96" s="65">
        <v>-0.0606040811577309</v>
      </c>
      <c r="AU96" s="65">
        <v>-0.0600378606353071</v>
      </c>
      <c r="AV96" s="65">
        <v>-0.035947369157821</v>
      </c>
      <c r="AW96" s="65">
        <v>-0.0268628979389234</v>
      </c>
      <c r="AX96" s="65">
        <v>0.338158299969206</v>
      </c>
    </row>
    <row r="97" spans="1:50">
      <c r="A97" s="60" t="s">
        <v>655</v>
      </c>
      <c r="B97" s="60" t="s">
        <v>656</v>
      </c>
      <c r="C97" s="60">
        <v>1</v>
      </c>
      <c r="D97" s="60">
        <v>4.47</v>
      </c>
      <c r="E97" s="60">
        <v>1</v>
      </c>
      <c r="F97" s="60">
        <v>17.83</v>
      </c>
      <c r="G97" s="60" t="s">
        <v>441</v>
      </c>
      <c r="H97" s="60">
        <v>56</v>
      </c>
      <c r="I97" s="60" t="s">
        <v>59</v>
      </c>
      <c r="J97" s="60" t="s">
        <v>89</v>
      </c>
      <c r="K97" s="60">
        <v>3.25</v>
      </c>
      <c r="L97" s="60">
        <v>1</v>
      </c>
      <c r="M97" s="60" t="s">
        <v>442</v>
      </c>
      <c r="N97" s="60" t="s">
        <v>442</v>
      </c>
      <c r="O97" s="60">
        <v>372000</v>
      </c>
      <c r="P97" s="60">
        <v>6</v>
      </c>
      <c r="Q97" s="60">
        <v>1</v>
      </c>
      <c r="R97" s="60" t="s">
        <v>443</v>
      </c>
      <c r="S97" s="60" t="s">
        <v>444</v>
      </c>
      <c r="T97" s="60" t="s">
        <v>82</v>
      </c>
      <c r="U97" s="60" t="s">
        <v>70</v>
      </c>
      <c r="V97" s="60">
        <v>0.980038966</v>
      </c>
      <c r="W97" s="60" t="s">
        <v>445</v>
      </c>
      <c r="X97" s="60">
        <v>-0.290606707</v>
      </c>
      <c r="Y97" s="60" t="s">
        <v>446</v>
      </c>
      <c r="Z97" s="60" t="s">
        <v>470</v>
      </c>
      <c r="AA97" s="65">
        <v>0.171269917225428</v>
      </c>
      <c r="AB97" s="65">
        <v>0.385586695411157</v>
      </c>
      <c r="AC97" s="65">
        <v>0.242290497678132</v>
      </c>
      <c r="AD97" s="65">
        <v>0.326409547123448</v>
      </c>
      <c r="AE97" s="65">
        <v>0.353618593969794</v>
      </c>
      <c r="AF97" s="65">
        <v>0.262543234562299</v>
      </c>
      <c r="AG97" s="65">
        <v>0.307317234325752</v>
      </c>
      <c r="AH97" s="65">
        <v>0.197294772977344</v>
      </c>
      <c r="AI97" s="65">
        <v>0.297288489881155</v>
      </c>
      <c r="AJ97" s="65">
        <v>0.168770754143379</v>
      </c>
      <c r="AK97" s="65">
        <v>0.202184085093084</v>
      </c>
      <c r="AL97" s="65">
        <v>0.355097012627046</v>
      </c>
      <c r="AM97" s="65">
        <v>-0.0338557347193877</v>
      </c>
      <c r="AN97" s="65">
        <v>-0.310132429935272</v>
      </c>
      <c r="AO97" s="65">
        <v>-0.087448088037398</v>
      </c>
      <c r="AP97" s="65">
        <v>-0.129535436754612</v>
      </c>
      <c r="AQ97" s="65">
        <v>-0.259870723947083</v>
      </c>
      <c r="AR97" s="65">
        <v>-0.233854694398161</v>
      </c>
      <c r="AS97" s="65">
        <v>-0.34256506760522</v>
      </c>
      <c r="AT97" s="65">
        <v>-0.115584745214778</v>
      </c>
      <c r="AU97" s="65">
        <v>-0.0703393105718071</v>
      </c>
      <c r="AV97" s="65">
        <v>-0.142094585427046</v>
      </c>
      <c r="AW97" s="65">
        <v>-0.200857778754274</v>
      </c>
      <c r="AX97" s="65">
        <v>-0.86603018170599</v>
      </c>
    </row>
    <row r="98" spans="1:50">
      <c r="A98" s="60" t="s">
        <v>657</v>
      </c>
      <c r="B98" s="60" t="s">
        <v>658</v>
      </c>
      <c r="C98" s="60">
        <v>0</v>
      </c>
      <c r="D98" s="60">
        <v>37.4</v>
      </c>
      <c r="E98" s="60">
        <v>0</v>
      </c>
      <c r="F98" s="60">
        <v>37.4</v>
      </c>
      <c r="G98" s="60" t="s">
        <v>450</v>
      </c>
      <c r="H98" s="60">
        <v>65</v>
      </c>
      <c r="I98" s="60" t="s">
        <v>60</v>
      </c>
      <c r="J98" s="60" t="s">
        <v>89</v>
      </c>
      <c r="K98" s="60">
        <v>1.91</v>
      </c>
      <c r="L98" s="60">
        <v>1</v>
      </c>
      <c r="M98" s="60" t="s">
        <v>442</v>
      </c>
      <c r="N98" s="60" t="s">
        <v>442</v>
      </c>
      <c r="O98" s="60">
        <v>999</v>
      </c>
      <c r="P98" s="60">
        <v>4.3</v>
      </c>
      <c r="Q98" s="60">
        <v>1</v>
      </c>
      <c r="R98" s="60" t="s">
        <v>443</v>
      </c>
      <c r="S98" s="60" t="s">
        <v>444</v>
      </c>
      <c r="T98" s="60" t="s">
        <v>82</v>
      </c>
      <c r="U98" s="60" t="s">
        <v>70</v>
      </c>
      <c r="V98" s="60">
        <v>-0.887377599</v>
      </c>
      <c r="W98" s="60" t="s">
        <v>454</v>
      </c>
      <c r="X98" s="60">
        <v>-0.79644602</v>
      </c>
      <c r="Y98" s="60" t="s">
        <v>483</v>
      </c>
      <c r="Z98" s="60" t="s">
        <v>473</v>
      </c>
      <c r="AA98" s="65">
        <v>-0.319170180148423</v>
      </c>
      <c r="AB98" s="65">
        <v>-0.315060055435732</v>
      </c>
      <c r="AC98" s="65">
        <v>-0.185681110362106</v>
      </c>
      <c r="AD98" s="65">
        <v>0.137421116789337</v>
      </c>
      <c r="AE98" s="65">
        <v>0.172450651019862</v>
      </c>
      <c r="AF98" s="65">
        <v>-0.221979222334127</v>
      </c>
      <c r="AG98" s="65">
        <v>-0.3002283325491</v>
      </c>
      <c r="AH98" s="65">
        <v>0.045327853276763</v>
      </c>
      <c r="AI98" s="65">
        <v>-0.154828141416687</v>
      </c>
      <c r="AJ98" s="65">
        <v>-0.188983820021838</v>
      </c>
      <c r="AK98" s="65">
        <v>-0.0380965425198939</v>
      </c>
      <c r="AL98" s="65">
        <v>-0.657838004311527</v>
      </c>
      <c r="AM98" s="65">
        <v>0.027458327043304</v>
      </c>
      <c r="AN98" s="65">
        <v>-0.502617801047016</v>
      </c>
      <c r="AO98" s="65">
        <v>-0.0687909400187488</v>
      </c>
      <c r="AP98" s="65">
        <v>-0.182332935438379</v>
      </c>
      <c r="AQ98" s="65">
        <v>-0.28783938305437</v>
      </c>
      <c r="AR98" s="65">
        <v>-0.315471267868774</v>
      </c>
      <c r="AS98" s="65">
        <v>-0.367312793286536</v>
      </c>
      <c r="AT98" s="65">
        <v>-0.121073041210401</v>
      </c>
      <c r="AU98" s="65">
        <v>-0.107629190275871</v>
      </c>
      <c r="AV98" s="65">
        <v>-0.11718358090084</v>
      </c>
      <c r="AW98" s="65">
        <v>-0.103801990904838</v>
      </c>
      <c r="AX98" s="65">
        <v>-0.594086849399317</v>
      </c>
    </row>
    <row r="99" spans="1:50">
      <c r="A99" s="60" t="s">
        <v>659</v>
      </c>
      <c r="B99" s="60" t="s">
        <v>660</v>
      </c>
      <c r="C99" s="60">
        <v>1</v>
      </c>
      <c r="D99" s="60">
        <v>10.07</v>
      </c>
      <c r="E99" s="60">
        <v>0</v>
      </c>
      <c r="F99" s="60">
        <v>37.37</v>
      </c>
      <c r="G99" s="60" t="s">
        <v>458</v>
      </c>
      <c r="H99" s="60">
        <v>65</v>
      </c>
      <c r="I99" s="60" t="s">
        <v>59</v>
      </c>
      <c r="J99" s="60" t="s">
        <v>89</v>
      </c>
      <c r="K99" s="60">
        <v>365.5</v>
      </c>
      <c r="L99" s="60">
        <v>1</v>
      </c>
      <c r="M99" s="60" t="s">
        <v>451</v>
      </c>
      <c r="N99" s="60" t="s">
        <v>442</v>
      </c>
      <c r="O99" s="60">
        <v>0</v>
      </c>
      <c r="P99" s="60">
        <v>4.9</v>
      </c>
      <c r="Q99" s="60">
        <v>1</v>
      </c>
      <c r="R99" s="60" t="s">
        <v>466</v>
      </c>
      <c r="S99" s="60" t="s">
        <v>467</v>
      </c>
      <c r="T99" s="60" t="s">
        <v>84</v>
      </c>
      <c r="U99" s="60" t="s">
        <v>69</v>
      </c>
      <c r="V99" s="60">
        <v>-0.569369806</v>
      </c>
      <c r="W99" s="60" t="s">
        <v>454</v>
      </c>
      <c r="X99" s="60">
        <v>-0.52127071</v>
      </c>
      <c r="Y99" s="60" t="s">
        <v>483</v>
      </c>
      <c r="Z99" s="60" t="s">
        <v>473</v>
      </c>
      <c r="AA99" s="65">
        <v>0.382030923578944</v>
      </c>
      <c r="AB99" s="65">
        <v>0.917770249461041</v>
      </c>
      <c r="AC99" s="65">
        <v>0.337750925729848</v>
      </c>
      <c r="AD99" s="65">
        <v>0.0829035004580208</v>
      </c>
      <c r="AE99" s="65">
        <v>-0.00816428390907362</v>
      </c>
      <c r="AF99" s="65">
        <v>-0.0765607892855148</v>
      </c>
      <c r="AG99" s="65">
        <v>-0.0271639340495975</v>
      </c>
      <c r="AH99" s="65">
        <v>0.0469080591562178</v>
      </c>
      <c r="AI99" s="65">
        <v>0.214073368410828</v>
      </c>
      <c r="AJ99" s="65">
        <v>0.262280773299062</v>
      </c>
      <c r="AK99" s="65">
        <v>0.17936812947832</v>
      </c>
      <c r="AL99" s="65">
        <v>0.668617185093938</v>
      </c>
      <c r="AM99" s="65">
        <v>0.128794927408132</v>
      </c>
      <c r="AN99" s="65">
        <v>0.760394210040036</v>
      </c>
      <c r="AO99" s="65">
        <v>-0.129016321668508</v>
      </c>
      <c r="AP99" s="65">
        <v>-0.30052034320995</v>
      </c>
      <c r="AQ99" s="65">
        <v>-0.333905327094724</v>
      </c>
      <c r="AR99" s="65">
        <v>-0.283230281733175</v>
      </c>
      <c r="AS99" s="65">
        <v>-0.408814179754271</v>
      </c>
      <c r="AT99" s="65">
        <v>-0.14212423837556</v>
      </c>
      <c r="AU99" s="65">
        <v>-0.123985548034568</v>
      </c>
      <c r="AV99" s="65">
        <v>-0.197808845765309</v>
      </c>
      <c r="AW99" s="65">
        <v>-0.0563857321915958</v>
      </c>
      <c r="AX99" s="65">
        <v>0.500461964890688</v>
      </c>
    </row>
    <row r="100" spans="1:50">
      <c r="A100" s="60" t="s">
        <v>661</v>
      </c>
      <c r="B100" s="60" t="s">
        <v>662</v>
      </c>
      <c r="C100" s="60">
        <v>1</v>
      </c>
      <c r="D100" s="60">
        <v>3.47</v>
      </c>
      <c r="E100" s="60">
        <v>1</v>
      </c>
      <c r="F100" s="60">
        <v>23.6</v>
      </c>
      <c r="G100" s="60" t="s">
        <v>458</v>
      </c>
      <c r="H100" s="60">
        <v>53</v>
      </c>
      <c r="I100" s="60" t="s">
        <v>59</v>
      </c>
      <c r="J100" s="60" t="s">
        <v>89</v>
      </c>
      <c r="K100" s="60">
        <v>697</v>
      </c>
      <c r="L100" s="60">
        <v>1</v>
      </c>
      <c r="M100" s="60" t="s">
        <v>149</v>
      </c>
      <c r="N100" s="60" t="s">
        <v>442</v>
      </c>
      <c r="O100" s="60">
        <v>192000</v>
      </c>
      <c r="P100" s="60">
        <v>6</v>
      </c>
      <c r="Q100" s="60">
        <v>1</v>
      </c>
      <c r="R100" s="60" t="s">
        <v>443</v>
      </c>
      <c r="S100" s="60" t="s">
        <v>444</v>
      </c>
      <c r="T100" s="60" t="s">
        <v>82</v>
      </c>
      <c r="U100" s="60" t="s">
        <v>70</v>
      </c>
      <c r="V100" s="60">
        <v>-0.228277962</v>
      </c>
      <c r="W100" s="60" t="s">
        <v>445</v>
      </c>
      <c r="X100" s="60">
        <v>0.538806796</v>
      </c>
      <c r="Y100" s="60" t="s">
        <v>446</v>
      </c>
      <c r="Z100" s="60" t="s">
        <v>447</v>
      </c>
      <c r="AA100" s="65">
        <v>0.459031577094171</v>
      </c>
      <c r="AB100" s="65">
        <v>-0.638127502309685</v>
      </c>
      <c r="AC100" s="65">
        <v>0.214734612622561</v>
      </c>
      <c r="AD100" s="65">
        <v>0.0693820636957244</v>
      </c>
      <c r="AE100" s="65">
        <v>0.0356841277904088</v>
      </c>
      <c r="AF100" s="65">
        <v>0.181549449936714</v>
      </c>
      <c r="AG100" s="65">
        <v>0.358247436022408</v>
      </c>
      <c r="AH100" s="65">
        <v>0.0345471465486146</v>
      </c>
      <c r="AI100" s="65">
        <v>-0.0307578397009663</v>
      </c>
      <c r="AJ100" s="65">
        <v>0.0120372892589506</v>
      </c>
      <c r="AK100" s="65">
        <v>0.00536379705882561</v>
      </c>
      <c r="AL100" s="65">
        <v>-0.0597474591931142</v>
      </c>
      <c r="AM100" s="65">
        <v>-0.144635818514226</v>
      </c>
      <c r="AN100" s="65">
        <v>-0.650754542654615</v>
      </c>
      <c r="AO100" s="65">
        <v>0.108850852681293</v>
      </c>
      <c r="AP100" s="65">
        <v>-0.151400801230082</v>
      </c>
      <c r="AQ100" s="65">
        <v>-0.265816169845225</v>
      </c>
      <c r="AR100" s="65">
        <v>-0.170257842505691</v>
      </c>
      <c r="AS100" s="65">
        <v>-0.0454224879195595</v>
      </c>
      <c r="AT100" s="65">
        <v>-0.117541860973942</v>
      </c>
      <c r="AU100" s="65">
        <v>0.109693823635126</v>
      </c>
      <c r="AV100" s="65">
        <v>0.0682369234852021</v>
      </c>
      <c r="AW100" s="65">
        <v>0.0332112173339114</v>
      </c>
      <c r="AX100" s="65">
        <v>0.536803202956592</v>
      </c>
    </row>
    <row r="101" spans="1:50">
      <c r="A101" s="60" t="s">
        <v>663</v>
      </c>
      <c r="B101" s="60" t="s">
        <v>664</v>
      </c>
      <c r="C101" s="60">
        <v>1</v>
      </c>
      <c r="D101" s="60">
        <v>1.63</v>
      </c>
      <c r="E101" s="60">
        <v>0</v>
      </c>
      <c r="F101" s="60">
        <v>40.1</v>
      </c>
      <c r="G101" s="60" t="s">
        <v>441</v>
      </c>
      <c r="H101" s="60">
        <v>55</v>
      </c>
      <c r="I101" s="60" t="s">
        <v>60</v>
      </c>
      <c r="J101" s="60" t="s">
        <v>89</v>
      </c>
      <c r="K101" s="60">
        <v>2000</v>
      </c>
      <c r="L101" s="60">
        <v>1</v>
      </c>
      <c r="M101" s="60" t="s">
        <v>451</v>
      </c>
      <c r="N101" s="60" t="s">
        <v>442</v>
      </c>
      <c r="O101" s="60">
        <v>0</v>
      </c>
      <c r="P101" s="60">
        <v>8.7</v>
      </c>
      <c r="Q101" s="60">
        <v>1</v>
      </c>
      <c r="R101" s="60" t="s">
        <v>665</v>
      </c>
      <c r="S101" s="60" t="s">
        <v>509</v>
      </c>
      <c r="T101" s="60" t="s">
        <v>84</v>
      </c>
      <c r="U101" s="60" t="s">
        <v>70</v>
      </c>
      <c r="V101" s="60">
        <v>0.926196687</v>
      </c>
      <c r="W101" s="60" t="s">
        <v>445</v>
      </c>
      <c r="X101" s="60">
        <v>0.238583</v>
      </c>
      <c r="Y101" s="60" t="s">
        <v>446</v>
      </c>
      <c r="Z101" s="60" t="s">
        <v>447</v>
      </c>
      <c r="AA101" s="65">
        <v>0.082537559002145</v>
      </c>
      <c r="AB101" s="65">
        <v>-0.670465044656458</v>
      </c>
      <c r="AC101" s="65">
        <v>-0.0950917648589746</v>
      </c>
      <c r="AD101" s="65">
        <v>0.321214490732753</v>
      </c>
      <c r="AE101" s="65">
        <v>0.519040917508411</v>
      </c>
      <c r="AF101" s="65">
        <v>0.529413155346564</v>
      </c>
      <c r="AG101" s="65">
        <v>0.572793100874261</v>
      </c>
      <c r="AH101" s="65">
        <v>0.244610397356852</v>
      </c>
      <c r="AI101" s="65">
        <v>-0.142388091911297</v>
      </c>
      <c r="AJ101" s="65">
        <v>-0.150388527430993</v>
      </c>
      <c r="AK101" s="65">
        <v>0.0972879899282854</v>
      </c>
      <c r="AL101" s="65">
        <v>-0.194641207268225</v>
      </c>
      <c r="AM101" s="65">
        <v>-0.221237174828026</v>
      </c>
      <c r="AN101" s="65">
        <v>-0.607945796119363</v>
      </c>
      <c r="AO101" s="65">
        <v>-0.0948697996160957</v>
      </c>
      <c r="AP101" s="65">
        <v>-0.162779263442199</v>
      </c>
      <c r="AQ101" s="65">
        <v>-0.355740008169436</v>
      </c>
      <c r="AR101" s="65">
        <v>-0.290261669973361</v>
      </c>
      <c r="AS101" s="65">
        <v>-0.296408072043935</v>
      </c>
      <c r="AT101" s="65">
        <v>-0.172987070765575</v>
      </c>
      <c r="AU101" s="65">
        <v>-0.0475367309853247</v>
      </c>
      <c r="AV101" s="65">
        <v>-0.0576606707795454</v>
      </c>
      <c r="AW101" s="65">
        <v>-0.0227975831557489</v>
      </c>
      <c r="AX101" s="65">
        <v>0.61472128118264</v>
      </c>
    </row>
    <row r="102" spans="1:50">
      <c r="A102" s="60" t="s">
        <v>666</v>
      </c>
      <c r="B102" s="60" t="s">
        <v>667</v>
      </c>
      <c r="C102" s="60">
        <v>1</v>
      </c>
      <c r="D102" s="60">
        <v>0.93</v>
      </c>
      <c r="E102" s="60">
        <v>1</v>
      </c>
      <c r="F102" s="60">
        <v>29.37</v>
      </c>
      <c r="G102" s="60" t="s">
        <v>441</v>
      </c>
      <c r="H102" s="60">
        <v>40</v>
      </c>
      <c r="I102" s="60" t="s">
        <v>59</v>
      </c>
      <c r="J102" s="60" t="s">
        <v>89</v>
      </c>
      <c r="K102" s="60">
        <v>1306.9</v>
      </c>
      <c r="L102" s="60">
        <v>1</v>
      </c>
      <c r="M102" s="60" t="s">
        <v>442</v>
      </c>
      <c r="N102" s="60" t="s">
        <v>442</v>
      </c>
      <c r="O102" s="60">
        <v>927000</v>
      </c>
      <c r="P102" s="60">
        <v>12</v>
      </c>
      <c r="Q102" s="60">
        <v>1</v>
      </c>
      <c r="R102" s="60" t="s">
        <v>466</v>
      </c>
      <c r="S102" s="60" t="s">
        <v>467</v>
      </c>
      <c r="T102" s="60" t="s">
        <v>84</v>
      </c>
      <c r="U102" s="60" t="s">
        <v>69</v>
      </c>
      <c r="V102" s="60">
        <v>0.803400809</v>
      </c>
      <c r="W102" s="60" t="s">
        <v>445</v>
      </c>
      <c r="X102" s="60">
        <v>0.339611004</v>
      </c>
      <c r="Y102" s="60" t="s">
        <v>446</v>
      </c>
      <c r="Z102" s="60" t="s">
        <v>447</v>
      </c>
      <c r="AA102" s="65">
        <v>0.111909355475707</v>
      </c>
      <c r="AB102" s="65">
        <v>0.914382506929473</v>
      </c>
      <c r="AC102" s="65">
        <v>0.195536088786181</v>
      </c>
      <c r="AD102" s="65">
        <v>0.186355480908344</v>
      </c>
      <c r="AE102" s="65">
        <v>0.158810401477418</v>
      </c>
      <c r="AF102" s="65">
        <v>0.0714130671130616</v>
      </c>
      <c r="AG102" s="65">
        <v>0.294492606953975</v>
      </c>
      <c r="AH102" s="65">
        <v>0.24268348482973</v>
      </c>
      <c r="AI102" s="65">
        <v>0.384844004402509</v>
      </c>
      <c r="AJ102" s="65">
        <v>0.39972447877079</v>
      </c>
      <c r="AK102" s="65">
        <v>0.194210388880665</v>
      </c>
      <c r="AL102" s="65">
        <v>0.50785340314138</v>
      </c>
      <c r="AM102" s="65">
        <v>-0.0445746197672028</v>
      </c>
      <c r="AN102" s="65">
        <v>0.746535263319987</v>
      </c>
      <c r="AO102" s="65">
        <v>-0.180330318476749</v>
      </c>
      <c r="AP102" s="65">
        <v>-0.17629043903729</v>
      </c>
      <c r="AQ102" s="65">
        <v>-0.2973844866777</v>
      </c>
      <c r="AR102" s="65">
        <v>-0.201775945145459</v>
      </c>
      <c r="AS102" s="65">
        <v>-0.224978693097424</v>
      </c>
      <c r="AT102" s="65">
        <v>-0.154590095315437</v>
      </c>
      <c r="AU102" s="65">
        <v>-0.0939958724195067</v>
      </c>
      <c r="AV102" s="65">
        <v>-0.0488001971209668</v>
      </c>
      <c r="AW102" s="65">
        <v>-0.156234678379563</v>
      </c>
      <c r="AX102" s="65">
        <v>0.580843855866967</v>
      </c>
    </row>
    <row r="103" spans="1:50">
      <c r="A103" s="60" t="s">
        <v>668</v>
      </c>
      <c r="B103" s="60" t="s">
        <v>669</v>
      </c>
      <c r="C103" s="60">
        <v>1</v>
      </c>
      <c r="D103" s="60">
        <v>0.97</v>
      </c>
      <c r="E103" s="60">
        <v>1</v>
      </c>
      <c r="F103" s="60">
        <v>9.7</v>
      </c>
      <c r="G103" s="60" t="s">
        <v>441</v>
      </c>
      <c r="H103" s="60">
        <v>58</v>
      </c>
      <c r="I103" s="60" t="s">
        <v>59</v>
      </c>
      <c r="J103" s="60" t="s">
        <v>89</v>
      </c>
      <c r="K103" s="60">
        <v>92935.8</v>
      </c>
      <c r="L103" s="60">
        <v>1</v>
      </c>
      <c r="M103" s="60" t="s">
        <v>442</v>
      </c>
      <c r="N103" s="60" t="s">
        <v>442</v>
      </c>
      <c r="O103" s="60">
        <v>12500000</v>
      </c>
      <c r="P103" s="60">
        <v>11</v>
      </c>
      <c r="Q103" s="60">
        <v>2</v>
      </c>
      <c r="R103" s="60" t="s">
        <v>476</v>
      </c>
      <c r="S103" s="60" t="s">
        <v>477</v>
      </c>
      <c r="T103" s="60" t="s">
        <v>83</v>
      </c>
      <c r="U103" s="60" t="s">
        <v>71</v>
      </c>
      <c r="V103" s="60">
        <v>1.006859033</v>
      </c>
      <c r="W103" s="60" t="s">
        <v>445</v>
      </c>
      <c r="X103" s="60">
        <v>-0.221300934</v>
      </c>
      <c r="Y103" s="60" t="s">
        <v>446</v>
      </c>
      <c r="Z103" s="60" t="s">
        <v>470</v>
      </c>
      <c r="AA103" s="65">
        <v>0.444435037823634</v>
      </c>
      <c r="AB103" s="65">
        <v>-0.582999692023281</v>
      </c>
      <c r="AC103" s="65">
        <v>0.0475379272228205</v>
      </c>
      <c r="AD103" s="65">
        <v>0.239733587535775</v>
      </c>
      <c r="AE103" s="65">
        <v>0.381446754888837</v>
      </c>
      <c r="AF103" s="65">
        <v>0.415061166760346</v>
      </c>
      <c r="AG103" s="65">
        <v>0.434093178632093</v>
      </c>
      <c r="AH103" s="65">
        <v>0.171557081635772</v>
      </c>
      <c r="AI103" s="65">
        <v>-0.039868529080105</v>
      </c>
      <c r="AJ103" s="65">
        <v>0.186599089641957</v>
      </c>
      <c r="AK103" s="65">
        <v>0.0640372410591472</v>
      </c>
      <c r="AL103" s="65">
        <v>-0.381275023098173</v>
      </c>
      <c r="AM103" s="65">
        <v>-0.140932647757427</v>
      </c>
      <c r="AN103" s="65">
        <v>-0.587619340929963</v>
      </c>
      <c r="AO103" s="65">
        <v>-0.103528242431088</v>
      </c>
      <c r="AP103" s="65">
        <v>-0.139070820270637</v>
      </c>
      <c r="AQ103" s="65">
        <v>-0.298770452224206</v>
      </c>
      <c r="AR103" s="65">
        <v>-0.267007571343295</v>
      </c>
      <c r="AS103" s="65">
        <v>-0.445369174784482</v>
      </c>
      <c r="AT103" s="65">
        <v>-0.0797132515634811</v>
      </c>
      <c r="AU103" s="65">
        <v>-0.132337492992333</v>
      </c>
      <c r="AV103" s="65">
        <v>-0.169994040212971</v>
      </c>
      <c r="AW103" s="65">
        <v>0.00730218564470642</v>
      </c>
      <c r="AX103" s="65">
        <v>-0.393902063443103</v>
      </c>
    </row>
    <row r="104" spans="1:50">
      <c r="A104" s="60" t="s">
        <v>670</v>
      </c>
      <c r="B104" s="60" t="s">
        <v>671</v>
      </c>
      <c r="C104" s="60">
        <v>1</v>
      </c>
      <c r="D104" s="60">
        <v>7.73</v>
      </c>
      <c r="E104" s="60">
        <v>0</v>
      </c>
      <c r="F104" s="60">
        <v>38.03</v>
      </c>
      <c r="G104" s="60" t="s">
        <v>450</v>
      </c>
      <c r="H104" s="60">
        <v>25</v>
      </c>
      <c r="I104" s="60" t="s">
        <v>60</v>
      </c>
      <c r="J104" s="60" t="s">
        <v>89</v>
      </c>
      <c r="K104" s="63">
        <v>200000</v>
      </c>
      <c r="L104" s="60">
        <v>1</v>
      </c>
      <c r="M104" s="60" t="s">
        <v>149</v>
      </c>
      <c r="N104" s="60" t="s">
        <v>442</v>
      </c>
      <c r="O104" s="60">
        <v>35200</v>
      </c>
      <c r="P104" s="60">
        <v>18</v>
      </c>
      <c r="Q104" s="60">
        <v>1</v>
      </c>
      <c r="R104" s="60" t="s">
        <v>466</v>
      </c>
      <c r="S104" s="60" t="s">
        <v>467</v>
      </c>
      <c r="T104" s="60" t="s">
        <v>84</v>
      </c>
      <c r="U104" s="60" t="s">
        <v>70</v>
      </c>
      <c r="V104" s="60">
        <v>-0.933258947</v>
      </c>
      <c r="W104" s="60" t="s">
        <v>454</v>
      </c>
      <c r="X104" s="60">
        <v>0.41691079</v>
      </c>
      <c r="Y104" s="60" t="s">
        <v>446</v>
      </c>
      <c r="Z104" s="60" t="s">
        <v>455</v>
      </c>
      <c r="AA104" s="65">
        <v>-0.291696696200718</v>
      </c>
      <c r="AB104" s="65">
        <v>0.377271327379127</v>
      </c>
      <c r="AC104" s="65">
        <v>-0.15961323973291</v>
      </c>
      <c r="AD104" s="65">
        <v>-0.0580673247933397</v>
      </c>
      <c r="AE104" s="65">
        <v>0.176306373138921</v>
      </c>
      <c r="AF104" s="65">
        <v>0.260601116603745</v>
      </c>
      <c r="AG104" s="65">
        <v>-0.0600037406244133</v>
      </c>
      <c r="AH104" s="65">
        <v>-0.0838630425318307</v>
      </c>
      <c r="AI104" s="65">
        <v>-0.166488766831704</v>
      </c>
      <c r="AJ104" s="65">
        <v>-0.084999940738565</v>
      </c>
      <c r="AK104" s="65">
        <v>-0.189435907679603</v>
      </c>
      <c r="AL104" s="65">
        <v>-0.892208192177188</v>
      </c>
      <c r="AM104" s="65">
        <v>-0.469031537426689</v>
      </c>
      <c r="AN104" s="65">
        <v>0.659993840468131</v>
      </c>
      <c r="AO104" s="65">
        <v>-0.143554699570885</v>
      </c>
      <c r="AP104" s="65">
        <v>-0.130237125188795</v>
      </c>
      <c r="AQ104" s="65">
        <v>-0.199254261637304</v>
      </c>
      <c r="AR104" s="65">
        <v>-0.0468412806687914</v>
      </c>
      <c r="AS104" s="65">
        <v>0.398903090302308</v>
      </c>
      <c r="AT104" s="65">
        <v>-0.13839481826883</v>
      </c>
      <c r="AU104" s="65">
        <v>0.00207417757253611</v>
      </c>
      <c r="AV104" s="65">
        <v>0.0230700409028885</v>
      </c>
      <c r="AW104" s="65">
        <v>-0.123727252492193</v>
      </c>
      <c r="AX104" s="65">
        <v>-0.330766861718451</v>
      </c>
    </row>
    <row r="105" spans="1:50">
      <c r="A105" s="60" t="s">
        <v>672</v>
      </c>
      <c r="B105" s="60" t="s">
        <v>673</v>
      </c>
      <c r="C105" s="60">
        <v>0</v>
      </c>
      <c r="D105" s="60">
        <v>32.03</v>
      </c>
      <c r="E105" s="60">
        <v>0</v>
      </c>
      <c r="F105" s="60">
        <v>32.03</v>
      </c>
      <c r="G105" s="60" t="s">
        <v>458</v>
      </c>
      <c r="H105" s="60">
        <v>57</v>
      </c>
      <c r="I105" s="60" t="s">
        <v>60</v>
      </c>
      <c r="J105" s="60" t="s">
        <v>89</v>
      </c>
      <c r="K105" s="60">
        <v>68771.1</v>
      </c>
      <c r="L105" s="60">
        <v>1</v>
      </c>
      <c r="M105" s="60" t="s">
        <v>442</v>
      </c>
      <c r="N105" s="60" t="s">
        <v>442</v>
      </c>
      <c r="O105" s="60">
        <v>62600</v>
      </c>
      <c r="P105" s="60">
        <v>13</v>
      </c>
      <c r="Q105" s="60">
        <v>1</v>
      </c>
      <c r="R105" s="60" t="s">
        <v>443</v>
      </c>
      <c r="S105" s="60" t="s">
        <v>444</v>
      </c>
      <c r="T105" s="60" t="s">
        <v>82</v>
      </c>
      <c r="U105" s="60" t="s">
        <v>70</v>
      </c>
      <c r="V105" s="60">
        <v>0.56662666</v>
      </c>
      <c r="W105" s="60" t="s">
        <v>445</v>
      </c>
      <c r="X105" s="60">
        <v>0.150353524</v>
      </c>
      <c r="Y105" s="60" t="s">
        <v>446</v>
      </c>
      <c r="Z105" s="60" t="s">
        <v>447</v>
      </c>
      <c r="AA105" s="65">
        <v>-0.205441589940372</v>
      </c>
      <c r="AB105" s="65">
        <v>-0.347705574376284</v>
      </c>
      <c r="AC105" s="65">
        <v>0.00786738226339995</v>
      </c>
      <c r="AD105" s="65">
        <v>0.28319867911339</v>
      </c>
      <c r="AE105" s="65">
        <v>0.438064834074895</v>
      </c>
      <c r="AF105" s="65">
        <v>0.446514450669136</v>
      </c>
      <c r="AG105" s="65">
        <v>0.466530214233252</v>
      </c>
      <c r="AH105" s="65">
        <v>0.238030586802731</v>
      </c>
      <c r="AI105" s="65">
        <v>0.049274473486183</v>
      </c>
      <c r="AJ105" s="65">
        <v>-0.0703757662802414</v>
      </c>
      <c r="AK105" s="65">
        <v>0.0123193170023806</v>
      </c>
      <c r="AL105" s="65">
        <v>-0.618724976901621</v>
      </c>
      <c r="AM105" s="65">
        <v>-0.0762758998779598</v>
      </c>
      <c r="AN105" s="65">
        <v>-0.614413304588718</v>
      </c>
      <c r="AO105" s="65">
        <v>0.0487162867559375</v>
      </c>
      <c r="AP105" s="65">
        <v>-0.181158433122732</v>
      </c>
      <c r="AQ105" s="65">
        <v>-0.329867638009591</v>
      </c>
      <c r="AR105" s="65">
        <v>-0.241549985485231</v>
      </c>
      <c r="AS105" s="65">
        <v>-0.113002070780263</v>
      </c>
      <c r="AT105" s="65">
        <v>-0.0517022113945249</v>
      </c>
      <c r="AU105" s="65">
        <v>-0.0167801969820528</v>
      </c>
      <c r="AV105" s="65">
        <v>-0.0218610174133512</v>
      </c>
      <c r="AW105" s="65">
        <v>-0.100458694437562</v>
      </c>
      <c r="AX105" s="65">
        <v>0.704034493378506</v>
      </c>
    </row>
    <row r="106" spans="1:50">
      <c r="A106" s="60" t="s">
        <v>674</v>
      </c>
      <c r="B106" s="60" t="s">
        <v>675</v>
      </c>
      <c r="C106" s="60">
        <v>1</v>
      </c>
      <c r="D106" s="60">
        <v>23.03</v>
      </c>
      <c r="E106" s="60">
        <v>0</v>
      </c>
      <c r="F106" s="60">
        <v>31.4</v>
      </c>
      <c r="G106" s="60" t="s">
        <v>458</v>
      </c>
      <c r="H106" s="60">
        <v>69</v>
      </c>
      <c r="I106" s="60" t="s">
        <v>59</v>
      </c>
      <c r="J106" s="60" t="s">
        <v>90</v>
      </c>
      <c r="K106" s="60">
        <v>290</v>
      </c>
      <c r="L106" s="60">
        <v>0</v>
      </c>
      <c r="M106" s="60" t="s">
        <v>442</v>
      </c>
      <c r="N106" s="60" t="s">
        <v>451</v>
      </c>
      <c r="O106" s="60">
        <v>14500</v>
      </c>
      <c r="P106" s="60">
        <v>1.5</v>
      </c>
      <c r="Q106" s="60">
        <v>1</v>
      </c>
      <c r="R106" s="60" t="s">
        <v>452</v>
      </c>
      <c r="S106" s="60" t="s">
        <v>453</v>
      </c>
      <c r="T106" s="60">
        <v>0</v>
      </c>
      <c r="U106" s="60" t="s">
        <v>70</v>
      </c>
      <c r="V106" s="60">
        <v>-0.678310991</v>
      </c>
      <c r="W106" s="60" t="s">
        <v>454</v>
      </c>
      <c r="X106" s="60">
        <v>-0.151258456</v>
      </c>
      <c r="Y106" s="60" t="s">
        <v>446</v>
      </c>
      <c r="Z106" s="60" t="s">
        <v>473</v>
      </c>
      <c r="AA106" s="65">
        <v>0.147155397537894</v>
      </c>
      <c r="AB106" s="65">
        <v>0.233754234678158</v>
      </c>
      <c r="AC106" s="65">
        <v>-0.0400157655522431</v>
      </c>
      <c r="AD106" s="65">
        <v>0.157980842768622</v>
      </c>
      <c r="AE106" s="65">
        <v>0.16146650488645</v>
      </c>
      <c r="AF106" s="65">
        <v>0.200756718258938</v>
      </c>
      <c r="AG106" s="65">
        <v>0.408903744421922</v>
      </c>
      <c r="AH106" s="65">
        <v>0.13255180751136</v>
      </c>
      <c r="AI106" s="65">
        <v>0.202135320170082</v>
      </c>
      <c r="AJ106" s="65">
        <v>0.159277306688441</v>
      </c>
      <c r="AK106" s="65">
        <v>0.0639887383298584</v>
      </c>
      <c r="AL106" s="65">
        <v>0.105943948259914</v>
      </c>
      <c r="AM106" s="65">
        <v>-0.236581499716662</v>
      </c>
      <c r="AN106" s="65">
        <v>0.427163535571309</v>
      </c>
      <c r="AO106" s="65">
        <v>-0.104224002676722</v>
      </c>
      <c r="AP106" s="65">
        <v>-0.24495977139795</v>
      </c>
      <c r="AQ106" s="65">
        <v>-0.359785475077937</v>
      </c>
      <c r="AR106" s="65">
        <v>-0.261539073496567</v>
      </c>
      <c r="AS106" s="65">
        <v>-0.118662284371237</v>
      </c>
      <c r="AT106" s="65">
        <v>-0.121758317998231</v>
      </c>
      <c r="AU106" s="65">
        <v>0.0513177275632564</v>
      </c>
      <c r="AV106" s="65">
        <v>0.0458823916408305</v>
      </c>
      <c r="AW106" s="65">
        <v>-0.00527929605508617</v>
      </c>
      <c r="AX106" s="65">
        <v>0.68678780412689</v>
      </c>
    </row>
    <row r="107" spans="1:50">
      <c r="A107" s="60" t="s">
        <v>676</v>
      </c>
      <c r="B107" s="60" t="s">
        <v>677</v>
      </c>
      <c r="C107" s="60">
        <v>1</v>
      </c>
      <c r="D107" s="60">
        <v>6</v>
      </c>
      <c r="E107" s="60">
        <v>1</v>
      </c>
      <c r="F107" s="60">
        <v>6.5</v>
      </c>
      <c r="G107" s="60" t="s">
        <v>441</v>
      </c>
      <c r="H107" s="60">
        <v>43</v>
      </c>
      <c r="I107" s="60" t="s">
        <v>59</v>
      </c>
      <c r="J107" s="60" t="s">
        <v>89</v>
      </c>
      <c r="K107" s="60">
        <v>4.4</v>
      </c>
      <c r="L107" s="60">
        <v>1</v>
      </c>
      <c r="M107" s="60" t="s">
        <v>149</v>
      </c>
      <c r="N107" s="60" t="s">
        <v>442</v>
      </c>
      <c r="O107" s="60">
        <v>0</v>
      </c>
      <c r="P107" s="60">
        <v>10</v>
      </c>
      <c r="Q107" s="60">
        <v>1</v>
      </c>
      <c r="R107" s="60" t="s">
        <v>443</v>
      </c>
      <c r="S107" s="60" t="s">
        <v>444</v>
      </c>
      <c r="T107" s="60" t="s">
        <v>82</v>
      </c>
      <c r="U107" s="60" t="s">
        <v>70</v>
      </c>
      <c r="V107" s="60">
        <v>0.770239677</v>
      </c>
      <c r="W107" s="60" t="s">
        <v>445</v>
      </c>
      <c r="X107" s="60">
        <v>-0.17651486</v>
      </c>
      <c r="Y107" s="60" t="s">
        <v>446</v>
      </c>
      <c r="Z107" s="60" t="s">
        <v>447</v>
      </c>
      <c r="AA107" s="65">
        <v>-0.101555214607688</v>
      </c>
      <c r="AB107" s="65">
        <v>0.781952571604557</v>
      </c>
      <c r="AC107" s="65">
        <v>0.0933059278962684</v>
      </c>
      <c r="AD107" s="65">
        <v>0.078638984279035</v>
      </c>
      <c r="AE107" s="65">
        <v>0.160989339519194</v>
      </c>
      <c r="AF107" s="65">
        <v>-0.0341474642802179</v>
      </c>
      <c r="AG107" s="65">
        <v>-0.00742564020140735</v>
      </c>
      <c r="AH107" s="65">
        <v>0.0289881094180618</v>
      </c>
      <c r="AI107" s="65">
        <v>0.312421139371277</v>
      </c>
      <c r="AJ107" s="65">
        <v>0.368515796170828</v>
      </c>
      <c r="AK107" s="65">
        <v>0.174520363043207</v>
      </c>
      <c r="AL107" s="65">
        <v>-0.16784724360947</v>
      </c>
      <c r="AM107" s="65">
        <v>-0.179555421622744</v>
      </c>
      <c r="AN107" s="65">
        <v>-0.451185709885958</v>
      </c>
      <c r="AO107" s="65">
        <v>-0.0402208503943198</v>
      </c>
      <c r="AP107" s="65">
        <v>-0.182702657760065</v>
      </c>
      <c r="AQ107" s="65">
        <v>-0.332410325231679</v>
      </c>
      <c r="AR107" s="65">
        <v>-0.272361685124732</v>
      </c>
      <c r="AS107" s="65">
        <v>-0.298498307181492</v>
      </c>
      <c r="AT107" s="65">
        <v>-0.183697573701146</v>
      </c>
      <c r="AU107" s="65">
        <v>-0.0826453362056052</v>
      </c>
      <c r="AV107" s="65">
        <v>-0.0254672291456096</v>
      </c>
      <c r="AW107" s="65">
        <v>-0.0828760479130865</v>
      </c>
      <c r="AX107" s="65">
        <v>-0.303356944872138</v>
      </c>
    </row>
    <row r="108" spans="1:50">
      <c r="A108" s="60" t="s">
        <v>678</v>
      </c>
      <c r="B108" s="60" t="s">
        <v>679</v>
      </c>
      <c r="C108" s="60">
        <v>1</v>
      </c>
      <c r="D108" s="60">
        <v>1.43</v>
      </c>
      <c r="E108" s="60">
        <v>1</v>
      </c>
      <c r="F108" s="60">
        <v>2.03</v>
      </c>
      <c r="G108" s="60" t="s">
        <v>450</v>
      </c>
      <c r="H108" s="60">
        <v>62</v>
      </c>
      <c r="I108" s="60" t="s">
        <v>59</v>
      </c>
      <c r="J108" s="60" t="s">
        <v>89</v>
      </c>
      <c r="K108" s="60">
        <v>3.3</v>
      </c>
      <c r="L108" s="60">
        <v>1</v>
      </c>
      <c r="M108" s="60" t="s">
        <v>442</v>
      </c>
      <c r="N108" s="60" t="s">
        <v>442</v>
      </c>
      <c r="O108" s="60">
        <v>9760</v>
      </c>
      <c r="P108" s="60">
        <v>10.5</v>
      </c>
      <c r="Q108" s="60">
        <v>1</v>
      </c>
      <c r="R108" s="60" t="s">
        <v>665</v>
      </c>
      <c r="S108" s="60" t="s">
        <v>509</v>
      </c>
      <c r="T108" s="60" t="s">
        <v>84</v>
      </c>
      <c r="U108" s="60" t="s">
        <v>69</v>
      </c>
      <c r="V108" s="60">
        <v>-1.011543999</v>
      </c>
      <c r="W108" s="60" t="s">
        <v>454</v>
      </c>
      <c r="X108" s="60">
        <v>0.8308053</v>
      </c>
      <c r="Y108" s="60" t="s">
        <v>446</v>
      </c>
      <c r="Z108" s="60" t="s">
        <v>455</v>
      </c>
      <c r="AA108" s="65">
        <v>-0.161410936310063</v>
      </c>
      <c r="AB108" s="65">
        <v>-0.375115491222597</v>
      </c>
      <c r="AC108" s="65">
        <v>-0.215570575195027</v>
      </c>
      <c r="AD108" s="65">
        <v>-0.204021085383057</v>
      </c>
      <c r="AE108" s="65">
        <v>-0.284239538116229</v>
      </c>
      <c r="AF108" s="65">
        <v>-0.244881552818858</v>
      </c>
      <c r="AG108" s="65">
        <v>-0.22424544032059</v>
      </c>
      <c r="AH108" s="65">
        <v>-0.204591019979134</v>
      </c>
      <c r="AI108" s="65">
        <v>-0.159523922961249</v>
      </c>
      <c r="AJ108" s="65">
        <v>-0.144932969060437</v>
      </c>
      <c r="AK108" s="65">
        <v>-0.10717443274945</v>
      </c>
      <c r="AL108" s="65">
        <v>-0.919310132429721</v>
      </c>
      <c r="AM108" s="65">
        <v>0.544312328714853</v>
      </c>
      <c r="AN108" s="65">
        <v>-0.372651678472366</v>
      </c>
      <c r="AO108" s="65">
        <v>0.274174640954093</v>
      </c>
      <c r="AP108" s="65">
        <v>0.211288163986349</v>
      </c>
      <c r="AQ108" s="65">
        <v>0.227364403594796</v>
      </c>
      <c r="AR108" s="65">
        <v>0.222901129548807</v>
      </c>
      <c r="AS108" s="65">
        <v>0.241544131863211</v>
      </c>
      <c r="AT108" s="65">
        <v>0.151244646183299</v>
      </c>
      <c r="AU108" s="65">
        <v>0.204617675622015</v>
      </c>
      <c r="AV108" s="65">
        <v>0.34475031107231</v>
      </c>
      <c r="AW108" s="65">
        <v>0.0736007756052049</v>
      </c>
      <c r="AX108" s="65">
        <v>0.580843855866967</v>
      </c>
    </row>
    <row r="109" spans="1:50">
      <c r="A109" s="60" t="s">
        <v>680</v>
      </c>
      <c r="B109" s="60" t="s">
        <v>681</v>
      </c>
      <c r="C109" s="60">
        <v>1</v>
      </c>
      <c r="D109" s="60">
        <v>1.1</v>
      </c>
      <c r="E109" s="60">
        <v>0</v>
      </c>
      <c r="F109" s="60">
        <v>36.2</v>
      </c>
      <c r="G109" s="60" t="s">
        <v>441</v>
      </c>
      <c r="H109" s="60">
        <v>46</v>
      </c>
      <c r="I109" s="60" t="s">
        <v>59</v>
      </c>
      <c r="J109" s="60" t="s">
        <v>89</v>
      </c>
      <c r="K109" s="60">
        <v>114898</v>
      </c>
      <c r="L109" s="60">
        <v>1</v>
      </c>
      <c r="M109" s="60" t="s">
        <v>442</v>
      </c>
      <c r="N109" s="60" t="s">
        <v>442</v>
      </c>
      <c r="O109" s="60">
        <v>82500</v>
      </c>
      <c r="P109" s="60">
        <v>8</v>
      </c>
      <c r="Q109" s="60">
        <v>1</v>
      </c>
      <c r="R109" s="60" t="s">
        <v>443</v>
      </c>
      <c r="S109" s="60" t="s">
        <v>444</v>
      </c>
      <c r="T109" s="60" t="s">
        <v>82</v>
      </c>
      <c r="U109" s="60" t="s">
        <v>70</v>
      </c>
      <c r="V109" s="60">
        <v>0.867342964</v>
      </c>
      <c r="W109" s="60" t="s">
        <v>445</v>
      </c>
      <c r="X109" s="60">
        <v>-0.201604427</v>
      </c>
      <c r="Y109" s="60" t="s">
        <v>446</v>
      </c>
      <c r="Z109" s="60" t="s">
        <v>470</v>
      </c>
      <c r="AA109" s="65">
        <v>0.251040977096521</v>
      </c>
      <c r="AB109" s="65">
        <v>0.621496766245775</v>
      </c>
      <c r="AC109" s="65">
        <v>0.106941351247893</v>
      </c>
      <c r="AD109" s="65">
        <v>0.221357574713327</v>
      </c>
      <c r="AE109" s="65">
        <v>0.299527114962932</v>
      </c>
      <c r="AF109" s="65">
        <v>0.519799118804978</v>
      </c>
      <c r="AG109" s="65">
        <v>0.453563393534394</v>
      </c>
      <c r="AH109" s="65">
        <v>0.115083613449421</v>
      </c>
      <c r="AI109" s="65">
        <v>0.0836022004431766</v>
      </c>
      <c r="AJ109" s="65">
        <v>0.0627619166967498</v>
      </c>
      <c r="AK109" s="65">
        <v>0.0584198032325782</v>
      </c>
      <c r="AL109" s="65">
        <v>0.314444102248231</v>
      </c>
      <c r="AM109" s="65">
        <v>-0.0878912134597978</v>
      </c>
      <c r="AN109" s="65">
        <v>-0.60117031105623</v>
      </c>
      <c r="AO109" s="65">
        <v>-0.2206169110018</v>
      </c>
      <c r="AP109" s="65">
        <v>-0.223749203850287</v>
      </c>
      <c r="AQ109" s="65">
        <v>-0.404104470116677</v>
      </c>
      <c r="AR109" s="65">
        <v>-0.356258968423132</v>
      </c>
      <c r="AS109" s="65">
        <v>-0.33423233495173</v>
      </c>
      <c r="AT109" s="65">
        <v>-0.200933181481363</v>
      </c>
      <c r="AU109" s="65">
        <v>-0.0638921965012946</v>
      </c>
      <c r="AV109" s="65">
        <v>-0.132325228511178</v>
      </c>
      <c r="AW109" s="65">
        <v>-0.109364197455024</v>
      </c>
      <c r="AX109" s="65">
        <v>0.243301509085304</v>
      </c>
    </row>
    <row r="110" spans="1:50">
      <c r="A110" s="60" t="s">
        <v>682</v>
      </c>
      <c r="B110" s="60" t="s">
        <v>683</v>
      </c>
      <c r="C110" s="60">
        <v>1</v>
      </c>
      <c r="D110" s="60">
        <v>1.07</v>
      </c>
      <c r="E110" s="60">
        <v>1</v>
      </c>
      <c r="F110" s="60">
        <v>1.07</v>
      </c>
      <c r="G110" s="60" t="s">
        <v>441</v>
      </c>
      <c r="H110" s="60">
        <v>43</v>
      </c>
      <c r="I110" s="60" t="s">
        <v>59</v>
      </c>
      <c r="J110" s="60" t="s">
        <v>89</v>
      </c>
      <c r="K110" s="60">
        <v>7023.1</v>
      </c>
      <c r="L110" s="60">
        <v>1</v>
      </c>
      <c r="M110" s="60" t="s">
        <v>442</v>
      </c>
      <c r="N110" s="60" t="s">
        <v>451</v>
      </c>
      <c r="O110" s="60">
        <v>3180000</v>
      </c>
      <c r="P110" s="60">
        <v>8</v>
      </c>
      <c r="Q110" s="60">
        <v>1</v>
      </c>
      <c r="R110" s="60" t="s">
        <v>466</v>
      </c>
      <c r="S110" s="60" t="s">
        <v>467</v>
      </c>
      <c r="T110" s="60" t="s">
        <v>84</v>
      </c>
      <c r="U110" s="60" t="s">
        <v>70</v>
      </c>
      <c r="V110" s="60">
        <v>0.855021587</v>
      </c>
      <c r="W110" s="60" t="s">
        <v>445</v>
      </c>
      <c r="X110" s="60">
        <v>0.072199051</v>
      </c>
      <c r="Y110" s="60" t="s">
        <v>446</v>
      </c>
      <c r="Z110" s="60" t="s">
        <v>447</v>
      </c>
      <c r="AA110" s="65">
        <v>0.128331782509736</v>
      </c>
      <c r="AB110" s="65">
        <v>-0.645210963966597</v>
      </c>
      <c r="AC110" s="65">
        <v>-0.0848817774855065</v>
      </c>
      <c r="AD110" s="65">
        <v>0.282465579447873</v>
      </c>
      <c r="AE110" s="65">
        <v>0.39746504713999</v>
      </c>
      <c r="AF110" s="65">
        <v>0.414864177484103</v>
      </c>
      <c r="AG110" s="65">
        <v>0.348321806648035</v>
      </c>
      <c r="AH110" s="65">
        <v>0.148917582436794</v>
      </c>
      <c r="AI110" s="65">
        <v>-0.109673473025431</v>
      </c>
      <c r="AJ110" s="65">
        <v>-0.0932308658784957</v>
      </c>
      <c r="AK110" s="65">
        <v>0.127040572081912</v>
      </c>
      <c r="AL110" s="65">
        <v>0.261780104712038</v>
      </c>
      <c r="AM110" s="65">
        <v>0.0576947347211096</v>
      </c>
      <c r="AN110" s="65">
        <v>0.22205112411456</v>
      </c>
      <c r="AO110" s="65">
        <v>-0.0478823331238587</v>
      </c>
      <c r="AP110" s="65">
        <v>-0.292481272949896</v>
      </c>
      <c r="AQ110" s="65">
        <v>-0.409889995489205</v>
      </c>
      <c r="AR110" s="65">
        <v>-0.342523057997995</v>
      </c>
      <c r="AS110" s="65">
        <v>-0.393588851856493</v>
      </c>
      <c r="AT110" s="65">
        <v>-0.178937396542524</v>
      </c>
      <c r="AU110" s="65">
        <v>-0.0464411690585518</v>
      </c>
      <c r="AV110" s="65">
        <v>0.0456548465656635</v>
      </c>
      <c r="AW110" s="65">
        <v>-0.045625687435092</v>
      </c>
      <c r="AX110" s="65">
        <v>0.691715429627352</v>
      </c>
    </row>
    <row r="111" spans="1:50">
      <c r="A111" s="60" t="s">
        <v>684</v>
      </c>
      <c r="B111" s="60" t="s">
        <v>685</v>
      </c>
      <c r="C111" s="60">
        <v>1</v>
      </c>
      <c r="D111" s="60">
        <v>7.33</v>
      </c>
      <c r="E111" s="60">
        <v>0</v>
      </c>
      <c r="F111" s="60">
        <v>33.93</v>
      </c>
      <c r="G111" s="60" t="s">
        <v>441</v>
      </c>
      <c r="H111" s="60">
        <v>44</v>
      </c>
      <c r="I111" s="60" t="s">
        <v>59</v>
      </c>
      <c r="J111" s="60" t="s">
        <v>89</v>
      </c>
      <c r="K111" s="60">
        <v>406.5</v>
      </c>
      <c r="L111" s="60">
        <v>1</v>
      </c>
      <c r="M111" s="60" t="s">
        <v>451</v>
      </c>
      <c r="N111" s="60" t="s">
        <v>451</v>
      </c>
      <c r="O111" s="60">
        <v>3515000</v>
      </c>
      <c r="P111" s="60">
        <v>5</v>
      </c>
      <c r="Q111" s="60">
        <v>1</v>
      </c>
      <c r="R111" s="60" t="s">
        <v>443</v>
      </c>
      <c r="S111" s="60" t="s">
        <v>444</v>
      </c>
      <c r="T111" s="60" t="s">
        <v>83</v>
      </c>
      <c r="U111" s="60" t="s">
        <v>70</v>
      </c>
      <c r="V111" s="60">
        <v>0.61738306</v>
      </c>
      <c r="W111" s="60" t="s">
        <v>445</v>
      </c>
      <c r="X111" s="60">
        <v>-0.632822297</v>
      </c>
      <c r="Y111" s="60" t="s">
        <v>483</v>
      </c>
      <c r="Z111" s="60" t="s">
        <v>470</v>
      </c>
      <c r="AA111" s="65">
        <v>0.528343018362519</v>
      </c>
      <c r="AB111" s="65">
        <v>0.868493994456421</v>
      </c>
      <c r="AC111" s="65">
        <v>0.206619185818016</v>
      </c>
      <c r="AD111" s="65">
        <v>0.245932610561602</v>
      </c>
      <c r="AE111" s="65">
        <v>0.339391187109857</v>
      </c>
      <c r="AF111" s="65">
        <v>0.278624674894751</v>
      </c>
      <c r="AG111" s="65">
        <v>0.480567485986113</v>
      </c>
      <c r="AH111" s="65">
        <v>0.224060668741098</v>
      </c>
      <c r="AI111" s="65">
        <v>0.0457648871666714</v>
      </c>
      <c r="AJ111" s="65">
        <v>0.00465633258106876</v>
      </c>
      <c r="AK111" s="65">
        <v>0.123365546598442</v>
      </c>
      <c r="AL111" s="65">
        <v>0.0662149676624355</v>
      </c>
      <c r="AM111" s="65">
        <v>0.151583635723526</v>
      </c>
      <c r="AN111" s="65">
        <v>0.364028333846634</v>
      </c>
      <c r="AO111" s="65">
        <v>-0.147170640844149</v>
      </c>
      <c r="AP111" s="65">
        <v>-0.252282655091393</v>
      </c>
      <c r="AQ111" s="65">
        <v>-0.353922776645321</v>
      </c>
      <c r="AR111" s="65">
        <v>-0.304745203205238</v>
      </c>
      <c r="AS111" s="65">
        <v>-0.310963838326005</v>
      </c>
      <c r="AT111" s="65">
        <v>-0.0909778871936953</v>
      </c>
      <c r="AU111" s="65">
        <v>0.0558180802687387</v>
      </c>
      <c r="AV111" s="65">
        <v>0.0268900079457101</v>
      </c>
      <c r="AW111" s="65">
        <v>-0.0041371534163463</v>
      </c>
      <c r="AX111" s="65">
        <v>0.28672620880813</v>
      </c>
    </row>
    <row r="112" spans="1:50">
      <c r="A112" s="60" t="s">
        <v>686</v>
      </c>
      <c r="B112" s="60" t="s">
        <v>687</v>
      </c>
      <c r="C112" s="60">
        <v>1</v>
      </c>
      <c r="D112" s="60">
        <v>23.4</v>
      </c>
      <c r="E112" s="60">
        <v>0</v>
      </c>
      <c r="F112" s="60">
        <v>35.57</v>
      </c>
      <c r="G112" s="60" t="s">
        <v>441</v>
      </c>
      <c r="H112" s="60">
        <v>49</v>
      </c>
      <c r="I112" s="60" t="s">
        <v>59</v>
      </c>
      <c r="J112" s="60" t="s">
        <v>89</v>
      </c>
      <c r="K112" s="60">
        <v>33.8</v>
      </c>
      <c r="L112" s="60">
        <v>1</v>
      </c>
      <c r="M112" s="60" t="s">
        <v>442</v>
      </c>
      <c r="N112" s="60" t="s">
        <v>451</v>
      </c>
      <c r="O112" s="60">
        <v>500</v>
      </c>
      <c r="P112" s="60">
        <v>4.5</v>
      </c>
      <c r="Q112" s="60">
        <v>2</v>
      </c>
      <c r="R112" s="60" t="s">
        <v>443</v>
      </c>
      <c r="S112" s="60" t="s">
        <v>444</v>
      </c>
      <c r="T112" s="60" t="s">
        <v>83</v>
      </c>
      <c r="U112" s="60" t="s">
        <v>70</v>
      </c>
      <c r="V112" s="60">
        <v>0.694049437</v>
      </c>
      <c r="W112" s="60" t="s">
        <v>445</v>
      </c>
      <c r="X112" s="60">
        <v>-0.181341536</v>
      </c>
      <c r="Y112" s="60" t="s">
        <v>446</v>
      </c>
      <c r="Z112" s="60" t="s">
        <v>470</v>
      </c>
      <c r="AA112" s="65">
        <v>0.637067492285657</v>
      </c>
      <c r="AB112" s="65">
        <v>0.973514012935017</v>
      </c>
      <c r="AC112" s="65">
        <v>0.33320169803202</v>
      </c>
      <c r="AD112" s="65">
        <v>0.239478347060867</v>
      </c>
      <c r="AE112" s="65">
        <v>0.258118686882701</v>
      </c>
      <c r="AF112" s="65">
        <v>0.278002827652567</v>
      </c>
      <c r="AG112" s="65">
        <v>0.512985571472562</v>
      </c>
      <c r="AH112" s="65">
        <v>0.237040325381669</v>
      </c>
      <c r="AI112" s="65">
        <v>0.162911262973398</v>
      </c>
      <c r="AJ112" s="65">
        <v>0.245807653747484</v>
      </c>
      <c r="AK112" s="65">
        <v>0.107931932383788</v>
      </c>
      <c r="AL112" s="65">
        <v>0.406837080381902</v>
      </c>
      <c r="AM112" s="65">
        <v>-0.169913861447333</v>
      </c>
      <c r="AN112" s="65">
        <v>0.727132737911919</v>
      </c>
      <c r="AO112" s="65">
        <v>-0.229868274321647</v>
      </c>
      <c r="AP112" s="65">
        <v>-0.257952741723676</v>
      </c>
      <c r="AQ112" s="65">
        <v>-0.241730654727699</v>
      </c>
      <c r="AR112" s="65">
        <v>-0.141254537555959</v>
      </c>
      <c r="AS112" s="65">
        <v>-0.252951477793652</v>
      </c>
      <c r="AT112" s="65">
        <v>-0.219789443391762</v>
      </c>
      <c r="AU112" s="65">
        <v>-0.202502558872866</v>
      </c>
      <c r="AV112" s="65">
        <v>-0.136384400160934</v>
      </c>
      <c r="AW112" s="65">
        <v>-0.140253959440983</v>
      </c>
      <c r="AX112" s="65">
        <v>0.0625192485370886</v>
      </c>
    </row>
    <row r="113" spans="1:50">
      <c r="A113" s="60" t="s">
        <v>688</v>
      </c>
      <c r="B113" s="60" t="s">
        <v>689</v>
      </c>
      <c r="C113" s="60">
        <v>1</v>
      </c>
      <c r="D113" s="60">
        <v>15.6</v>
      </c>
      <c r="E113" s="60">
        <v>0</v>
      </c>
      <c r="F113" s="60">
        <v>34.2</v>
      </c>
      <c r="G113" s="60" t="s">
        <v>458</v>
      </c>
      <c r="H113" s="60">
        <v>53</v>
      </c>
      <c r="I113" s="60" t="s">
        <v>60</v>
      </c>
      <c r="J113" s="60" t="s">
        <v>90</v>
      </c>
      <c r="K113" s="60">
        <v>56.3</v>
      </c>
      <c r="L113" s="60">
        <v>0</v>
      </c>
      <c r="M113" s="60" t="s">
        <v>442</v>
      </c>
      <c r="N113" s="60" t="s">
        <v>482</v>
      </c>
      <c r="O113" s="60">
        <v>665000</v>
      </c>
      <c r="P113" s="60">
        <v>2.9</v>
      </c>
      <c r="Q113" s="60">
        <v>1</v>
      </c>
      <c r="R113" s="60" t="s">
        <v>460</v>
      </c>
      <c r="S113" s="60" t="s">
        <v>461</v>
      </c>
      <c r="T113" s="60" t="s">
        <v>82</v>
      </c>
      <c r="U113" s="60" t="s">
        <v>70</v>
      </c>
      <c r="V113" s="60">
        <v>-0.814104795</v>
      </c>
      <c r="W113" s="60" t="s">
        <v>454</v>
      </c>
      <c r="X113" s="60">
        <v>-0.469733463</v>
      </c>
      <c r="Y113" s="60" t="s">
        <v>446</v>
      </c>
      <c r="Z113" s="60" t="s">
        <v>473</v>
      </c>
      <c r="AA113" s="65">
        <v>0.295996481016108</v>
      </c>
      <c r="AB113" s="65">
        <v>0.748075146288881</v>
      </c>
      <c r="AC113" s="65">
        <v>0.0743616438290091</v>
      </c>
      <c r="AD113" s="65">
        <v>0.172830923036283</v>
      </c>
      <c r="AE113" s="65">
        <v>0.057250022493554</v>
      </c>
      <c r="AF113" s="65">
        <v>0.0892524922424963</v>
      </c>
      <c r="AG113" s="65">
        <v>0.0103840416077698</v>
      </c>
      <c r="AH113" s="65">
        <v>0.114222859948308</v>
      </c>
      <c r="AI113" s="65">
        <v>0.0857055390492005</v>
      </c>
      <c r="AJ113" s="65">
        <v>0.120397139314678</v>
      </c>
      <c r="AK113" s="65">
        <v>0.0665847896365903</v>
      </c>
      <c r="AL113" s="65">
        <v>-0.0597474591931142</v>
      </c>
      <c r="AM113" s="65">
        <v>0.234814393244998</v>
      </c>
      <c r="AN113" s="65">
        <v>0.909146904835232</v>
      </c>
      <c r="AO113" s="65">
        <v>0.0395477369019873</v>
      </c>
      <c r="AP113" s="65">
        <v>-0.20620760662884</v>
      </c>
      <c r="AQ113" s="65">
        <v>-0.332488330212531</v>
      </c>
      <c r="AR113" s="65">
        <v>-0.335458047891984</v>
      </c>
      <c r="AS113" s="65">
        <v>-0.488054312585315</v>
      </c>
      <c r="AT113" s="65">
        <v>-0.14190913754733</v>
      </c>
      <c r="AU113" s="65">
        <v>-0.249665160304067</v>
      </c>
      <c r="AV113" s="65">
        <v>-0.210267883501311</v>
      </c>
      <c r="AW113" s="65">
        <v>-0.0639550999895784</v>
      </c>
      <c r="AX113" s="65">
        <v>-0.887280566676727</v>
      </c>
    </row>
    <row r="114" spans="1:50">
      <c r="A114" s="60" t="s">
        <v>690</v>
      </c>
      <c r="B114" s="60" t="s">
        <v>691</v>
      </c>
      <c r="C114" s="60">
        <v>1</v>
      </c>
      <c r="D114" s="60">
        <v>23.27</v>
      </c>
      <c r="E114" s="60">
        <v>0</v>
      </c>
      <c r="F114" s="60">
        <v>60</v>
      </c>
      <c r="G114" s="60" t="s">
        <v>441</v>
      </c>
      <c r="H114" s="60">
        <v>43</v>
      </c>
      <c r="I114" s="60" t="s">
        <v>60</v>
      </c>
      <c r="J114" s="60" t="s">
        <v>89</v>
      </c>
      <c r="K114" s="60">
        <v>476.3</v>
      </c>
      <c r="L114" s="60">
        <v>1</v>
      </c>
      <c r="M114" s="60" t="s">
        <v>442</v>
      </c>
      <c r="N114" s="60" t="s">
        <v>451</v>
      </c>
      <c r="O114" s="60">
        <v>0</v>
      </c>
      <c r="P114" s="60">
        <v>3.6</v>
      </c>
      <c r="Q114" s="60">
        <v>2</v>
      </c>
      <c r="R114" s="60" t="s">
        <v>466</v>
      </c>
      <c r="S114" s="60" t="s">
        <v>467</v>
      </c>
      <c r="T114" s="60" t="s">
        <v>84</v>
      </c>
      <c r="U114" s="60" t="s">
        <v>70</v>
      </c>
      <c r="V114" s="60">
        <v>0.863868221</v>
      </c>
      <c r="W114" s="60" t="s">
        <v>445</v>
      </c>
      <c r="X114" s="60">
        <v>-0.559150884</v>
      </c>
      <c r="Y114" s="60" t="s">
        <v>483</v>
      </c>
      <c r="Z114" s="60" t="s">
        <v>470</v>
      </c>
      <c r="AA114" s="65">
        <v>0.368369285955829</v>
      </c>
      <c r="AB114" s="65">
        <v>0.74283954419464</v>
      </c>
      <c r="AC114" s="65">
        <v>0.296901147714467</v>
      </c>
      <c r="AD114" s="65">
        <v>0.25144554998637</v>
      </c>
      <c r="AE114" s="65">
        <v>0.208087398262431</v>
      </c>
      <c r="AF114" s="65">
        <v>0.326658930435403</v>
      </c>
      <c r="AG114" s="65">
        <v>0.486921884405062</v>
      </c>
      <c r="AH114" s="65">
        <v>0.231430917351095</v>
      </c>
      <c r="AI114" s="65">
        <v>0.320560715562197</v>
      </c>
      <c r="AJ114" s="65">
        <v>0.334814613694402</v>
      </c>
      <c r="AK114" s="65">
        <v>0.191777497786282</v>
      </c>
      <c r="AL114" s="65">
        <v>0.243301509085304</v>
      </c>
      <c r="AM114" s="65">
        <v>-0.114147074102362</v>
      </c>
      <c r="AN114" s="65">
        <v>0.584231598398534</v>
      </c>
      <c r="AO114" s="65">
        <v>-0.149044770923555</v>
      </c>
      <c r="AP114" s="65">
        <v>-0.0844089715371829</v>
      </c>
      <c r="AQ114" s="65">
        <v>-0.225221837153116</v>
      </c>
      <c r="AR114" s="65">
        <v>-0.232008142370334</v>
      </c>
      <c r="AS114" s="65">
        <v>-0.410109661002534</v>
      </c>
      <c r="AT114" s="65">
        <v>-0.0547491324867447</v>
      </c>
      <c r="AU114" s="65">
        <v>-0.163919405839665</v>
      </c>
      <c r="AV114" s="65">
        <v>-0.235128687377598</v>
      </c>
      <c r="AW114" s="65">
        <v>-0.15414576375982</v>
      </c>
      <c r="AX114" s="65">
        <v>-0.975977825685019</v>
      </c>
    </row>
    <row r="115" spans="1:50">
      <c r="A115" s="60" t="s">
        <v>692</v>
      </c>
      <c r="B115" s="60" t="s">
        <v>693</v>
      </c>
      <c r="C115" s="60">
        <v>1</v>
      </c>
      <c r="D115" s="60">
        <v>38.03</v>
      </c>
      <c r="E115" s="60">
        <v>0</v>
      </c>
      <c r="F115" s="60">
        <v>38.03</v>
      </c>
      <c r="G115" s="60" t="s">
        <v>458</v>
      </c>
      <c r="H115" s="60">
        <v>56</v>
      </c>
      <c r="I115" s="60" t="s">
        <v>59</v>
      </c>
      <c r="J115" s="60" t="s">
        <v>89</v>
      </c>
      <c r="K115" s="60">
        <v>2000</v>
      </c>
      <c r="L115" s="60">
        <v>1</v>
      </c>
      <c r="M115" s="60" t="s">
        <v>442</v>
      </c>
      <c r="N115" s="60" t="s">
        <v>442</v>
      </c>
      <c r="O115" s="63">
        <v>100000000</v>
      </c>
      <c r="P115" s="60">
        <v>3</v>
      </c>
      <c r="Q115" s="60">
        <v>1</v>
      </c>
      <c r="R115" s="60" t="s">
        <v>443</v>
      </c>
      <c r="S115" s="60" t="s">
        <v>444</v>
      </c>
      <c r="T115" s="60" t="s">
        <v>82</v>
      </c>
      <c r="U115" s="60" t="s">
        <v>69</v>
      </c>
      <c r="V115" s="60">
        <v>0.263337121</v>
      </c>
      <c r="W115" s="60" t="s">
        <v>445</v>
      </c>
      <c r="X115" s="60">
        <v>-0.590934628</v>
      </c>
      <c r="Y115" s="60" t="s">
        <v>483</v>
      </c>
      <c r="Z115" s="60" t="s">
        <v>470</v>
      </c>
      <c r="AA115" s="65">
        <v>-0.0377183313156262</v>
      </c>
      <c r="AB115" s="65">
        <v>0.472744071450587</v>
      </c>
      <c r="AC115" s="65">
        <v>0.0385008081412456</v>
      </c>
      <c r="AD115" s="65">
        <v>0.122417533572034</v>
      </c>
      <c r="AE115" s="65">
        <v>0.0540620476650851</v>
      </c>
      <c r="AF115" s="65">
        <v>0.254286732838005</v>
      </c>
      <c r="AG115" s="65">
        <v>0.459809203361141</v>
      </c>
      <c r="AH115" s="65">
        <v>0.16123167259157</v>
      </c>
      <c r="AI115" s="65">
        <v>0.278428545918961</v>
      </c>
      <c r="AJ115" s="65">
        <v>0.271655425212945</v>
      </c>
      <c r="AK115" s="65">
        <v>0.109544666367618</v>
      </c>
      <c r="AL115" s="65">
        <v>0.161071758546337</v>
      </c>
      <c r="AM115" s="65">
        <v>-0.402403434151156</v>
      </c>
      <c r="AN115" s="65">
        <v>0.552202032645534</v>
      </c>
      <c r="AO115" s="65">
        <v>-0.198863260311773</v>
      </c>
      <c r="AP115" s="65">
        <v>-0.235709274006303</v>
      </c>
      <c r="AQ115" s="65">
        <v>-0.342256364459804</v>
      </c>
      <c r="AR115" s="65">
        <v>-0.303110356564111</v>
      </c>
      <c r="AS115" s="65">
        <v>-0.43884081156912</v>
      </c>
      <c r="AT115" s="65">
        <v>-0.121501283457854</v>
      </c>
      <c r="AU115" s="65">
        <v>-0.151553234309163</v>
      </c>
      <c r="AV115" s="65">
        <v>-0.113350194430147</v>
      </c>
      <c r="AW115" s="65">
        <v>-0.174551054920328</v>
      </c>
      <c r="AX115" s="65">
        <v>0.383738835848484</v>
      </c>
    </row>
    <row r="116" spans="1:50">
      <c r="A116" s="60" t="s">
        <v>694</v>
      </c>
      <c r="B116" s="60" t="s">
        <v>695</v>
      </c>
      <c r="C116" s="60">
        <v>1</v>
      </c>
      <c r="D116" s="60">
        <v>5.57</v>
      </c>
      <c r="E116" s="60">
        <v>0</v>
      </c>
      <c r="F116" s="60">
        <v>33.33</v>
      </c>
      <c r="G116" s="60" t="s">
        <v>450</v>
      </c>
      <c r="H116" s="60">
        <v>58</v>
      </c>
      <c r="I116" s="60" t="s">
        <v>60</v>
      </c>
      <c r="J116" s="60" t="s">
        <v>89</v>
      </c>
      <c r="K116" s="60">
        <v>3.5</v>
      </c>
      <c r="L116" s="60">
        <v>1</v>
      </c>
      <c r="M116" s="60" t="s">
        <v>149</v>
      </c>
      <c r="N116" s="60" t="s">
        <v>442</v>
      </c>
      <c r="O116" s="60">
        <v>2030000</v>
      </c>
      <c r="P116" s="60">
        <v>9</v>
      </c>
      <c r="Q116" s="60">
        <v>1</v>
      </c>
      <c r="R116" s="60" t="s">
        <v>443</v>
      </c>
      <c r="S116" s="60" t="s">
        <v>444</v>
      </c>
      <c r="T116" s="60" t="s">
        <v>82</v>
      </c>
      <c r="U116" s="60" t="s">
        <v>70</v>
      </c>
      <c r="V116" s="60">
        <v>-0.100857733</v>
      </c>
      <c r="W116" s="60" t="s">
        <v>445</v>
      </c>
      <c r="X116" s="60">
        <v>-0.506578866</v>
      </c>
      <c r="Y116" s="60" t="s">
        <v>446</v>
      </c>
      <c r="Z116" s="60" t="s">
        <v>470</v>
      </c>
      <c r="AA116" s="65">
        <v>-0.451624589789777</v>
      </c>
      <c r="AB116" s="65">
        <v>0.189405605173996</v>
      </c>
      <c r="AC116" s="65">
        <v>-0.242800658049379</v>
      </c>
      <c r="AD116" s="65">
        <v>0.332422146155104</v>
      </c>
      <c r="AE116" s="65">
        <v>0.472845163742277</v>
      </c>
      <c r="AF116" s="65">
        <v>0.616790594909053</v>
      </c>
      <c r="AG116" s="65">
        <v>0.456757259453446</v>
      </c>
      <c r="AH116" s="65">
        <v>0.175946282407377</v>
      </c>
      <c r="AI116" s="65">
        <v>-0.246875585985186</v>
      </c>
      <c r="AJ116" s="65">
        <v>-0.319655431999224</v>
      </c>
      <c r="AK116" s="65">
        <v>-0.174267952526385</v>
      </c>
      <c r="AL116" s="65">
        <v>-0.902371419771888</v>
      </c>
      <c r="AM116" s="65">
        <v>-0.211755658607198</v>
      </c>
      <c r="AN116" s="65">
        <v>0.496766245765341</v>
      </c>
      <c r="AO116" s="65">
        <v>-0.147249036253113</v>
      </c>
      <c r="AP116" s="65">
        <v>-0.228555604666042</v>
      </c>
      <c r="AQ116" s="65">
        <v>-0.281208318101195</v>
      </c>
      <c r="AR116" s="65">
        <v>-0.218135962842595</v>
      </c>
      <c r="AS116" s="65">
        <v>-0.356193257914005</v>
      </c>
      <c r="AT116" s="65">
        <v>-0.0852143660962872</v>
      </c>
      <c r="AU116" s="65">
        <v>0.00118794245866308</v>
      </c>
      <c r="AV116" s="65">
        <v>-0.101564905682325</v>
      </c>
      <c r="AW116" s="65">
        <v>-0.159081084143896</v>
      </c>
      <c r="AX116" s="65">
        <v>-0.448413920541949</v>
      </c>
    </row>
    <row r="117" spans="1:50">
      <c r="A117" s="60" t="s">
        <v>696</v>
      </c>
      <c r="B117" s="60" t="s">
        <v>697</v>
      </c>
      <c r="C117" s="60">
        <v>1</v>
      </c>
      <c r="D117" s="60">
        <v>1.07</v>
      </c>
      <c r="E117" s="60">
        <v>1</v>
      </c>
      <c r="F117" s="60">
        <v>2.17</v>
      </c>
      <c r="G117" s="60" t="s">
        <v>441</v>
      </c>
      <c r="H117" s="60">
        <v>59</v>
      </c>
      <c r="I117" s="60" t="s">
        <v>60</v>
      </c>
      <c r="J117" s="60" t="s">
        <v>89</v>
      </c>
      <c r="K117" s="63">
        <v>200000</v>
      </c>
      <c r="L117" s="60">
        <v>1</v>
      </c>
      <c r="M117" s="60" t="s">
        <v>442</v>
      </c>
      <c r="N117" s="60" t="s">
        <v>442</v>
      </c>
      <c r="O117" s="60">
        <v>4980</v>
      </c>
      <c r="P117" s="60">
        <v>9</v>
      </c>
      <c r="Q117" s="60">
        <v>1</v>
      </c>
      <c r="R117" s="60" t="s">
        <v>466</v>
      </c>
      <c r="S117" s="60" t="s">
        <v>467</v>
      </c>
      <c r="T117" s="60" t="s">
        <v>84</v>
      </c>
      <c r="U117" s="60" t="s">
        <v>70</v>
      </c>
      <c r="V117" s="60">
        <v>0.917522331</v>
      </c>
      <c r="W117" s="60" t="s">
        <v>445</v>
      </c>
      <c r="X117" s="60">
        <v>0.641070444</v>
      </c>
      <c r="Y117" s="60" t="s">
        <v>446</v>
      </c>
      <c r="Z117" s="60" t="s">
        <v>447</v>
      </c>
      <c r="AA117" s="65">
        <v>0.402630645973343</v>
      </c>
      <c r="AB117" s="65">
        <v>0.920234062211272</v>
      </c>
      <c r="AC117" s="65">
        <v>0.0575804366434365</v>
      </c>
      <c r="AD117" s="65">
        <v>0.218714034896137</v>
      </c>
      <c r="AE117" s="65">
        <v>0.395664974807452</v>
      </c>
      <c r="AF117" s="65">
        <v>0.431075507211671</v>
      </c>
      <c r="AG117" s="65">
        <v>0.33092034455944</v>
      </c>
      <c r="AH117" s="65">
        <v>0.1958671870556</v>
      </c>
      <c r="AI117" s="65">
        <v>0.00866263765108649</v>
      </c>
      <c r="AJ117" s="65">
        <v>0.191879496314015</v>
      </c>
      <c r="AK117" s="65">
        <v>-0.0735157044922649</v>
      </c>
      <c r="AL117" s="65">
        <v>0.413304588851259</v>
      </c>
      <c r="AM117" s="65">
        <v>-0.0798699297053705</v>
      </c>
      <c r="AN117" s="65">
        <v>0.533723437018803</v>
      </c>
      <c r="AO117" s="65">
        <v>0.17155226400182</v>
      </c>
      <c r="AP117" s="65">
        <v>-0.200354063560769</v>
      </c>
      <c r="AQ117" s="65">
        <v>-0.347804304034535</v>
      </c>
      <c r="AR117" s="65">
        <v>-0.325128931326558</v>
      </c>
      <c r="AS117" s="65">
        <v>-0.33302387724453</v>
      </c>
      <c r="AT117" s="65">
        <v>0.00182025216195023</v>
      </c>
      <c r="AU117" s="65">
        <v>0.164133038654324</v>
      </c>
      <c r="AV117" s="65">
        <v>0.220153879519048</v>
      </c>
      <c r="AW117" s="65">
        <v>0.169169223383525</v>
      </c>
      <c r="AX117" s="65">
        <v>0.804126886356636</v>
      </c>
    </row>
    <row r="118" spans="1:50">
      <c r="A118" s="60" t="s">
        <v>698</v>
      </c>
      <c r="B118" s="60" t="s">
        <v>699</v>
      </c>
      <c r="C118" s="60">
        <v>1</v>
      </c>
      <c r="D118" s="60">
        <v>1.07</v>
      </c>
      <c r="E118" s="60">
        <v>1</v>
      </c>
      <c r="F118" s="60">
        <v>4.43</v>
      </c>
      <c r="G118" s="60" t="s">
        <v>441</v>
      </c>
      <c r="H118" s="60">
        <v>26</v>
      </c>
      <c r="I118" s="60" t="s">
        <v>60</v>
      </c>
      <c r="J118" s="60" t="s">
        <v>89</v>
      </c>
      <c r="K118" s="60">
        <v>185837</v>
      </c>
      <c r="L118" s="60">
        <v>1</v>
      </c>
      <c r="M118" s="60" t="s">
        <v>149</v>
      </c>
      <c r="N118" s="60" t="s">
        <v>442</v>
      </c>
      <c r="O118" s="60">
        <v>635</v>
      </c>
      <c r="P118" s="60">
        <v>16</v>
      </c>
      <c r="Q118" s="60" t="s">
        <v>647</v>
      </c>
      <c r="R118" s="60" t="s">
        <v>648</v>
      </c>
      <c r="S118" s="60" t="s">
        <v>509</v>
      </c>
      <c r="T118" s="60" t="s">
        <v>84</v>
      </c>
      <c r="U118" s="60" t="s">
        <v>70</v>
      </c>
      <c r="V118" s="60">
        <v>0.966951724</v>
      </c>
      <c r="W118" s="60" t="s">
        <v>445</v>
      </c>
      <c r="X118" s="60">
        <v>0.06738768</v>
      </c>
      <c r="Y118" s="60" t="s">
        <v>446</v>
      </c>
      <c r="Z118" s="60" t="s">
        <v>447</v>
      </c>
      <c r="AA118" s="65">
        <v>0.400371911735633</v>
      </c>
      <c r="AB118" s="65">
        <v>0.927317523868186</v>
      </c>
      <c r="AC118" s="65">
        <v>0.191913245185665</v>
      </c>
      <c r="AD118" s="65">
        <v>0.265933374017833</v>
      </c>
      <c r="AE118" s="65">
        <v>0.401617701272149</v>
      </c>
      <c r="AF118" s="65">
        <v>0.391464020205402</v>
      </c>
      <c r="AG118" s="65">
        <v>0.389616721806861</v>
      </c>
      <c r="AH118" s="65">
        <v>0.244248990118301</v>
      </c>
      <c r="AI118" s="65">
        <v>0.162396899591828</v>
      </c>
      <c r="AJ118" s="65">
        <v>0.326221468829167</v>
      </c>
      <c r="AK118" s="65">
        <v>-0.0621709542271411</v>
      </c>
      <c r="AL118" s="65">
        <v>0.299353249153065</v>
      </c>
      <c r="AM118" s="65">
        <v>-0.357377992824296</v>
      </c>
      <c r="AN118" s="65">
        <v>0.494918386202668</v>
      </c>
      <c r="AO118" s="65">
        <v>-0.167740220837219</v>
      </c>
      <c r="AP118" s="65">
        <v>-0.146391124156665</v>
      </c>
      <c r="AQ118" s="65">
        <v>-0.283313370778305</v>
      </c>
      <c r="AR118" s="65">
        <v>-0.311359889426026</v>
      </c>
      <c r="AS118" s="65">
        <v>-0.499824361436442</v>
      </c>
      <c r="AT118" s="65">
        <v>-0.189095329429292</v>
      </c>
      <c r="AU118" s="65">
        <v>-0.0920183138785758</v>
      </c>
      <c r="AV118" s="65">
        <v>-0.0606077706511743</v>
      </c>
      <c r="AW118" s="65">
        <v>-0.0627111996101382</v>
      </c>
      <c r="AX118" s="65">
        <v>-0.275331074838268</v>
      </c>
    </row>
    <row r="119" spans="1:50">
      <c r="A119" s="60" t="s">
        <v>700</v>
      </c>
      <c r="B119" s="60" t="s">
        <v>701</v>
      </c>
      <c r="C119" s="60">
        <v>1</v>
      </c>
      <c r="D119" s="60">
        <v>6.73</v>
      </c>
      <c r="E119" s="60">
        <v>0</v>
      </c>
      <c r="F119" s="60">
        <v>30.6</v>
      </c>
      <c r="G119" s="60" t="s">
        <v>458</v>
      </c>
      <c r="H119" s="60">
        <v>33</v>
      </c>
      <c r="I119" s="60" t="s">
        <v>59</v>
      </c>
      <c r="J119" s="60" t="s">
        <v>89</v>
      </c>
      <c r="K119" s="60">
        <v>1.7</v>
      </c>
      <c r="L119" s="60">
        <v>1</v>
      </c>
      <c r="M119" s="60" t="s">
        <v>451</v>
      </c>
      <c r="N119" s="60" t="s">
        <v>442</v>
      </c>
      <c r="O119" s="60">
        <v>500</v>
      </c>
      <c r="P119" s="60">
        <v>3.3</v>
      </c>
      <c r="Q119" s="60">
        <v>2</v>
      </c>
      <c r="R119" s="60" t="s">
        <v>443</v>
      </c>
      <c r="S119" s="60" t="s">
        <v>444</v>
      </c>
      <c r="T119" s="60" t="s">
        <v>83</v>
      </c>
      <c r="U119" s="60" t="s">
        <v>70</v>
      </c>
      <c r="V119" s="60">
        <v>-0.35896224</v>
      </c>
      <c r="W119" s="60" t="s">
        <v>445</v>
      </c>
      <c r="X119" s="60">
        <v>-0.424929757</v>
      </c>
      <c r="Y119" s="60" t="s">
        <v>446</v>
      </c>
      <c r="Z119" s="60" t="s">
        <v>470</v>
      </c>
      <c r="AA119" s="65">
        <v>0.230621897167785</v>
      </c>
      <c r="AB119" s="65">
        <v>0.327995072374502</v>
      </c>
      <c r="AC119" s="65">
        <v>-0.0450270599988417</v>
      </c>
      <c r="AD119" s="65">
        <v>0.282127383552388</v>
      </c>
      <c r="AE119" s="65">
        <v>0.236180809325039</v>
      </c>
      <c r="AF119" s="65">
        <v>0.239542210547062</v>
      </c>
      <c r="AG119" s="65">
        <v>0.400700228861248</v>
      </c>
      <c r="AH119" s="65">
        <v>0.187469959117711</v>
      </c>
      <c r="AI119" s="65">
        <v>-0.0557326348822463</v>
      </c>
      <c r="AJ119" s="65">
        <v>-0.116295556726315</v>
      </c>
      <c r="AK119" s="65">
        <v>0.0476945155354229</v>
      </c>
      <c r="AL119" s="65">
        <v>-0.570988604865908</v>
      </c>
      <c r="AM119" s="65">
        <v>-0.308904641902161</v>
      </c>
      <c r="AN119" s="65">
        <v>0.411148752694806</v>
      </c>
      <c r="AO119" s="65">
        <v>-0.215778168941013</v>
      </c>
      <c r="AP119" s="65">
        <v>-0.2250798667077</v>
      </c>
      <c r="AQ119" s="65">
        <v>-0.273332861304867</v>
      </c>
      <c r="AR119" s="65">
        <v>-0.254029014283571</v>
      </c>
      <c r="AS119" s="65">
        <v>-0.225901810245036</v>
      </c>
      <c r="AT119" s="65">
        <v>-0.126757936751285</v>
      </c>
      <c r="AU119" s="65">
        <v>-0.126386936909036</v>
      </c>
      <c r="AV119" s="65">
        <v>-0.216597871792003</v>
      </c>
      <c r="AW119" s="65">
        <v>-0.127714381194485</v>
      </c>
      <c r="AX119" s="65">
        <v>-0.133353865106245</v>
      </c>
    </row>
    <row r="120" spans="1:50">
      <c r="A120" s="60" t="s">
        <v>702</v>
      </c>
      <c r="B120" s="60" t="s">
        <v>703</v>
      </c>
      <c r="C120" s="60">
        <v>1</v>
      </c>
      <c r="D120" s="60">
        <v>7.53</v>
      </c>
      <c r="E120" s="60">
        <v>1</v>
      </c>
      <c r="F120" s="60">
        <v>23.33</v>
      </c>
      <c r="G120" s="60" t="s">
        <v>458</v>
      </c>
      <c r="H120" s="60">
        <v>58</v>
      </c>
      <c r="I120" s="60" t="s">
        <v>59</v>
      </c>
      <c r="J120" s="60" t="s">
        <v>89</v>
      </c>
      <c r="K120" s="60">
        <v>928.25</v>
      </c>
      <c r="L120" s="60">
        <v>1</v>
      </c>
      <c r="M120" s="60" t="s">
        <v>451</v>
      </c>
      <c r="N120" s="60" t="s">
        <v>442</v>
      </c>
      <c r="O120" s="60">
        <v>20</v>
      </c>
      <c r="P120" s="60">
        <v>3.2</v>
      </c>
      <c r="Q120" s="60">
        <v>1</v>
      </c>
      <c r="R120" s="60" t="s">
        <v>466</v>
      </c>
      <c r="S120" s="60" t="s">
        <v>467</v>
      </c>
      <c r="T120" s="60" t="s">
        <v>84</v>
      </c>
      <c r="U120" s="60" t="s">
        <v>71</v>
      </c>
      <c r="V120" s="60">
        <v>-0.487732795</v>
      </c>
      <c r="W120" s="60" t="s">
        <v>454</v>
      </c>
      <c r="X120" s="60">
        <v>-0.121141228</v>
      </c>
      <c r="Y120" s="60" t="s">
        <v>446</v>
      </c>
      <c r="Z120" s="60" t="s">
        <v>473</v>
      </c>
      <c r="AA120" s="65">
        <v>0.475064598032559</v>
      </c>
      <c r="AB120" s="65">
        <v>0.302125038497075</v>
      </c>
      <c r="AC120" s="65">
        <v>0.168604338815742</v>
      </c>
      <c r="AD120" s="65">
        <v>0.186064669535492</v>
      </c>
      <c r="AE120" s="65">
        <v>0.0357758707126469</v>
      </c>
      <c r="AF120" s="65">
        <v>0.022224591127562</v>
      </c>
      <c r="AG120" s="65">
        <v>0.374674435003209</v>
      </c>
      <c r="AH120" s="65">
        <v>0.174711308003881</v>
      </c>
      <c r="AI120" s="65">
        <v>0.17995384926699</v>
      </c>
      <c r="AJ120" s="65">
        <v>0.0614943516842407</v>
      </c>
      <c r="AK120" s="65">
        <v>0.041958660307302</v>
      </c>
      <c r="AL120" s="65">
        <v>0.0360332614721029</v>
      </c>
      <c r="AM120" s="65">
        <v>-0.367635334373218</v>
      </c>
      <c r="AN120" s="65">
        <v>0.192793347705564</v>
      </c>
      <c r="AO120" s="65">
        <v>-0.174079556510229</v>
      </c>
      <c r="AP120" s="65">
        <v>-0.0882360882154564</v>
      </c>
      <c r="AQ120" s="65">
        <v>-0.256507546573153</v>
      </c>
      <c r="AR120" s="65">
        <v>-0.267682451003524</v>
      </c>
      <c r="AS120" s="65">
        <v>-0.40887015559519</v>
      </c>
      <c r="AT120" s="65">
        <v>-0.0626170903303763</v>
      </c>
      <c r="AU120" s="65">
        <v>-0.0625894702642744</v>
      </c>
      <c r="AV120" s="65">
        <v>-0.17133184259151</v>
      </c>
      <c r="AW120" s="65">
        <v>-0.160081239377724</v>
      </c>
      <c r="AX120" s="65">
        <v>-0.563597166615217</v>
      </c>
    </row>
    <row r="121" spans="1:50">
      <c r="A121" s="60" t="s">
        <v>704</v>
      </c>
      <c r="B121" s="60" t="s">
        <v>705</v>
      </c>
      <c r="C121" s="60">
        <v>1</v>
      </c>
      <c r="D121" s="60">
        <v>13.63</v>
      </c>
      <c r="E121" s="60">
        <v>0</v>
      </c>
      <c r="F121" s="60">
        <v>32.63</v>
      </c>
      <c r="G121" s="60" t="s">
        <v>458</v>
      </c>
      <c r="H121" s="60">
        <v>51</v>
      </c>
      <c r="I121" s="60" t="s">
        <v>59</v>
      </c>
      <c r="J121" s="60" t="s">
        <v>89</v>
      </c>
      <c r="K121" s="60">
        <v>21.25</v>
      </c>
      <c r="L121" s="60">
        <v>1</v>
      </c>
      <c r="M121" s="60" t="s">
        <v>442</v>
      </c>
      <c r="N121" s="60" t="s">
        <v>442</v>
      </c>
      <c r="O121" s="60">
        <v>259000</v>
      </c>
      <c r="P121" s="60">
        <v>5.2</v>
      </c>
      <c r="Q121" s="60">
        <v>1</v>
      </c>
      <c r="R121" s="60" t="s">
        <v>466</v>
      </c>
      <c r="S121" s="60" t="s">
        <v>467</v>
      </c>
      <c r="T121" s="60" t="s">
        <v>84</v>
      </c>
      <c r="U121" s="60" t="s">
        <v>69</v>
      </c>
      <c r="V121" s="60">
        <v>0.078329674</v>
      </c>
      <c r="W121" s="60" t="s">
        <v>445</v>
      </c>
      <c r="X121" s="60">
        <v>0.793549458</v>
      </c>
      <c r="Y121" s="60" t="s">
        <v>446</v>
      </c>
      <c r="Z121" s="60" t="s">
        <v>447</v>
      </c>
      <c r="AA121" s="65">
        <v>-0.210819043052958</v>
      </c>
      <c r="AB121" s="65">
        <v>0.0227902679396101</v>
      </c>
      <c r="AC121" s="65">
        <v>-0.135432960001118</v>
      </c>
      <c r="AD121" s="65">
        <v>0.320207915715655</v>
      </c>
      <c r="AE121" s="65">
        <v>0.308344913504353</v>
      </c>
      <c r="AF121" s="65">
        <v>0.261171117424109</v>
      </c>
      <c r="AG121" s="65">
        <v>0.372289330241294</v>
      </c>
      <c r="AH121" s="65">
        <v>0.235050136786376</v>
      </c>
      <c r="AI121" s="65">
        <v>-0.140510482618935</v>
      </c>
      <c r="AJ121" s="65">
        <v>-0.108262532697171</v>
      </c>
      <c r="AK121" s="65">
        <v>0.128458245944954</v>
      </c>
      <c r="AL121" s="65">
        <v>-0.568216815521899</v>
      </c>
      <c r="AM121" s="65">
        <v>0.000925231734390103</v>
      </c>
      <c r="AN121" s="65">
        <v>0.850323375423467</v>
      </c>
      <c r="AO121" s="65">
        <v>0.000774847188519001</v>
      </c>
      <c r="AP121" s="65">
        <v>-0.0786229784934469</v>
      </c>
      <c r="AQ121" s="65">
        <v>-0.15935010829746</v>
      </c>
      <c r="AR121" s="65">
        <v>-0.206124202307269</v>
      </c>
      <c r="AS121" s="65">
        <v>-0.280376603791451</v>
      </c>
      <c r="AT121" s="65">
        <v>0.0712245605691449</v>
      </c>
      <c r="AU121" s="65">
        <v>0.12004250641071</v>
      </c>
      <c r="AV121" s="65">
        <v>0.160159339389898</v>
      </c>
      <c r="AW121" s="65">
        <v>0.0167224244492239</v>
      </c>
      <c r="AX121" s="65">
        <v>0.664305512781034</v>
      </c>
    </row>
    <row r="122" spans="1:50">
      <c r="A122" s="60" t="s">
        <v>706</v>
      </c>
      <c r="B122" s="60" t="s">
        <v>707</v>
      </c>
      <c r="C122" s="60">
        <v>1</v>
      </c>
      <c r="D122" s="60">
        <v>19.03</v>
      </c>
      <c r="E122" s="60">
        <v>0</v>
      </c>
      <c r="F122" s="60">
        <v>33.73</v>
      </c>
      <c r="G122" s="60" t="s">
        <v>450</v>
      </c>
      <c r="H122" s="60">
        <v>70</v>
      </c>
      <c r="I122" s="60" t="s">
        <v>60</v>
      </c>
      <c r="J122" s="60" t="s">
        <v>89</v>
      </c>
      <c r="K122" s="60">
        <v>11.25</v>
      </c>
      <c r="L122" s="60">
        <v>0</v>
      </c>
      <c r="M122" s="60" t="s">
        <v>451</v>
      </c>
      <c r="N122" s="60" t="s">
        <v>482</v>
      </c>
      <c r="O122" s="60">
        <v>0</v>
      </c>
      <c r="P122" s="60">
        <v>5</v>
      </c>
      <c r="Q122" s="60">
        <v>4</v>
      </c>
      <c r="R122" s="60" t="s">
        <v>443</v>
      </c>
      <c r="S122" s="60" t="s">
        <v>444</v>
      </c>
      <c r="T122" s="60" t="s">
        <v>83</v>
      </c>
      <c r="U122" s="60" t="s">
        <v>69</v>
      </c>
      <c r="V122" s="60">
        <v>-1.097978856</v>
      </c>
      <c r="W122" s="60" t="s">
        <v>454</v>
      </c>
      <c r="X122" s="60">
        <v>-0.599476064</v>
      </c>
      <c r="Y122" s="60" t="s">
        <v>483</v>
      </c>
      <c r="Z122" s="60" t="s">
        <v>473</v>
      </c>
      <c r="AA122" s="65">
        <v>0.0704532559295147</v>
      </c>
      <c r="AB122" s="65">
        <v>0.880505081613797</v>
      </c>
      <c r="AC122" s="65">
        <v>0.0248692186750371</v>
      </c>
      <c r="AD122" s="65">
        <v>-0.0958798320248276</v>
      </c>
      <c r="AE122" s="65">
        <v>-0.156792928348647</v>
      </c>
      <c r="AF122" s="65">
        <v>0.0336364891203272</v>
      </c>
      <c r="AG122" s="65">
        <v>0.139079383718843</v>
      </c>
      <c r="AH122" s="65">
        <v>-0.0588166307023965</v>
      </c>
      <c r="AI122" s="65">
        <v>-0.189638007704545</v>
      </c>
      <c r="AJ122" s="65">
        <v>-0.197046344633411</v>
      </c>
      <c r="AK122" s="65">
        <v>-0.209394960156432</v>
      </c>
      <c r="AL122" s="65">
        <v>-0.245457345241725</v>
      </c>
      <c r="AM122" s="65">
        <v>-0.0349375895528497</v>
      </c>
      <c r="AN122" s="65">
        <v>0.602710194025265</v>
      </c>
      <c r="AO122" s="65">
        <v>-0.115149849658096</v>
      </c>
      <c r="AP122" s="65">
        <v>-0.224453139669943</v>
      </c>
      <c r="AQ122" s="65">
        <v>-0.385161125752108</v>
      </c>
      <c r="AR122" s="65">
        <v>-0.381487761271282</v>
      </c>
      <c r="AS122" s="65">
        <v>-0.257583991542011</v>
      </c>
      <c r="AT122" s="65">
        <v>-0.0920773662843901</v>
      </c>
      <c r="AU122" s="65">
        <v>0.0514947848662684</v>
      </c>
      <c r="AV122" s="65">
        <v>-0.117681763487979</v>
      </c>
      <c r="AW122" s="65">
        <v>-0.129717229174944</v>
      </c>
      <c r="AX122" s="65">
        <v>-0.826609177702305</v>
      </c>
    </row>
    <row r="123" spans="1:50">
      <c r="A123" s="60" t="s">
        <v>708</v>
      </c>
      <c r="B123" s="60" t="s">
        <v>709</v>
      </c>
      <c r="C123" s="60">
        <v>1</v>
      </c>
      <c r="D123" s="60">
        <v>3.2</v>
      </c>
      <c r="E123" s="60">
        <v>1</v>
      </c>
      <c r="F123" s="60">
        <v>15.97</v>
      </c>
      <c r="G123" s="60" t="s">
        <v>458</v>
      </c>
      <c r="H123" s="60">
        <v>60</v>
      </c>
      <c r="I123" s="60" t="s">
        <v>59</v>
      </c>
      <c r="J123" s="60" t="s">
        <v>89</v>
      </c>
      <c r="K123" s="60">
        <v>18455.3</v>
      </c>
      <c r="L123" s="60">
        <v>1</v>
      </c>
      <c r="M123" s="60" t="s">
        <v>451</v>
      </c>
      <c r="N123" s="60" t="s">
        <v>442</v>
      </c>
      <c r="O123" s="60">
        <v>1000</v>
      </c>
      <c r="P123" s="60">
        <v>9</v>
      </c>
      <c r="Q123" s="60">
        <v>1</v>
      </c>
      <c r="R123" s="60" t="s">
        <v>710</v>
      </c>
      <c r="S123" s="60" t="s">
        <v>509</v>
      </c>
      <c r="T123" s="60" t="s">
        <v>84</v>
      </c>
      <c r="U123" s="60" t="s">
        <v>70</v>
      </c>
      <c r="V123" s="60">
        <v>0.572216571</v>
      </c>
      <c r="W123" s="60" t="s">
        <v>445</v>
      </c>
      <c r="X123" s="60">
        <v>-0.320729121</v>
      </c>
      <c r="Y123" s="60" t="s">
        <v>446</v>
      </c>
      <c r="Z123" s="60" t="s">
        <v>470</v>
      </c>
      <c r="AA123" s="65">
        <v>-0.0809129098877873</v>
      </c>
      <c r="AB123" s="65">
        <v>0.511241145672948</v>
      </c>
      <c r="AC123" s="65">
        <v>0.0249653082319467</v>
      </c>
      <c r="AD123" s="65">
        <v>0.232500950588346</v>
      </c>
      <c r="AE123" s="65">
        <v>0.349591712493228</v>
      </c>
      <c r="AF123" s="65">
        <v>0.470179896520513</v>
      </c>
      <c r="AG123" s="65">
        <v>0.565397117516855</v>
      </c>
      <c r="AH123" s="65">
        <v>0.183435412499328</v>
      </c>
      <c r="AI123" s="65">
        <v>0.129228588779791</v>
      </c>
      <c r="AJ123" s="65">
        <v>0.0424388174389694</v>
      </c>
      <c r="AK123" s="65">
        <v>0.0232801846582717</v>
      </c>
      <c r="AL123" s="65">
        <v>-0.0751462888820538</v>
      </c>
      <c r="AM123" s="65">
        <v>-0.371008315721739</v>
      </c>
      <c r="AN123" s="65">
        <v>-0.622728672620745</v>
      </c>
      <c r="AO123" s="65">
        <v>-0.227841451122172</v>
      </c>
      <c r="AP123" s="65">
        <v>-0.212974662859393</v>
      </c>
      <c r="AQ123" s="65">
        <v>-0.393045638373349</v>
      </c>
      <c r="AR123" s="65">
        <v>-0.278606348009929</v>
      </c>
      <c r="AS123" s="65">
        <v>-0.347532937504873</v>
      </c>
      <c r="AT123" s="65">
        <v>-0.20226150060962</v>
      </c>
      <c r="AU123" s="65">
        <v>-0.173161743943567</v>
      </c>
      <c r="AV123" s="65">
        <v>-0.13023292201578</v>
      </c>
      <c r="AW123" s="65">
        <v>-0.160834736841995</v>
      </c>
      <c r="AX123" s="65">
        <v>0.670465044656611</v>
      </c>
    </row>
    <row r="124" spans="1:50">
      <c r="A124" s="60" t="s">
        <v>711</v>
      </c>
      <c r="B124" s="60" t="s">
        <v>712</v>
      </c>
      <c r="C124" s="60">
        <v>1</v>
      </c>
      <c r="D124" s="60">
        <v>17.7</v>
      </c>
      <c r="E124" s="60">
        <v>0</v>
      </c>
      <c r="F124" s="60">
        <v>30.83</v>
      </c>
      <c r="G124" s="60" t="s">
        <v>441</v>
      </c>
      <c r="H124" s="60">
        <v>34</v>
      </c>
      <c r="I124" s="60" t="s">
        <v>59</v>
      </c>
      <c r="J124" s="60" t="s">
        <v>90</v>
      </c>
      <c r="K124" s="60">
        <v>1613.4</v>
      </c>
      <c r="L124" s="60">
        <v>0</v>
      </c>
      <c r="M124" s="60" t="s">
        <v>442</v>
      </c>
      <c r="N124" s="60" t="s">
        <v>442</v>
      </c>
      <c r="O124" s="60">
        <v>767</v>
      </c>
      <c r="P124" s="60">
        <v>1.5</v>
      </c>
      <c r="Q124" s="60">
        <v>1</v>
      </c>
      <c r="R124" s="60" t="s">
        <v>452</v>
      </c>
      <c r="S124" s="60" t="s">
        <v>453</v>
      </c>
      <c r="T124" s="60">
        <v>0</v>
      </c>
      <c r="U124" s="60" t="s">
        <v>69</v>
      </c>
      <c r="V124" s="60">
        <v>0.820555531</v>
      </c>
      <c r="W124" s="60" t="s">
        <v>445</v>
      </c>
      <c r="X124" s="60">
        <v>-0.745213871</v>
      </c>
      <c r="Y124" s="60" t="s">
        <v>483</v>
      </c>
      <c r="Z124" s="60" t="s">
        <v>470</v>
      </c>
      <c r="AA124" s="65">
        <v>0.524523383663394</v>
      </c>
      <c r="AB124" s="65">
        <v>0.8688019710502</v>
      </c>
      <c r="AC124" s="65">
        <v>0.307270940379706</v>
      </c>
      <c r="AD124" s="65">
        <v>0.244215403893072</v>
      </c>
      <c r="AE124" s="65">
        <v>0.278685901826324</v>
      </c>
      <c r="AF124" s="65">
        <v>0.374160227335607</v>
      </c>
      <c r="AG124" s="65">
        <v>0.497446233448784</v>
      </c>
      <c r="AH124" s="65">
        <v>0.22227753573232</v>
      </c>
      <c r="AI124" s="65">
        <v>0.18612517828088</v>
      </c>
      <c r="AJ124" s="65">
        <v>0.228076609162959</v>
      </c>
      <c r="AK124" s="65">
        <v>0.0802478271946285</v>
      </c>
      <c r="AL124" s="65">
        <v>0.326147212811829</v>
      </c>
      <c r="AM124" s="65">
        <v>-0.238476984885572</v>
      </c>
      <c r="AN124" s="65">
        <v>0.485371111795522</v>
      </c>
      <c r="AO124" s="65">
        <v>-0.205941448518992</v>
      </c>
      <c r="AP124" s="65">
        <v>-0.21046513796777</v>
      </c>
      <c r="AQ124" s="65">
        <v>-0.329250700138894</v>
      </c>
      <c r="AR124" s="65">
        <v>-0.298035600861356</v>
      </c>
      <c r="AS124" s="65">
        <v>-0.380509600186142</v>
      </c>
      <c r="AT124" s="65">
        <v>-0.123226887108343</v>
      </c>
      <c r="AU124" s="65">
        <v>-0.159490909418639</v>
      </c>
      <c r="AV124" s="65">
        <v>-0.152634370144803</v>
      </c>
      <c r="AW124" s="65">
        <v>-0.199414848191057</v>
      </c>
      <c r="AX124" s="65">
        <v>-0.41238065906983</v>
      </c>
    </row>
    <row r="125" spans="1:50">
      <c r="A125" s="60" t="s">
        <v>713</v>
      </c>
      <c r="B125" s="60" t="s">
        <v>714</v>
      </c>
      <c r="C125" s="60">
        <v>1</v>
      </c>
      <c r="D125" s="60">
        <v>4.33</v>
      </c>
      <c r="E125" s="60">
        <v>0</v>
      </c>
      <c r="F125" s="60">
        <v>26</v>
      </c>
      <c r="G125" s="60" t="s">
        <v>450</v>
      </c>
      <c r="H125" s="60">
        <v>53</v>
      </c>
      <c r="I125" s="60" t="s">
        <v>60</v>
      </c>
      <c r="J125" s="60" t="s">
        <v>89</v>
      </c>
      <c r="K125" s="60">
        <v>2430</v>
      </c>
      <c r="L125" s="60">
        <v>1</v>
      </c>
      <c r="M125" s="60" t="s">
        <v>442</v>
      </c>
      <c r="N125" s="60" t="s">
        <v>442</v>
      </c>
      <c r="O125" s="60">
        <v>41.3</v>
      </c>
      <c r="P125" s="60">
        <v>4.2</v>
      </c>
      <c r="Q125" s="60">
        <v>1</v>
      </c>
      <c r="R125" s="60" t="s">
        <v>443</v>
      </c>
      <c r="S125" s="60" t="s">
        <v>444</v>
      </c>
      <c r="T125" s="60" t="s">
        <v>82</v>
      </c>
      <c r="U125" s="60" t="s">
        <v>70</v>
      </c>
      <c r="V125" s="60">
        <v>-1.02481927</v>
      </c>
      <c r="W125" s="60" t="s">
        <v>454</v>
      </c>
      <c r="X125" s="60">
        <v>-0.401782992</v>
      </c>
      <c r="Y125" s="60" t="s">
        <v>446</v>
      </c>
      <c r="Z125" s="60" t="s">
        <v>473</v>
      </c>
      <c r="AA125" s="65">
        <v>0.0323511384116127</v>
      </c>
      <c r="AB125" s="65">
        <v>0.7376039421004</v>
      </c>
      <c r="AC125" s="65">
        <v>-0.0178604272866842</v>
      </c>
      <c r="AD125" s="65">
        <v>-0.146561968724219</v>
      </c>
      <c r="AE125" s="65">
        <v>-0.322211129471288</v>
      </c>
      <c r="AF125" s="65">
        <v>-0.341214875494451</v>
      </c>
      <c r="AG125" s="65">
        <v>-0.435641349219965</v>
      </c>
      <c r="AH125" s="65">
        <v>-0.0407744545230168</v>
      </c>
      <c r="AI125" s="65">
        <v>0.00297185711357004</v>
      </c>
      <c r="AJ125" s="65">
        <v>0.022316171560174</v>
      </c>
      <c r="AK125" s="65">
        <v>-0.171786941628404</v>
      </c>
      <c r="AL125" s="65">
        <v>-0.982137357560595</v>
      </c>
      <c r="AM125" s="65">
        <v>-0.250185383245008</v>
      </c>
      <c r="AN125" s="65">
        <v>0.6415152448414</v>
      </c>
      <c r="AO125" s="65">
        <v>-0.156480578709589</v>
      </c>
      <c r="AP125" s="65">
        <v>-0.264445277292698</v>
      </c>
      <c r="AQ125" s="65">
        <v>-0.401170263937127</v>
      </c>
      <c r="AR125" s="65">
        <v>-0.374706873607448</v>
      </c>
      <c r="AS125" s="65">
        <v>-0.3892912513861</v>
      </c>
      <c r="AT125" s="65">
        <v>-0.171988137002592</v>
      </c>
      <c r="AU125" s="65">
        <v>-0.0551632285171227</v>
      </c>
      <c r="AV125" s="65">
        <v>0.0144430398225472</v>
      </c>
      <c r="AW125" s="65">
        <v>-0.120988141878322</v>
      </c>
      <c r="AX125" s="65">
        <v>-0.338774253156699</v>
      </c>
    </row>
    <row r="126" spans="1:50">
      <c r="A126" s="60" t="s">
        <v>715</v>
      </c>
      <c r="B126" s="60" t="s">
        <v>716</v>
      </c>
      <c r="C126" s="60">
        <v>1</v>
      </c>
      <c r="D126" s="60">
        <v>3.3</v>
      </c>
      <c r="E126" s="60">
        <v>1</v>
      </c>
      <c r="F126" s="60">
        <v>12.77</v>
      </c>
      <c r="G126" s="60" t="s">
        <v>441</v>
      </c>
      <c r="H126" s="60">
        <v>27</v>
      </c>
      <c r="I126" s="60" t="s">
        <v>59</v>
      </c>
      <c r="J126" s="60" t="s">
        <v>89</v>
      </c>
      <c r="K126" s="60">
        <v>486.5</v>
      </c>
      <c r="L126" s="60">
        <v>1</v>
      </c>
      <c r="M126" s="60" t="s">
        <v>442</v>
      </c>
      <c r="N126" s="60" t="s">
        <v>442</v>
      </c>
      <c r="O126" s="60">
        <v>500</v>
      </c>
      <c r="P126" s="60">
        <v>3.6</v>
      </c>
      <c r="Q126" s="60">
        <v>1</v>
      </c>
      <c r="R126" s="60" t="s">
        <v>443</v>
      </c>
      <c r="S126" s="60" t="s">
        <v>444</v>
      </c>
      <c r="T126" s="60" t="s">
        <v>83</v>
      </c>
      <c r="U126" s="60" t="s">
        <v>70</v>
      </c>
      <c r="V126" s="60">
        <v>0.916696346</v>
      </c>
      <c r="W126" s="60" t="s">
        <v>445</v>
      </c>
      <c r="X126" s="60">
        <v>0.899524107</v>
      </c>
      <c r="Y126" s="60" t="s">
        <v>446</v>
      </c>
      <c r="Z126" s="60" t="s">
        <v>447</v>
      </c>
      <c r="AA126" s="65">
        <v>-0.00539335766037954</v>
      </c>
      <c r="AB126" s="65">
        <v>0.263012011087154</v>
      </c>
      <c r="AC126" s="65">
        <v>0.080212708673918</v>
      </c>
      <c r="AD126" s="65">
        <v>0.268908741125895</v>
      </c>
      <c r="AE126" s="65">
        <v>0.300697542642597</v>
      </c>
      <c r="AF126" s="65">
        <v>0.120144259812347</v>
      </c>
      <c r="AG126" s="65">
        <v>-0.0687966154769403</v>
      </c>
      <c r="AH126" s="65">
        <v>0.239029845638744</v>
      </c>
      <c r="AI126" s="65">
        <v>0.11745674596548</v>
      </c>
      <c r="AJ126" s="65">
        <v>0.165619887924495</v>
      </c>
      <c r="AK126" s="65">
        <v>0.25962426119129</v>
      </c>
      <c r="AL126" s="65">
        <v>-0.0403449337850503</v>
      </c>
      <c r="AM126" s="65">
        <v>0.339701726854312</v>
      </c>
      <c r="AN126" s="65">
        <v>0.973821989528796</v>
      </c>
      <c r="AO126" s="65">
        <v>0.310656073666306</v>
      </c>
      <c r="AP126" s="65">
        <v>-0.178180186107561</v>
      </c>
      <c r="AQ126" s="65">
        <v>-0.311862404710823</v>
      </c>
      <c r="AR126" s="65">
        <v>-0.228449117615018</v>
      </c>
      <c r="AS126" s="65">
        <v>-0.297714268357577</v>
      </c>
      <c r="AT126" s="65">
        <v>0.0030856460593649</v>
      </c>
      <c r="AU126" s="65">
        <v>0.2113822106241</v>
      </c>
      <c r="AV126" s="65">
        <v>0.288719895487908</v>
      </c>
      <c r="AW126" s="65">
        <v>0.164782777309347</v>
      </c>
      <c r="AX126" s="65">
        <v>0.802587003387742</v>
      </c>
    </row>
    <row r="127" spans="1:50">
      <c r="A127" s="60" t="s">
        <v>717</v>
      </c>
      <c r="B127" s="60" t="s">
        <v>718</v>
      </c>
      <c r="C127" s="60">
        <v>1</v>
      </c>
      <c r="D127" s="60">
        <v>2.97</v>
      </c>
      <c r="E127" s="60">
        <v>1</v>
      </c>
      <c r="F127" s="60">
        <v>16.13</v>
      </c>
      <c r="G127" s="60" t="s">
        <v>458</v>
      </c>
      <c r="H127" s="60">
        <v>29</v>
      </c>
      <c r="I127" s="60" t="s">
        <v>59</v>
      </c>
      <c r="J127" s="60" t="s">
        <v>89</v>
      </c>
      <c r="K127" s="60">
        <v>18.3</v>
      </c>
      <c r="L127" s="60">
        <v>1</v>
      </c>
      <c r="M127" s="60" t="s">
        <v>149</v>
      </c>
      <c r="N127" s="60" t="s">
        <v>442</v>
      </c>
      <c r="O127" s="60">
        <v>2200</v>
      </c>
      <c r="P127" s="60">
        <v>6.5</v>
      </c>
      <c r="Q127" s="60">
        <v>1</v>
      </c>
      <c r="R127" s="60" t="s">
        <v>476</v>
      </c>
      <c r="S127" s="60" t="s">
        <v>477</v>
      </c>
      <c r="T127" s="60" t="s">
        <v>83</v>
      </c>
      <c r="U127" s="60" t="s">
        <v>69</v>
      </c>
      <c r="V127" s="60">
        <v>-0.339174238</v>
      </c>
      <c r="W127" s="60" t="s">
        <v>445</v>
      </c>
      <c r="X127" s="60">
        <v>0.684789714</v>
      </c>
      <c r="Y127" s="60" t="s">
        <v>446</v>
      </c>
      <c r="Z127" s="60" t="s">
        <v>447</v>
      </c>
      <c r="AA127" s="65">
        <v>-0.431374029350865</v>
      </c>
      <c r="AB127" s="65">
        <v>-0.0477363720357413</v>
      </c>
      <c r="AC127" s="65">
        <v>-0.114416708928449</v>
      </c>
      <c r="AD127" s="65">
        <v>0.110628282501275</v>
      </c>
      <c r="AE127" s="65">
        <v>0.150993899984465</v>
      </c>
      <c r="AF127" s="65">
        <v>-0.00209690761378296</v>
      </c>
      <c r="AG127" s="65">
        <v>0.364608265061042</v>
      </c>
      <c r="AH127" s="65">
        <v>0.178965309502891</v>
      </c>
      <c r="AI127" s="65">
        <v>0.0807208627623519</v>
      </c>
      <c r="AJ127" s="65">
        <v>0.0555522576243936</v>
      </c>
      <c r="AK127" s="65">
        <v>0.136910628607254</v>
      </c>
      <c r="AL127" s="65">
        <v>-0.326455189405548</v>
      </c>
      <c r="AM127" s="65">
        <v>-0.171101502305062</v>
      </c>
      <c r="AN127" s="65">
        <v>0.756698490914689</v>
      </c>
      <c r="AO127" s="65">
        <v>-0.0501284341612468</v>
      </c>
      <c r="AP127" s="65">
        <v>-0.164052337321112</v>
      </c>
      <c r="AQ127" s="65">
        <v>-0.366990573968348</v>
      </c>
      <c r="AR127" s="65">
        <v>-0.294393290580279</v>
      </c>
      <c r="AS127" s="65">
        <v>-0.323492509800725</v>
      </c>
      <c r="AT127" s="65">
        <v>-0.0187327523904367</v>
      </c>
      <c r="AU127" s="65">
        <v>0.173365195671074</v>
      </c>
      <c r="AV127" s="65">
        <v>0.132929548935773</v>
      </c>
      <c r="AW127" s="65">
        <v>0.115294001377603</v>
      </c>
      <c r="AX127" s="65">
        <v>-0.393286110255545</v>
      </c>
    </row>
    <row r="128" spans="1:50">
      <c r="A128" s="60" t="s">
        <v>719</v>
      </c>
      <c r="B128" s="60" t="s">
        <v>720</v>
      </c>
      <c r="C128" s="60">
        <v>1</v>
      </c>
      <c r="D128" s="60">
        <v>3.5</v>
      </c>
      <c r="E128" s="60">
        <v>1</v>
      </c>
      <c r="F128" s="60">
        <v>19.33</v>
      </c>
      <c r="G128" s="60" t="s">
        <v>441</v>
      </c>
      <c r="H128" s="60">
        <v>31</v>
      </c>
      <c r="I128" s="60" t="s">
        <v>59</v>
      </c>
      <c r="J128" s="60" t="s">
        <v>89</v>
      </c>
      <c r="K128" s="60">
        <v>109650</v>
      </c>
      <c r="L128" s="60">
        <v>1</v>
      </c>
      <c r="M128" s="60" t="s">
        <v>149</v>
      </c>
      <c r="N128" s="60" t="s">
        <v>442</v>
      </c>
      <c r="O128" s="60">
        <v>0</v>
      </c>
      <c r="P128" s="60">
        <v>13</v>
      </c>
      <c r="Q128" s="60">
        <v>5</v>
      </c>
      <c r="R128" s="60" t="s">
        <v>476</v>
      </c>
      <c r="S128" s="60" t="s">
        <v>477</v>
      </c>
      <c r="T128" s="60" t="s">
        <v>83</v>
      </c>
      <c r="U128" s="60" t="s">
        <v>70</v>
      </c>
      <c r="V128" s="60">
        <v>1.069811355</v>
      </c>
      <c r="W128" s="60" t="s">
        <v>445</v>
      </c>
      <c r="X128" s="60">
        <v>0.524293538</v>
      </c>
      <c r="Y128" s="60" t="s">
        <v>446</v>
      </c>
      <c r="Z128" s="60" t="s">
        <v>447</v>
      </c>
      <c r="AA128" s="65">
        <v>0.588797134947964</v>
      </c>
      <c r="AB128" s="65">
        <v>0.76193409300893</v>
      </c>
      <c r="AC128" s="65">
        <v>0.184432158934865</v>
      </c>
      <c r="AD128" s="65">
        <v>0.369049420077975</v>
      </c>
      <c r="AE128" s="65">
        <v>0.485705761365672</v>
      </c>
      <c r="AF128" s="65">
        <v>0.408970016666987</v>
      </c>
      <c r="AG128" s="65">
        <v>0.417511504588557</v>
      </c>
      <c r="AH128" s="65">
        <v>0.261348558898174</v>
      </c>
      <c r="AI128" s="65">
        <v>-0.0386213573108303</v>
      </c>
      <c r="AJ128" s="65">
        <v>0.141799379954874</v>
      </c>
      <c r="AK128" s="65">
        <v>0.0556568027947268</v>
      </c>
      <c r="AL128" s="65">
        <v>0.536495226362813</v>
      </c>
      <c r="AM128" s="65">
        <v>-0.2957768682958</v>
      </c>
      <c r="AN128" s="65">
        <v>0.5294117647059</v>
      </c>
      <c r="AO128" s="65">
        <v>-0.0447690262265397</v>
      </c>
      <c r="AP128" s="65">
        <v>-0.162871253962402</v>
      </c>
      <c r="AQ128" s="65">
        <v>-0.264610008427282</v>
      </c>
      <c r="AR128" s="65">
        <v>-0.255486729098126</v>
      </c>
      <c r="AS128" s="65">
        <v>-0.213720174007054</v>
      </c>
      <c r="AT128" s="65">
        <v>-0.0644878942942129</v>
      </c>
      <c r="AU128" s="65">
        <v>-0.0535321052977129</v>
      </c>
      <c r="AV128" s="65">
        <v>-0.0715303084975293</v>
      </c>
      <c r="AW128" s="65">
        <v>-0.0624333413356351</v>
      </c>
      <c r="AX128" s="65">
        <v>-0.330150908530893</v>
      </c>
    </row>
    <row r="129" spans="1:50">
      <c r="A129" s="60" t="s">
        <v>721</v>
      </c>
      <c r="B129" s="60" t="s">
        <v>722</v>
      </c>
      <c r="C129" s="60">
        <v>1</v>
      </c>
      <c r="D129" s="60">
        <v>10.53</v>
      </c>
      <c r="E129" s="60">
        <v>0</v>
      </c>
      <c r="F129" s="60">
        <v>26.37</v>
      </c>
      <c r="G129" s="60" t="s">
        <v>458</v>
      </c>
      <c r="H129" s="60">
        <v>41</v>
      </c>
      <c r="I129" s="60" t="s">
        <v>59</v>
      </c>
      <c r="J129" s="60" t="s">
        <v>89</v>
      </c>
      <c r="K129" s="60">
        <v>18.1</v>
      </c>
      <c r="L129" s="60">
        <v>1</v>
      </c>
      <c r="M129" s="60" t="s">
        <v>442</v>
      </c>
      <c r="N129" s="60" t="s">
        <v>451</v>
      </c>
      <c r="O129" s="60">
        <v>0</v>
      </c>
      <c r="P129" s="60">
        <v>6</v>
      </c>
      <c r="Q129" s="60">
        <v>1</v>
      </c>
      <c r="R129" s="60" t="s">
        <v>466</v>
      </c>
      <c r="S129" s="60" t="s">
        <v>467</v>
      </c>
      <c r="T129" s="60" t="s">
        <v>84</v>
      </c>
      <c r="U129" s="60" t="s">
        <v>70</v>
      </c>
      <c r="V129" s="60">
        <v>-0.226020554</v>
      </c>
      <c r="W129" s="60" t="s">
        <v>445</v>
      </c>
      <c r="X129" s="60">
        <v>0.903415012</v>
      </c>
      <c r="Y129" s="60" t="s">
        <v>446</v>
      </c>
      <c r="Z129" s="60" t="s">
        <v>447</v>
      </c>
      <c r="AA129" s="65">
        <v>-0.0979676035886893</v>
      </c>
      <c r="AB129" s="65">
        <v>0.774561133353864</v>
      </c>
      <c r="AC129" s="65">
        <v>-0.348053232584506</v>
      </c>
      <c r="AD129" s="65">
        <v>-0.0240432748269938</v>
      </c>
      <c r="AE129" s="65">
        <v>0.242820292939005</v>
      </c>
      <c r="AF129" s="65">
        <v>0.405831578345869</v>
      </c>
      <c r="AG129" s="65">
        <v>0.409158569774308</v>
      </c>
      <c r="AH129" s="65">
        <v>-0.179997623565718</v>
      </c>
      <c r="AI129" s="65">
        <v>-0.274718836462297</v>
      </c>
      <c r="AJ129" s="65">
        <v>-0.201533617125629</v>
      </c>
      <c r="AK129" s="65">
        <v>-0.179589056490227</v>
      </c>
      <c r="AL129" s="65">
        <v>0.0819217739451594</v>
      </c>
      <c r="AM129" s="65">
        <v>-0.190232536433169</v>
      </c>
      <c r="AN129" s="65">
        <v>0.807514628888204</v>
      </c>
      <c r="AO129" s="65">
        <v>0.194488095568614</v>
      </c>
      <c r="AP129" s="65">
        <v>-0.0699123205049637</v>
      </c>
      <c r="AQ129" s="65">
        <v>-0.228930831402539</v>
      </c>
      <c r="AR129" s="65">
        <v>-0.308837268589451</v>
      </c>
      <c r="AS129" s="65">
        <v>-0.164553901551164</v>
      </c>
      <c r="AT129" s="65">
        <v>-0.029061566314855</v>
      </c>
      <c r="AU129" s="65">
        <v>0.0308283863909982</v>
      </c>
      <c r="AV129" s="65">
        <v>0.115326669075879</v>
      </c>
      <c r="AW129" s="65">
        <v>0.00749714695093726</v>
      </c>
      <c r="AX129" s="65">
        <v>0.391746227286735</v>
      </c>
    </row>
    <row r="130" spans="1:50">
      <c r="A130" s="60" t="s">
        <v>723</v>
      </c>
      <c r="B130" s="60" t="s">
        <v>724</v>
      </c>
      <c r="C130" s="60">
        <v>1</v>
      </c>
      <c r="D130" s="60">
        <v>8.27</v>
      </c>
      <c r="E130" s="60">
        <v>1</v>
      </c>
      <c r="F130" s="60">
        <v>10.83</v>
      </c>
      <c r="G130" s="60" t="s">
        <v>458</v>
      </c>
      <c r="H130" s="60">
        <v>61</v>
      </c>
      <c r="I130" s="60" t="s">
        <v>59</v>
      </c>
      <c r="J130" s="60" t="s">
        <v>89</v>
      </c>
      <c r="K130" s="60">
        <v>13.1</v>
      </c>
      <c r="L130" s="60">
        <v>1</v>
      </c>
      <c r="M130" s="60" t="s">
        <v>482</v>
      </c>
      <c r="N130" s="60" t="s">
        <v>442</v>
      </c>
      <c r="O130" s="60">
        <v>3230000</v>
      </c>
      <c r="P130" s="60">
        <v>6.5</v>
      </c>
      <c r="Q130" s="60">
        <v>2</v>
      </c>
      <c r="R130" s="60" t="s">
        <v>508</v>
      </c>
      <c r="S130" s="60" t="s">
        <v>509</v>
      </c>
      <c r="T130" s="60" t="s">
        <v>84</v>
      </c>
      <c r="U130" s="60" t="s">
        <v>70</v>
      </c>
      <c r="V130" s="60">
        <v>0.110334614</v>
      </c>
      <c r="W130" s="60" t="s">
        <v>445</v>
      </c>
      <c r="X130" s="60">
        <v>0.464827582</v>
      </c>
      <c r="Y130" s="60" t="s">
        <v>446</v>
      </c>
      <c r="Z130" s="60" t="s">
        <v>447</v>
      </c>
      <c r="AA130" s="65">
        <v>-0.262336720580146</v>
      </c>
      <c r="AB130" s="65">
        <v>0.528487834924563</v>
      </c>
      <c r="AC130" s="65">
        <v>0.00953139899355102</v>
      </c>
      <c r="AD130" s="65">
        <v>0.0586984762527102</v>
      </c>
      <c r="AE130" s="65">
        <v>0.114201106174103</v>
      </c>
      <c r="AF130" s="65">
        <v>0.119242750370544</v>
      </c>
      <c r="AG130" s="65">
        <v>0.487300453523292</v>
      </c>
      <c r="AH130" s="65">
        <v>0.208894062480265</v>
      </c>
      <c r="AI130" s="65">
        <v>0.230462961097254</v>
      </c>
      <c r="AJ130" s="65">
        <v>0.249521174413519</v>
      </c>
      <c r="AK130" s="65">
        <v>0.130558884362152</v>
      </c>
      <c r="AL130" s="65">
        <v>-0.736987988912677</v>
      </c>
      <c r="AM130" s="65">
        <v>0.0733956551587271</v>
      </c>
      <c r="AN130" s="65">
        <v>0.908530951647675</v>
      </c>
      <c r="AO130" s="65">
        <v>0.187832034726999</v>
      </c>
      <c r="AP130" s="65">
        <v>-0.148299837082639</v>
      </c>
      <c r="AQ130" s="65">
        <v>-0.306842692830816</v>
      </c>
      <c r="AR130" s="65">
        <v>-0.339232015860234</v>
      </c>
      <c r="AS130" s="65">
        <v>0.127234706885968</v>
      </c>
      <c r="AT130" s="65">
        <v>-0.0109718240497661</v>
      </c>
      <c r="AU130" s="65">
        <v>0.259607012640363</v>
      </c>
      <c r="AV130" s="65">
        <v>0.257844172694886</v>
      </c>
      <c r="AW130" s="65">
        <v>0.193045911208657</v>
      </c>
      <c r="AX130" s="65">
        <v>0.0348013550969873</v>
      </c>
    </row>
    <row r="131" spans="1:50">
      <c r="A131" s="60" t="s">
        <v>725</v>
      </c>
      <c r="B131" s="60" t="s">
        <v>726</v>
      </c>
      <c r="C131" s="60">
        <v>1</v>
      </c>
      <c r="D131" s="60">
        <v>11.57</v>
      </c>
      <c r="E131" s="60">
        <v>0</v>
      </c>
      <c r="F131" s="60">
        <v>25.87</v>
      </c>
      <c r="G131" s="60" t="s">
        <v>450</v>
      </c>
      <c r="H131" s="60">
        <v>62</v>
      </c>
      <c r="I131" s="60" t="s">
        <v>60</v>
      </c>
      <c r="J131" s="60" t="s">
        <v>89</v>
      </c>
      <c r="K131" s="60">
        <v>9.9</v>
      </c>
      <c r="L131" s="60">
        <v>1</v>
      </c>
      <c r="M131" s="60" t="s">
        <v>451</v>
      </c>
      <c r="N131" s="60" t="s">
        <v>451</v>
      </c>
      <c r="O131" s="60">
        <v>437000</v>
      </c>
      <c r="P131" s="60">
        <v>6.5</v>
      </c>
      <c r="Q131" s="60">
        <v>1</v>
      </c>
      <c r="R131" s="60" t="s">
        <v>443</v>
      </c>
      <c r="S131" s="60" t="s">
        <v>444</v>
      </c>
      <c r="T131" s="60" t="s">
        <v>82</v>
      </c>
      <c r="U131" s="60" t="s">
        <v>71</v>
      </c>
      <c r="V131" s="60">
        <v>-0.947747861</v>
      </c>
      <c r="W131" s="60" t="s">
        <v>454</v>
      </c>
      <c r="X131" s="60">
        <v>-0.149866509</v>
      </c>
      <c r="Y131" s="60" t="s">
        <v>446</v>
      </c>
      <c r="Z131" s="60" t="s">
        <v>473</v>
      </c>
      <c r="AA131" s="65">
        <v>-0.435138087205777</v>
      </c>
      <c r="AB131" s="65">
        <v>0.347089621188795</v>
      </c>
      <c r="AC131" s="65">
        <v>-0.272823148817323</v>
      </c>
      <c r="AD131" s="65">
        <v>-0.0327935871946425</v>
      </c>
      <c r="AE131" s="65">
        <v>-0.0301462999003451</v>
      </c>
      <c r="AF131" s="65">
        <v>-0.139526736693729</v>
      </c>
      <c r="AG131" s="65">
        <v>-0.36480502118477</v>
      </c>
      <c r="AH131" s="65">
        <v>-0.135757258479651</v>
      </c>
      <c r="AI131" s="65">
        <v>-0.343238468664512</v>
      </c>
      <c r="AJ131" s="65">
        <v>-0.351986498004111</v>
      </c>
      <c r="AK131" s="65">
        <v>-0.0962594514915777</v>
      </c>
      <c r="AL131" s="65">
        <v>-0.718509393285949</v>
      </c>
      <c r="AM131" s="65">
        <v>-0.264505641922014</v>
      </c>
      <c r="AN131" s="65">
        <v>0.526024022174332</v>
      </c>
      <c r="AO131" s="65">
        <v>-0.122307225174965</v>
      </c>
      <c r="AP131" s="65">
        <v>-0.172039703493041</v>
      </c>
      <c r="AQ131" s="65">
        <v>-0.285135892145072</v>
      </c>
      <c r="AR131" s="65">
        <v>-0.278070436459586</v>
      </c>
      <c r="AS131" s="65">
        <v>-0.337291903283805</v>
      </c>
      <c r="AT131" s="65">
        <v>-0.0918801302599089</v>
      </c>
      <c r="AU131" s="65">
        <v>-0.0589623445163483</v>
      </c>
      <c r="AV131" s="65">
        <v>-0.13572845157519</v>
      </c>
      <c r="AW131" s="65">
        <v>-0.112580138594638</v>
      </c>
      <c r="AX131" s="65">
        <v>-0.585463504773511</v>
      </c>
    </row>
    <row r="132" spans="1:50">
      <c r="A132" s="60" t="s">
        <v>727</v>
      </c>
      <c r="B132" s="60" t="s">
        <v>728</v>
      </c>
      <c r="C132" s="60">
        <v>1</v>
      </c>
      <c r="D132" s="60">
        <v>3.5</v>
      </c>
      <c r="E132" s="60">
        <v>0</v>
      </c>
      <c r="F132" s="60">
        <v>14.33</v>
      </c>
      <c r="G132" s="60" t="s">
        <v>441</v>
      </c>
      <c r="H132" s="60">
        <v>69</v>
      </c>
      <c r="I132" s="60" t="s">
        <v>60</v>
      </c>
      <c r="J132" s="60" t="s">
        <v>89</v>
      </c>
      <c r="K132" s="60">
        <v>51038.4</v>
      </c>
      <c r="L132" s="60">
        <v>1</v>
      </c>
      <c r="M132" s="60" t="s">
        <v>442</v>
      </c>
      <c r="N132" s="60" t="s">
        <v>442</v>
      </c>
      <c r="O132" s="60">
        <v>17000</v>
      </c>
      <c r="P132" s="60">
        <v>7.2</v>
      </c>
      <c r="Q132" s="60">
        <v>1</v>
      </c>
      <c r="R132" s="60" t="s">
        <v>665</v>
      </c>
      <c r="S132" s="60" t="s">
        <v>509</v>
      </c>
      <c r="T132" s="60" t="s">
        <v>84</v>
      </c>
      <c r="U132" s="60" t="s">
        <v>69</v>
      </c>
      <c r="V132" s="60">
        <v>0.909768387</v>
      </c>
      <c r="W132" s="60" t="s">
        <v>445</v>
      </c>
      <c r="X132" s="60">
        <v>-0.172726934</v>
      </c>
      <c r="Y132" s="60" t="s">
        <v>446</v>
      </c>
      <c r="Z132" s="60" t="s">
        <v>447</v>
      </c>
      <c r="AA132" s="65">
        <v>-0.196532894082733</v>
      </c>
      <c r="AB132" s="65">
        <v>0.455805358792747</v>
      </c>
      <c r="AC132" s="65">
        <v>-0.233473910974996</v>
      </c>
      <c r="AD132" s="65">
        <v>0.200023192177173</v>
      </c>
      <c r="AE132" s="65">
        <v>0.433099887781737</v>
      </c>
      <c r="AF132" s="65">
        <v>0.559859300686162</v>
      </c>
      <c r="AG132" s="65">
        <v>0.496264094143872</v>
      </c>
      <c r="AH132" s="65">
        <v>0.108500003373453</v>
      </c>
      <c r="AI132" s="65">
        <v>-0.189735792268064</v>
      </c>
      <c r="AJ132" s="65">
        <v>-0.189055585516706</v>
      </c>
      <c r="AK132" s="65">
        <v>0.00211420241034366</v>
      </c>
      <c r="AL132" s="65">
        <v>-0.0763781952571689</v>
      </c>
      <c r="AM132" s="65">
        <v>-0.178048893921143</v>
      </c>
      <c r="AN132" s="65">
        <v>0.42408376963352</v>
      </c>
      <c r="AO132" s="65">
        <v>-0.158839661766678</v>
      </c>
      <c r="AP132" s="65">
        <v>-0.224655018527577</v>
      </c>
      <c r="AQ132" s="65">
        <v>-0.309810819961229</v>
      </c>
      <c r="AR132" s="65">
        <v>-0.266864172601363</v>
      </c>
      <c r="AS132" s="65">
        <v>-0.367035009246226</v>
      </c>
      <c r="AT132" s="65">
        <v>-0.129284327226934</v>
      </c>
      <c r="AU132" s="65">
        <v>-0.135162596703781</v>
      </c>
      <c r="AV132" s="65">
        <v>-0.110779460041625</v>
      </c>
      <c r="AW132" s="65">
        <v>-0.0906017366557133</v>
      </c>
      <c r="AX132" s="65">
        <v>-0.874037573144239</v>
      </c>
    </row>
    <row r="133" spans="1:50">
      <c r="A133" s="60" t="s">
        <v>729</v>
      </c>
      <c r="B133" s="60" t="s">
        <v>730</v>
      </c>
      <c r="C133" s="60">
        <v>1</v>
      </c>
      <c r="D133" s="60">
        <v>6.27</v>
      </c>
      <c r="E133" s="60">
        <v>1</v>
      </c>
      <c r="F133" s="60">
        <v>12.6</v>
      </c>
      <c r="G133" s="60" t="s">
        <v>441</v>
      </c>
      <c r="H133" s="60">
        <v>46</v>
      </c>
      <c r="I133" s="60" t="s">
        <v>60</v>
      </c>
      <c r="J133" s="60" t="s">
        <v>89</v>
      </c>
      <c r="K133" s="60">
        <v>14306.5</v>
      </c>
      <c r="L133" s="60">
        <v>1</v>
      </c>
      <c r="M133" s="60" t="s">
        <v>442</v>
      </c>
      <c r="N133" s="60" t="s">
        <v>442</v>
      </c>
      <c r="O133" s="60">
        <v>3480</v>
      </c>
      <c r="P133" s="60">
        <v>7</v>
      </c>
      <c r="Q133" s="60">
        <v>3</v>
      </c>
      <c r="R133" s="60" t="s">
        <v>476</v>
      </c>
      <c r="S133" s="60" t="s">
        <v>477</v>
      </c>
      <c r="T133" s="60" t="s">
        <v>83</v>
      </c>
      <c r="U133" s="60" t="s">
        <v>70</v>
      </c>
      <c r="V133" s="60">
        <v>0.634459818</v>
      </c>
      <c r="W133" s="60" t="s">
        <v>445</v>
      </c>
      <c r="X133" s="60">
        <v>-0.114423722</v>
      </c>
      <c r="Y133" s="60" t="s">
        <v>446</v>
      </c>
      <c r="Z133" s="60" t="s">
        <v>447</v>
      </c>
      <c r="AA133" s="65">
        <v>-0.0599063128137305</v>
      </c>
      <c r="AB133" s="65">
        <v>0.588543270711438</v>
      </c>
      <c r="AC133" s="65">
        <v>-0.0562522637287499</v>
      </c>
      <c r="AD133" s="65">
        <v>0.284234686896537</v>
      </c>
      <c r="AE133" s="65">
        <v>0.451293021923257</v>
      </c>
      <c r="AF133" s="65">
        <v>0.217225957280196</v>
      </c>
      <c r="AG133" s="65">
        <v>0.449898983644366</v>
      </c>
      <c r="AH133" s="65">
        <v>0.25805760356717</v>
      </c>
      <c r="AI133" s="65">
        <v>0.0160164217291017</v>
      </c>
      <c r="AJ133" s="65">
        <v>-0.014266322359678</v>
      </c>
      <c r="AK133" s="65">
        <v>-0.0619346492027784</v>
      </c>
      <c r="AL133" s="65">
        <v>-0.658761934092864</v>
      </c>
      <c r="AM133" s="65">
        <v>0.0118661396632068</v>
      </c>
      <c r="AN133" s="65">
        <v>0.81398213735756</v>
      </c>
      <c r="AO133" s="65">
        <v>0.0247103432158539</v>
      </c>
      <c r="AP133" s="65">
        <v>-0.185477636567788</v>
      </c>
      <c r="AQ133" s="65">
        <v>-0.320510825620756</v>
      </c>
      <c r="AR133" s="65">
        <v>-0.294878996737047</v>
      </c>
      <c r="AS133" s="65">
        <v>-0.2857020996247</v>
      </c>
      <c r="AT133" s="65">
        <v>-0.0688780323922685</v>
      </c>
      <c r="AU133" s="65">
        <v>-0.135102946613569</v>
      </c>
      <c r="AV133" s="65">
        <v>-0.233622014038061</v>
      </c>
      <c r="AW133" s="65">
        <v>-0.161763244739672</v>
      </c>
      <c r="AX133" s="65">
        <v>0.192177394518007</v>
      </c>
    </row>
    <row r="134" spans="1:50">
      <c r="A134" s="60" t="s">
        <v>731</v>
      </c>
      <c r="B134" s="60" t="s">
        <v>732</v>
      </c>
      <c r="C134" s="60">
        <v>1</v>
      </c>
      <c r="D134" s="60">
        <v>7.67</v>
      </c>
      <c r="E134" s="60">
        <v>0</v>
      </c>
      <c r="F134" s="60">
        <v>15.87</v>
      </c>
      <c r="G134" s="60" t="s">
        <v>441</v>
      </c>
      <c r="H134" s="60">
        <v>64</v>
      </c>
      <c r="I134" s="60" t="s">
        <v>59</v>
      </c>
      <c r="J134" s="60" t="s">
        <v>89</v>
      </c>
      <c r="K134" s="60">
        <v>2000</v>
      </c>
      <c r="L134" s="60">
        <v>1</v>
      </c>
      <c r="M134" s="60" t="s">
        <v>451</v>
      </c>
      <c r="N134" s="60" t="s">
        <v>442</v>
      </c>
      <c r="O134" s="60">
        <v>500</v>
      </c>
      <c r="P134" s="60">
        <v>9</v>
      </c>
      <c r="Q134" s="60">
        <v>1</v>
      </c>
      <c r="R134" s="60" t="s">
        <v>733</v>
      </c>
      <c r="S134" s="60" t="s">
        <v>503</v>
      </c>
      <c r="T134" s="60" t="s">
        <v>84</v>
      </c>
      <c r="U134" s="60" t="s">
        <v>69</v>
      </c>
      <c r="V134" s="60">
        <v>0.469979213</v>
      </c>
      <c r="W134" s="60" t="s">
        <v>445</v>
      </c>
      <c r="X134" s="60">
        <v>0.379468992</v>
      </c>
      <c r="Y134" s="60" t="s">
        <v>446</v>
      </c>
      <c r="Z134" s="60" t="s">
        <v>447</v>
      </c>
      <c r="AA134" s="65">
        <v>0.556349442369754</v>
      </c>
      <c r="AB134" s="65">
        <v>0.996612257468432</v>
      </c>
      <c r="AC134" s="65">
        <v>0.225092226132644</v>
      </c>
      <c r="AD134" s="65">
        <v>0.224411904765161</v>
      </c>
      <c r="AE134" s="65">
        <v>0.230677505841572</v>
      </c>
      <c r="AF134" s="65">
        <v>0.0718723838977626</v>
      </c>
      <c r="AG134" s="65">
        <v>0.135090725864348</v>
      </c>
      <c r="AH134" s="65">
        <v>0.207760531806438</v>
      </c>
      <c r="AI134" s="65">
        <v>0.325414012229637</v>
      </c>
      <c r="AJ134" s="65">
        <v>0.279835874751913</v>
      </c>
      <c r="AK134" s="65">
        <v>0.146245057225921</v>
      </c>
      <c r="AL134" s="65">
        <v>0.563597166615351</v>
      </c>
      <c r="AM134" s="65">
        <v>-0.205121172192823</v>
      </c>
      <c r="AN134" s="65">
        <v>0.831228826609177</v>
      </c>
      <c r="AO134" s="65">
        <v>-0.0723475144130847</v>
      </c>
      <c r="AP134" s="65">
        <v>-0.218332306903535</v>
      </c>
      <c r="AQ134" s="65">
        <v>-0.341894464480566</v>
      </c>
      <c r="AR134" s="65">
        <v>-0.192935322932757</v>
      </c>
      <c r="AS134" s="65">
        <v>-0.202801144159904</v>
      </c>
      <c r="AT134" s="65">
        <v>-0.13146893357104</v>
      </c>
      <c r="AU134" s="65">
        <v>0.0197214456764262</v>
      </c>
      <c r="AV134" s="65">
        <v>-0.05346603442933</v>
      </c>
      <c r="AW134" s="65">
        <v>-0.0446940247475348</v>
      </c>
      <c r="AX134" s="65">
        <v>0.483831228826627</v>
      </c>
    </row>
    <row r="135" spans="1:50">
      <c r="A135" s="60" t="s">
        <v>734</v>
      </c>
      <c r="B135" s="60" t="s">
        <v>735</v>
      </c>
      <c r="C135" s="60">
        <v>1</v>
      </c>
      <c r="D135" s="60">
        <v>6.53</v>
      </c>
      <c r="E135" s="60">
        <v>0</v>
      </c>
      <c r="F135" s="60">
        <v>6.53</v>
      </c>
      <c r="G135" s="60" t="s">
        <v>458</v>
      </c>
      <c r="H135" s="60">
        <v>78</v>
      </c>
      <c r="I135" s="60" t="s">
        <v>59</v>
      </c>
      <c r="J135" s="60" t="s">
        <v>89</v>
      </c>
      <c r="K135" s="60">
        <v>82250.3</v>
      </c>
      <c r="L135" s="60">
        <v>1</v>
      </c>
      <c r="M135" s="60" t="s">
        <v>442</v>
      </c>
      <c r="N135" s="60" t="s">
        <v>442</v>
      </c>
      <c r="O135" s="60">
        <v>12300</v>
      </c>
      <c r="P135" s="60">
        <v>8.6</v>
      </c>
      <c r="Q135" s="60">
        <v>1</v>
      </c>
      <c r="R135" s="60" t="s">
        <v>476</v>
      </c>
      <c r="S135" s="60" t="s">
        <v>477</v>
      </c>
      <c r="T135" s="60" t="s">
        <v>83</v>
      </c>
      <c r="U135" s="60" t="s">
        <v>70</v>
      </c>
      <c r="V135" s="60">
        <v>0.110189183</v>
      </c>
      <c r="W135" s="60" t="s">
        <v>445</v>
      </c>
      <c r="X135" s="60">
        <v>-0.313447436</v>
      </c>
      <c r="Y135" s="60" t="s">
        <v>446</v>
      </c>
      <c r="Z135" s="60" t="s">
        <v>470</v>
      </c>
      <c r="AA135" s="65">
        <v>-0.395651769563537</v>
      </c>
      <c r="AB135" s="65">
        <v>0.290729904527255</v>
      </c>
      <c r="AC135" s="65">
        <v>-0.167415774736422</v>
      </c>
      <c r="AD135" s="65">
        <v>0.182329994572827</v>
      </c>
      <c r="AE135" s="65">
        <v>0.387250406879861</v>
      </c>
      <c r="AF135" s="65">
        <v>0.390209516711974</v>
      </c>
      <c r="AG135" s="65">
        <v>0.248295990608528</v>
      </c>
      <c r="AH135" s="65">
        <v>0.0818335788890011</v>
      </c>
      <c r="AI135" s="65">
        <v>-0.257455399176836</v>
      </c>
      <c r="AJ135" s="65">
        <v>-0.278153685512046</v>
      </c>
      <c r="AK135" s="65">
        <v>0.0720648704905597</v>
      </c>
      <c r="AL135" s="65">
        <v>-0.330766861718451</v>
      </c>
      <c r="AM135" s="65">
        <v>-0.130362619100697</v>
      </c>
      <c r="AN135" s="65">
        <v>0.688943640283342</v>
      </c>
      <c r="AO135" s="65">
        <v>-0.248747988707589</v>
      </c>
      <c r="AP135" s="65">
        <v>-0.21723235602824</v>
      </c>
      <c r="AQ135" s="65">
        <v>-0.353611730751472</v>
      </c>
      <c r="AR135" s="65">
        <v>-0.238140749249433</v>
      </c>
      <c r="AS135" s="65">
        <v>-0.434486452660146</v>
      </c>
      <c r="AT135" s="65">
        <v>-0.228639156689533</v>
      </c>
      <c r="AU135" s="65">
        <v>-0.314282080090238</v>
      </c>
      <c r="AV135" s="65">
        <v>-0.2657802704928</v>
      </c>
      <c r="AW135" s="65">
        <v>-0.146845451202518</v>
      </c>
      <c r="AX135" s="65">
        <v>-0.809670465044471</v>
      </c>
    </row>
    <row r="136" spans="1:50">
      <c r="A136" s="60" t="s">
        <v>736</v>
      </c>
      <c r="B136" s="60" t="s">
        <v>737</v>
      </c>
      <c r="C136" s="60">
        <v>1</v>
      </c>
      <c r="D136" s="60">
        <v>3.47</v>
      </c>
      <c r="E136" s="60">
        <v>0</v>
      </c>
      <c r="F136" s="60">
        <v>24.8</v>
      </c>
      <c r="G136" s="60" t="s">
        <v>458</v>
      </c>
      <c r="H136" s="60">
        <v>53</v>
      </c>
      <c r="I136" s="60" t="s">
        <v>59</v>
      </c>
      <c r="J136" s="60" t="s">
        <v>89</v>
      </c>
      <c r="K136" s="60">
        <v>197700</v>
      </c>
      <c r="L136" s="60">
        <v>1</v>
      </c>
      <c r="M136" s="60" t="s">
        <v>451</v>
      </c>
      <c r="N136" s="60" t="s">
        <v>442</v>
      </c>
      <c r="O136" s="63">
        <v>100000000</v>
      </c>
      <c r="P136" s="60">
        <v>10</v>
      </c>
      <c r="Q136" s="60">
        <v>1</v>
      </c>
      <c r="R136" s="60" t="s">
        <v>466</v>
      </c>
      <c r="S136" s="60" t="s">
        <v>467</v>
      </c>
      <c r="T136" s="60" t="s">
        <v>84</v>
      </c>
      <c r="U136" s="60" t="s">
        <v>70</v>
      </c>
      <c r="V136" s="60">
        <v>0.280829098</v>
      </c>
      <c r="W136" s="60" t="s">
        <v>445</v>
      </c>
      <c r="X136" s="60">
        <v>0.538524166</v>
      </c>
      <c r="Y136" s="60" t="s">
        <v>446</v>
      </c>
      <c r="Z136" s="60" t="s">
        <v>447</v>
      </c>
      <c r="AA136" s="65">
        <v>-0.183153013910357</v>
      </c>
      <c r="AB136" s="65">
        <v>0.49707422235912</v>
      </c>
      <c r="AC136" s="65">
        <v>-0.0264160147919176</v>
      </c>
      <c r="AD136" s="65">
        <v>0.313242648553626</v>
      </c>
      <c r="AE136" s="65">
        <v>0.417138942697903</v>
      </c>
      <c r="AF136" s="65">
        <v>0.423188788222045</v>
      </c>
      <c r="AG136" s="65">
        <v>0.370565807632273</v>
      </c>
      <c r="AH136" s="65">
        <v>0.138472688106717</v>
      </c>
      <c r="AI136" s="65">
        <v>-0.155022486264492</v>
      </c>
      <c r="AJ136" s="65">
        <v>-0.214419592382294</v>
      </c>
      <c r="AK136" s="65">
        <v>-0.0978887868560337</v>
      </c>
      <c r="AL136" s="65">
        <v>-0.48136741607628</v>
      </c>
      <c r="AM136" s="65">
        <v>0.158050013708806</v>
      </c>
      <c r="AN136" s="65">
        <v>-0.41238065906983</v>
      </c>
      <c r="AO136" s="65">
        <v>0.183929720280279</v>
      </c>
      <c r="AP136" s="65">
        <v>-0.0993408651220544</v>
      </c>
      <c r="AQ136" s="65">
        <v>-0.260048669930543</v>
      </c>
      <c r="AR136" s="65">
        <v>-0.287834980156518</v>
      </c>
      <c r="AS136" s="65">
        <v>-0.229193357962457</v>
      </c>
      <c r="AT136" s="65">
        <v>0.0247514435656016</v>
      </c>
      <c r="AU136" s="65">
        <v>0.133012444203627</v>
      </c>
      <c r="AV136" s="65">
        <v>0.0336103383246758</v>
      </c>
      <c r="AW136" s="65">
        <v>0.0393958542120067</v>
      </c>
      <c r="AX136" s="65">
        <v>-0.187865722205091</v>
      </c>
    </row>
    <row r="137" spans="1:50">
      <c r="A137" s="60" t="s">
        <v>738</v>
      </c>
      <c r="B137" s="60" t="s">
        <v>739</v>
      </c>
      <c r="C137" s="60">
        <v>1</v>
      </c>
      <c r="D137" s="60">
        <v>6.77</v>
      </c>
      <c r="E137" s="60">
        <v>0</v>
      </c>
      <c r="F137" s="60">
        <v>23.4</v>
      </c>
      <c r="G137" s="60" t="s">
        <v>441</v>
      </c>
      <c r="H137" s="60">
        <v>53</v>
      </c>
      <c r="I137" s="60" t="s">
        <v>59</v>
      </c>
      <c r="J137" s="60" t="s">
        <v>89</v>
      </c>
      <c r="K137" s="60">
        <v>430.8</v>
      </c>
      <c r="L137" s="60">
        <v>1</v>
      </c>
      <c r="M137" s="60" t="s">
        <v>442</v>
      </c>
      <c r="N137" s="60" t="s">
        <v>442</v>
      </c>
      <c r="O137" s="60">
        <v>2750</v>
      </c>
      <c r="P137" s="60">
        <v>4.8</v>
      </c>
      <c r="Q137" s="60">
        <v>1</v>
      </c>
      <c r="R137" s="60" t="s">
        <v>443</v>
      </c>
      <c r="S137" s="60" t="s">
        <v>444</v>
      </c>
      <c r="T137" s="60" t="s">
        <v>82</v>
      </c>
      <c r="U137" s="60" t="s">
        <v>70</v>
      </c>
      <c r="V137" s="60">
        <v>0.730677967</v>
      </c>
      <c r="W137" s="60" t="s">
        <v>445</v>
      </c>
      <c r="X137" s="60">
        <v>0.053403131</v>
      </c>
      <c r="Y137" s="60" t="s">
        <v>446</v>
      </c>
      <c r="Z137" s="60" t="s">
        <v>447</v>
      </c>
      <c r="AA137" s="65">
        <v>0.225531908076666</v>
      </c>
      <c r="AB137" s="65">
        <v>0.902679396365876</v>
      </c>
      <c r="AC137" s="65">
        <v>0.132758778206437</v>
      </c>
      <c r="AD137" s="65">
        <v>0.237910391773666</v>
      </c>
      <c r="AE137" s="65">
        <v>0.303379399034932</v>
      </c>
      <c r="AF137" s="65">
        <v>0.392237131749783</v>
      </c>
      <c r="AG137" s="65">
        <v>0.422564982084419</v>
      </c>
      <c r="AH137" s="65">
        <v>0.228630234518676</v>
      </c>
      <c r="AI137" s="65">
        <v>0.116367290115672</v>
      </c>
      <c r="AJ137" s="65">
        <v>0.0864390835683685</v>
      </c>
      <c r="AK137" s="65">
        <v>0.100394627601528</v>
      </c>
      <c r="AL137" s="65">
        <v>-0.433015090853009</v>
      </c>
      <c r="AM137" s="65">
        <v>-0.338877083203241</v>
      </c>
      <c r="AN137" s="65">
        <v>0.592238989836784</v>
      </c>
      <c r="AO137" s="65">
        <v>-0.0772151884789761</v>
      </c>
      <c r="AP137" s="65">
        <v>-0.168787757501307</v>
      </c>
      <c r="AQ137" s="65">
        <v>-0.283703535508185</v>
      </c>
      <c r="AR137" s="65">
        <v>-0.277495398902389</v>
      </c>
      <c r="AS137" s="65">
        <v>-0.367794016397253</v>
      </c>
      <c r="AT137" s="65">
        <v>-0.0877172461454058</v>
      </c>
      <c r="AU137" s="65">
        <v>-0.0459149345679084</v>
      </c>
      <c r="AV137" s="65">
        <v>-0.106184533744821</v>
      </c>
      <c r="AW137" s="65">
        <v>-0.14357326114247</v>
      </c>
      <c r="AX137" s="65">
        <v>-0.11179550354173</v>
      </c>
    </row>
    <row r="138" spans="1:50">
      <c r="A138" s="60" t="s">
        <v>740</v>
      </c>
      <c r="B138" s="60" t="s">
        <v>741</v>
      </c>
      <c r="C138" s="60">
        <v>1</v>
      </c>
      <c r="D138" s="60">
        <v>6.73</v>
      </c>
      <c r="E138" s="60">
        <v>1</v>
      </c>
      <c r="F138" s="60">
        <v>21.03</v>
      </c>
      <c r="G138" s="60" t="s">
        <v>458</v>
      </c>
      <c r="H138" s="60">
        <v>64</v>
      </c>
      <c r="I138" s="60" t="s">
        <v>59</v>
      </c>
      <c r="J138" s="60" t="s">
        <v>89</v>
      </c>
      <c r="K138" s="60">
        <v>160170</v>
      </c>
      <c r="L138" s="60">
        <v>1</v>
      </c>
      <c r="M138" s="60" t="s">
        <v>442</v>
      </c>
      <c r="N138" s="60" t="s">
        <v>451</v>
      </c>
      <c r="O138" s="60">
        <v>1400000</v>
      </c>
      <c r="P138" s="60">
        <v>10</v>
      </c>
      <c r="Q138" s="60">
        <v>1</v>
      </c>
      <c r="R138" s="60" t="s">
        <v>564</v>
      </c>
      <c r="S138" s="60" t="s">
        <v>467</v>
      </c>
      <c r="T138" s="60" t="s">
        <v>84</v>
      </c>
      <c r="U138" s="60" t="s">
        <v>70</v>
      </c>
      <c r="V138" s="60">
        <v>0.203464512</v>
      </c>
      <c r="W138" s="60" t="s">
        <v>445</v>
      </c>
      <c r="X138" s="60">
        <v>-0.35602488</v>
      </c>
      <c r="Y138" s="60" t="s">
        <v>446</v>
      </c>
      <c r="Z138" s="60" t="s">
        <v>470</v>
      </c>
      <c r="AA138" s="65">
        <v>-0.00210982815276306</v>
      </c>
      <c r="AB138" s="65">
        <v>-0.0110871573760651</v>
      </c>
      <c r="AC138" s="65">
        <v>0.0375359678892827</v>
      </c>
      <c r="AD138" s="65">
        <v>0.170370693583692</v>
      </c>
      <c r="AE138" s="65">
        <v>0.221826562891946</v>
      </c>
      <c r="AF138" s="65">
        <v>0.207059441344096</v>
      </c>
      <c r="AG138" s="65">
        <v>0.435620163950959</v>
      </c>
      <c r="AH138" s="65">
        <v>0.158037021114517</v>
      </c>
      <c r="AI138" s="65">
        <v>0.20251386208081</v>
      </c>
      <c r="AJ138" s="65">
        <v>0.107936371198111</v>
      </c>
      <c r="AK138" s="65">
        <v>0.252339329350013</v>
      </c>
      <c r="AL138" s="65">
        <v>0.510009239297832</v>
      </c>
      <c r="AM138" s="65">
        <v>-0.363256896349025</v>
      </c>
      <c r="AN138" s="65">
        <v>0.309516476747768</v>
      </c>
      <c r="AO138" s="65">
        <v>-0.146682622542959</v>
      </c>
      <c r="AP138" s="65">
        <v>-0.198916560874461</v>
      </c>
      <c r="AQ138" s="65">
        <v>-0.329750533725362</v>
      </c>
      <c r="AR138" s="65">
        <v>-0.241055176623754</v>
      </c>
      <c r="AS138" s="65">
        <v>-0.211186560251879</v>
      </c>
      <c r="AT138" s="65">
        <v>-0.12921905614699</v>
      </c>
      <c r="AU138" s="65">
        <v>0.123531123797235</v>
      </c>
      <c r="AV138" s="65">
        <v>0.0538159196739126</v>
      </c>
      <c r="AW138" s="65">
        <v>-0.109083887062267</v>
      </c>
      <c r="AX138" s="65">
        <v>0.419156144133058</v>
      </c>
    </row>
    <row r="139" spans="1:50">
      <c r="A139" s="60" t="s">
        <v>742</v>
      </c>
      <c r="B139" s="60" t="s">
        <v>743</v>
      </c>
      <c r="C139" s="60">
        <v>1</v>
      </c>
      <c r="D139" s="60">
        <v>6.33</v>
      </c>
      <c r="E139" s="60">
        <v>0</v>
      </c>
      <c r="F139" s="60">
        <v>10.87</v>
      </c>
      <c r="G139" s="60" t="s">
        <v>458</v>
      </c>
      <c r="H139" s="60">
        <v>44</v>
      </c>
      <c r="I139" s="60" t="s">
        <v>59</v>
      </c>
      <c r="J139" s="60" t="s">
        <v>89</v>
      </c>
      <c r="K139" s="60">
        <v>6.1</v>
      </c>
      <c r="L139" s="60">
        <v>1</v>
      </c>
      <c r="M139" s="60" t="s">
        <v>442</v>
      </c>
      <c r="N139" s="60" t="s">
        <v>442</v>
      </c>
      <c r="O139" s="60">
        <v>347</v>
      </c>
      <c r="P139" s="60">
        <v>12</v>
      </c>
      <c r="Q139" s="60">
        <v>1</v>
      </c>
      <c r="R139" s="60" t="s">
        <v>744</v>
      </c>
      <c r="S139" s="60" t="s">
        <v>444</v>
      </c>
      <c r="T139" s="60" t="s">
        <v>82</v>
      </c>
      <c r="U139" s="60" t="s">
        <v>70</v>
      </c>
      <c r="V139" s="60">
        <v>0.596791561</v>
      </c>
      <c r="W139" s="60" t="s">
        <v>445</v>
      </c>
      <c r="X139" s="60">
        <v>-0.455233837</v>
      </c>
      <c r="Y139" s="60" t="s">
        <v>446</v>
      </c>
      <c r="Z139" s="60" t="s">
        <v>470</v>
      </c>
      <c r="AA139" s="65">
        <v>-0.397995062289768</v>
      </c>
      <c r="AB139" s="65">
        <v>0.226054819833686</v>
      </c>
      <c r="AC139" s="65">
        <v>-0.0135806854751318</v>
      </c>
      <c r="AD139" s="65">
        <v>0.270494806091071</v>
      </c>
      <c r="AE139" s="65">
        <v>0.290563919699828</v>
      </c>
      <c r="AF139" s="65">
        <v>0.120389610255838</v>
      </c>
      <c r="AG139" s="65">
        <v>0.081390569161514</v>
      </c>
      <c r="AH139" s="65">
        <v>0.245441891319703</v>
      </c>
      <c r="AI139" s="65">
        <v>0.131975570237195</v>
      </c>
      <c r="AJ139" s="65">
        <v>0.128876661345358</v>
      </c>
      <c r="AK139" s="65">
        <v>0.163235932169447</v>
      </c>
      <c r="AL139" s="65">
        <v>0.0603634123806362</v>
      </c>
      <c r="AM139" s="65">
        <v>0.0488882340428</v>
      </c>
      <c r="AN139" s="65">
        <v>-0.676316599938255</v>
      </c>
      <c r="AO139" s="65">
        <v>-0.238802573728321</v>
      </c>
      <c r="AP139" s="65">
        <v>-0.267916943516247</v>
      </c>
      <c r="AQ139" s="65">
        <v>-0.332982970066569</v>
      </c>
      <c r="AR139" s="65">
        <v>-0.280000631304116</v>
      </c>
      <c r="AS139" s="65">
        <v>-0.382165931604358</v>
      </c>
      <c r="AT139" s="65">
        <v>-0.143596619444818</v>
      </c>
      <c r="AU139" s="65">
        <v>-0.181550259561149</v>
      </c>
      <c r="AV139" s="65">
        <v>-0.147131247151378</v>
      </c>
      <c r="AW139" s="65">
        <v>-0.0801187906577884</v>
      </c>
      <c r="AX139" s="65">
        <v>-0.336618417000248</v>
      </c>
    </row>
    <row r="140" spans="1:50">
      <c r="A140" s="60" t="s">
        <v>745</v>
      </c>
      <c r="B140" s="60" t="s">
        <v>746</v>
      </c>
      <c r="C140" s="60">
        <v>1</v>
      </c>
      <c r="D140" s="60">
        <v>8.27</v>
      </c>
      <c r="E140" s="60">
        <v>0</v>
      </c>
      <c r="F140" s="60">
        <v>21.6</v>
      </c>
      <c r="G140" s="60" t="s">
        <v>450</v>
      </c>
      <c r="H140" s="60">
        <v>72</v>
      </c>
      <c r="I140" s="60" t="s">
        <v>59</v>
      </c>
      <c r="J140" s="60" t="s">
        <v>89</v>
      </c>
      <c r="K140" s="60">
        <v>55.9</v>
      </c>
      <c r="L140" s="60">
        <v>1</v>
      </c>
      <c r="M140" s="60" t="s">
        <v>442</v>
      </c>
      <c r="N140" s="60" t="s">
        <v>442</v>
      </c>
      <c r="O140" s="60">
        <v>117000</v>
      </c>
      <c r="P140" s="60">
        <v>10</v>
      </c>
      <c r="Q140" s="60">
        <v>1</v>
      </c>
      <c r="R140" s="60" t="s">
        <v>564</v>
      </c>
      <c r="S140" s="60" t="s">
        <v>467</v>
      </c>
      <c r="T140" s="60" t="s">
        <v>84</v>
      </c>
      <c r="U140" s="60" t="s">
        <v>70</v>
      </c>
      <c r="V140" s="60">
        <v>0.151728011</v>
      </c>
      <c r="W140" s="60" t="s">
        <v>445</v>
      </c>
      <c r="X140" s="60">
        <v>-0.132627838</v>
      </c>
      <c r="Y140" s="60" t="s">
        <v>446</v>
      </c>
      <c r="Z140" s="60" t="s">
        <v>447</v>
      </c>
      <c r="AA140" s="65">
        <v>-0.394227050134359</v>
      </c>
      <c r="AB140" s="65">
        <v>0.348629504157689</v>
      </c>
      <c r="AC140" s="65">
        <v>-0.228880124997613</v>
      </c>
      <c r="AD140" s="65">
        <v>0.274982890003765</v>
      </c>
      <c r="AE140" s="65">
        <v>0.450655537192881</v>
      </c>
      <c r="AF140" s="65">
        <v>0.38450026764606</v>
      </c>
      <c r="AG140" s="65">
        <v>0.332785482015183</v>
      </c>
      <c r="AH140" s="65">
        <v>0.0739795084352819</v>
      </c>
      <c r="AI140" s="65">
        <v>-0.279214037966748</v>
      </c>
      <c r="AJ140" s="65">
        <v>-0.32867210850743</v>
      </c>
      <c r="AK140" s="65">
        <v>0.0196223385669258</v>
      </c>
      <c r="AL140" s="65">
        <v>-0.870341854018893</v>
      </c>
      <c r="AM140" s="65">
        <v>-0.0121022516845836</v>
      </c>
      <c r="AN140" s="65">
        <v>0.684323991376659</v>
      </c>
      <c r="AO140" s="65">
        <v>0.0225293140252408</v>
      </c>
      <c r="AP140" s="65">
        <v>-0.238222083492224</v>
      </c>
      <c r="AQ140" s="65">
        <v>-0.261557420480341</v>
      </c>
      <c r="AR140" s="65">
        <v>-0.241438614650826</v>
      </c>
      <c r="AS140" s="65">
        <v>-0.105990054456753</v>
      </c>
      <c r="AT140" s="65">
        <v>-0.0862745367313524</v>
      </c>
      <c r="AU140" s="65">
        <v>-0.0974213031603563</v>
      </c>
      <c r="AV140" s="65">
        <v>-0.202821493546823</v>
      </c>
      <c r="AW140" s="65">
        <v>-0.0845029691066257</v>
      </c>
      <c r="AX140" s="65">
        <v>-0.558053587927199</v>
      </c>
    </row>
    <row r="141" spans="1:50">
      <c r="A141" s="60" t="s">
        <v>747</v>
      </c>
      <c r="B141" s="60" t="s">
        <v>748</v>
      </c>
      <c r="C141" s="60">
        <v>1</v>
      </c>
      <c r="D141" s="60">
        <v>2.33</v>
      </c>
      <c r="E141" s="60">
        <v>0</v>
      </c>
      <c r="F141" s="60">
        <v>21.4</v>
      </c>
      <c r="G141" s="60" t="s">
        <v>450</v>
      </c>
      <c r="H141" s="60">
        <v>39</v>
      </c>
      <c r="I141" s="60" t="s">
        <v>60</v>
      </c>
      <c r="J141" s="60" t="s">
        <v>89</v>
      </c>
      <c r="K141" s="60">
        <v>144.22</v>
      </c>
      <c r="L141" s="60">
        <v>1</v>
      </c>
      <c r="M141" s="60" t="s">
        <v>442</v>
      </c>
      <c r="N141" s="60" t="s">
        <v>442</v>
      </c>
      <c r="O141" s="60">
        <v>4750</v>
      </c>
      <c r="P141" s="60">
        <v>7</v>
      </c>
      <c r="Q141" s="60">
        <v>1</v>
      </c>
      <c r="R141" s="60" t="s">
        <v>443</v>
      </c>
      <c r="S141" s="60" t="s">
        <v>444</v>
      </c>
      <c r="T141" s="60" t="s">
        <v>82</v>
      </c>
      <c r="U141" s="60" t="s">
        <v>70</v>
      </c>
      <c r="V141" s="60">
        <v>-1.071003326</v>
      </c>
      <c r="W141" s="60" t="s">
        <v>454</v>
      </c>
      <c r="X141" s="60">
        <v>0.58915842</v>
      </c>
      <c r="Y141" s="60" t="s">
        <v>446</v>
      </c>
      <c r="Z141" s="60" t="s">
        <v>455</v>
      </c>
      <c r="AA141" s="65">
        <v>-0.41298415545588</v>
      </c>
      <c r="AB141" s="65">
        <v>-0.772713273791017</v>
      </c>
      <c r="AC141" s="65">
        <v>-0.201014247882117</v>
      </c>
      <c r="AD141" s="65">
        <v>-0.262311766171978</v>
      </c>
      <c r="AE141" s="65">
        <v>-0.307557263270976</v>
      </c>
      <c r="AF141" s="65">
        <v>-0.279175004044395</v>
      </c>
      <c r="AG141" s="65">
        <v>-0.32820788813912</v>
      </c>
      <c r="AH141" s="65">
        <v>-0.15504899907249</v>
      </c>
      <c r="AI141" s="65">
        <v>-0.138745669814765</v>
      </c>
      <c r="AJ141" s="65">
        <v>-0.167335151323255</v>
      </c>
      <c r="AK141" s="65">
        <v>-0.138424476701669</v>
      </c>
      <c r="AL141" s="65">
        <v>0.329842931937176</v>
      </c>
      <c r="AM141" s="65">
        <v>-0.21133176505633</v>
      </c>
      <c r="AN141" s="65">
        <v>0.0468124422543645</v>
      </c>
      <c r="AO141" s="65">
        <v>0.0155288771997991</v>
      </c>
      <c r="AP141" s="65">
        <v>-0.00515385048626046</v>
      </c>
      <c r="AQ141" s="65">
        <v>0.0255680274518213</v>
      </c>
      <c r="AR141" s="65">
        <v>0.134972927899162</v>
      </c>
      <c r="AS141" s="65">
        <v>0.0628002572582495</v>
      </c>
      <c r="AT141" s="65">
        <v>0.0565208271989702</v>
      </c>
      <c r="AU141" s="65">
        <v>-0.0228029228042365</v>
      </c>
      <c r="AV141" s="65">
        <v>-0.141027803068534</v>
      </c>
      <c r="AW141" s="65">
        <v>0.0933545248356365</v>
      </c>
      <c r="AX141" s="65">
        <v>0.0791499846011492</v>
      </c>
    </row>
    <row r="142" spans="1:50">
      <c r="A142" s="60" t="s">
        <v>749</v>
      </c>
      <c r="B142" s="60" t="s">
        <v>750</v>
      </c>
      <c r="C142" s="60">
        <v>1</v>
      </c>
      <c r="D142" s="60">
        <v>6.5</v>
      </c>
      <c r="E142" s="60">
        <v>0</v>
      </c>
      <c r="F142" s="60">
        <v>18.7</v>
      </c>
      <c r="G142" s="60" t="s">
        <v>458</v>
      </c>
      <c r="H142" s="60">
        <v>57</v>
      </c>
      <c r="I142" s="60" t="s">
        <v>59</v>
      </c>
      <c r="J142" s="60" t="s">
        <v>89</v>
      </c>
      <c r="K142" s="60">
        <v>16.68</v>
      </c>
      <c r="L142" s="60">
        <v>1</v>
      </c>
      <c r="M142" s="60" t="s">
        <v>442</v>
      </c>
      <c r="N142" s="60" t="s">
        <v>451</v>
      </c>
      <c r="O142" s="60">
        <v>22600</v>
      </c>
      <c r="P142" s="60">
        <v>9.5</v>
      </c>
      <c r="Q142" s="60">
        <v>1</v>
      </c>
      <c r="R142" s="60" t="s">
        <v>443</v>
      </c>
      <c r="S142" s="60" t="s">
        <v>444</v>
      </c>
      <c r="T142" s="60" t="s">
        <v>82</v>
      </c>
      <c r="U142" s="60" t="s">
        <v>70</v>
      </c>
      <c r="V142" s="60">
        <v>-0.744854375</v>
      </c>
      <c r="W142" s="60" t="s">
        <v>454</v>
      </c>
      <c r="X142" s="60">
        <v>-0.345408239</v>
      </c>
      <c r="Y142" s="60" t="s">
        <v>446</v>
      </c>
      <c r="Z142" s="60" t="s">
        <v>473</v>
      </c>
      <c r="AA142" s="65">
        <v>-0.224305003390254</v>
      </c>
      <c r="AB142" s="65">
        <v>0.520788420080092</v>
      </c>
      <c r="AC142" s="65">
        <v>-0.136923040537779</v>
      </c>
      <c r="AD142" s="65">
        <v>-0.0331611808994044</v>
      </c>
      <c r="AE142" s="65">
        <v>0.0456334709531424</v>
      </c>
      <c r="AF142" s="65">
        <v>0.324261124768166</v>
      </c>
      <c r="AG142" s="65">
        <v>0.421343892310165</v>
      </c>
      <c r="AH142" s="65">
        <v>-0.0467454682832372</v>
      </c>
      <c r="AI142" s="65">
        <v>-0.0247775599650299</v>
      </c>
      <c r="AJ142" s="65">
        <v>-0.0466072712696211</v>
      </c>
      <c r="AK142" s="65">
        <v>-0.0820963811542499</v>
      </c>
      <c r="AL142" s="65">
        <v>-0.666153372343555</v>
      </c>
      <c r="AM142" s="65">
        <v>-0.452630854423358</v>
      </c>
      <c r="AN142" s="65">
        <v>-0.713581767785489</v>
      </c>
      <c r="AO142" s="65">
        <v>-0.157017266320097</v>
      </c>
      <c r="AP142" s="65">
        <v>-0.216098140242263</v>
      </c>
      <c r="AQ142" s="65">
        <v>-0.312507635179016</v>
      </c>
      <c r="AR142" s="65">
        <v>-0.213943218882271</v>
      </c>
      <c r="AS142" s="65">
        <v>-0.206134359932502</v>
      </c>
      <c r="AT142" s="65">
        <v>-0.0494607428519184</v>
      </c>
      <c r="AU142" s="65">
        <v>0.00330008841277815</v>
      </c>
      <c r="AV142" s="65">
        <v>-0.148156941012867</v>
      </c>
      <c r="AW142" s="65">
        <v>-0.176019254412032</v>
      </c>
      <c r="AX142" s="65">
        <v>-0.438250692947249</v>
      </c>
    </row>
    <row r="143" spans="1:50">
      <c r="A143" s="60" t="s">
        <v>751</v>
      </c>
      <c r="B143" s="60" t="s">
        <v>752</v>
      </c>
      <c r="C143" s="60">
        <v>1</v>
      </c>
      <c r="D143" s="60">
        <v>0.93</v>
      </c>
      <c r="E143" s="60">
        <v>1</v>
      </c>
      <c r="F143" s="60">
        <v>10.73</v>
      </c>
      <c r="G143" s="60" t="s">
        <v>441</v>
      </c>
      <c r="H143" s="60">
        <v>42</v>
      </c>
      <c r="I143" s="60" t="s">
        <v>60</v>
      </c>
      <c r="J143" s="60" t="s">
        <v>89</v>
      </c>
      <c r="K143" s="60">
        <v>6213.3</v>
      </c>
      <c r="L143" s="60">
        <v>1</v>
      </c>
      <c r="M143" s="60" t="s">
        <v>442</v>
      </c>
      <c r="N143" s="60" t="s">
        <v>442</v>
      </c>
      <c r="O143" s="60">
        <v>0</v>
      </c>
      <c r="P143" s="60">
        <v>9</v>
      </c>
      <c r="Q143" s="60">
        <v>1</v>
      </c>
      <c r="R143" s="60" t="s">
        <v>466</v>
      </c>
      <c r="S143" s="60" t="s">
        <v>467</v>
      </c>
      <c r="T143" s="60" t="s">
        <v>84</v>
      </c>
      <c r="U143" s="60" t="s">
        <v>70</v>
      </c>
      <c r="V143" s="60">
        <v>1.035509101</v>
      </c>
      <c r="W143" s="60" t="s">
        <v>445</v>
      </c>
      <c r="X143" s="60">
        <v>0.050779417</v>
      </c>
      <c r="Y143" s="60" t="s">
        <v>446</v>
      </c>
      <c r="Z143" s="60" t="s">
        <v>447</v>
      </c>
      <c r="AA143" s="65">
        <v>0.388302270697576</v>
      </c>
      <c r="AB143" s="65">
        <v>0.971050200184786</v>
      </c>
      <c r="AC143" s="65">
        <v>0.0196457370089159</v>
      </c>
      <c r="AD143" s="65">
        <v>0.29369934039075</v>
      </c>
      <c r="AE143" s="65">
        <v>0.334577987220179</v>
      </c>
      <c r="AF143" s="65">
        <v>0.312570132306364</v>
      </c>
      <c r="AG143" s="65">
        <v>0.0125603742246877</v>
      </c>
      <c r="AH143" s="65">
        <v>0.203319418602201</v>
      </c>
      <c r="AI143" s="65">
        <v>0.084463532015312</v>
      </c>
      <c r="AJ143" s="65">
        <v>0.159450999291347</v>
      </c>
      <c r="AK143" s="65">
        <v>0.0739669893462811</v>
      </c>
      <c r="AL143" s="65">
        <v>0.346165691407458</v>
      </c>
      <c r="AM143" s="65">
        <v>-0.126252490065007</v>
      </c>
      <c r="AN143" s="65">
        <v>0.296889436402833</v>
      </c>
      <c r="AO143" s="65">
        <v>-0.0178083507934083</v>
      </c>
      <c r="AP143" s="65">
        <v>-0.145147607834694</v>
      </c>
      <c r="AQ143" s="65">
        <v>-0.340171188281031</v>
      </c>
      <c r="AR143" s="65">
        <v>-0.305595150025859</v>
      </c>
      <c r="AS143" s="65">
        <v>-0.346753573389294</v>
      </c>
      <c r="AT143" s="65">
        <v>-0.193745535198923</v>
      </c>
      <c r="AU143" s="65">
        <v>-0.155370825427008</v>
      </c>
      <c r="AV143" s="65">
        <v>-0.213808062522785</v>
      </c>
      <c r="AW143" s="65">
        <v>-0.152692407865986</v>
      </c>
      <c r="AX143" s="65">
        <v>-0.87619340930069</v>
      </c>
    </row>
    <row r="144" spans="1:50">
      <c r="A144" s="60" t="s">
        <v>753</v>
      </c>
      <c r="B144" s="60" t="s">
        <v>754</v>
      </c>
      <c r="C144" s="60">
        <v>1</v>
      </c>
      <c r="D144" s="60">
        <v>1.17</v>
      </c>
      <c r="E144" s="60">
        <v>1</v>
      </c>
      <c r="F144" s="60">
        <v>13.87</v>
      </c>
      <c r="G144" s="60" t="s">
        <v>458</v>
      </c>
      <c r="H144" s="60">
        <v>29</v>
      </c>
      <c r="I144" s="60" t="s">
        <v>59</v>
      </c>
      <c r="J144" s="60" t="s">
        <v>89</v>
      </c>
      <c r="K144" s="60">
        <v>177.76</v>
      </c>
      <c r="L144" s="60">
        <v>1</v>
      </c>
      <c r="M144" s="60" t="s">
        <v>442</v>
      </c>
      <c r="N144" s="60" t="s">
        <v>442</v>
      </c>
      <c r="O144" s="60">
        <v>18800</v>
      </c>
      <c r="P144" s="60">
        <v>5</v>
      </c>
      <c r="Q144" s="60">
        <v>1</v>
      </c>
      <c r="R144" s="60" t="s">
        <v>443</v>
      </c>
      <c r="S144" s="60" t="s">
        <v>444</v>
      </c>
      <c r="T144" s="60" t="s">
        <v>83</v>
      </c>
      <c r="U144" s="60" t="s">
        <v>70</v>
      </c>
      <c r="V144" s="60">
        <v>0.72482684</v>
      </c>
      <c r="W144" s="60" t="s">
        <v>445</v>
      </c>
      <c r="X144" s="60">
        <v>0.628340524</v>
      </c>
      <c r="Y144" s="60" t="s">
        <v>446</v>
      </c>
      <c r="Z144" s="60" t="s">
        <v>447</v>
      </c>
      <c r="AA144" s="65">
        <v>0.276880261593929</v>
      </c>
      <c r="AB144" s="65">
        <v>0.39328611025563</v>
      </c>
      <c r="AC144" s="65">
        <v>0.133934291475446</v>
      </c>
      <c r="AD144" s="65">
        <v>0.299210337652494</v>
      </c>
      <c r="AE144" s="65">
        <v>0.290587971247969</v>
      </c>
      <c r="AF144" s="65">
        <v>0.237951072652952</v>
      </c>
      <c r="AG144" s="65">
        <v>0.506768469304351</v>
      </c>
      <c r="AH144" s="65">
        <v>0.246179019153139</v>
      </c>
      <c r="AI144" s="65">
        <v>0.171674220914992</v>
      </c>
      <c r="AJ144" s="65">
        <v>-0.00066844595172888</v>
      </c>
      <c r="AK144" s="65">
        <v>0.15041694748273</v>
      </c>
      <c r="AL144" s="65">
        <v>-0.13735756082537</v>
      </c>
      <c r="AM144" s="65">
        <v>0.286973680962938</v>
      </c>
      <c r="AN144" s="65">
        <v>0.813058207576223</v>
      </c>
      <c r="AO144" s="65">
        <v>0.238760010951442</v>
      </c>
      <c r="AP144" s="65">
        <v>-0.18147848543398</v>
      </c>
      <c r="AQ144" s="65">
        <v>-0.303152449865039</v>
      </c>
      <c r="AR144" s="65">
        <v>-0.281750237392196</v>
      </c>
      <c r="AS144" s="65">
        <v>-0.389795525637229</v>
      </c>
      <c r="AT144" s="65">
        <v>0.0541794763576108</v>
      </c>
      <c r="AU144" s="65">
        <v>0.12752966449977</v>
      </c>
      <c r="AV144" s="65">
        <v>0.169583205205881</v>
      </c>
      <c r="AW144" s="65">
        <v>0.167782745422489</v>
      </c>
      <c r="AX144" s="65">
        <v>0.139205420388035</v>
      </c>
    </row>
    <row r="145" spans="1:50">
      <c r="A145" s="60" t="s">
        <v>755</v>
      </c>
      <c r="B145" s="60" t="s">
        <v>756</v>
      </c>
      <c r="C145" s="60">
        <v>0</v>
      </c>
      <c r="D145" s="60">
        <v>12.63</v>
      </c>
      <c r="E145" s="60">
        <v>0</v>
      </c>
      <c r="F145" s="60">
        <v>12.63</v>
      </c>
      <c r="G145" s="60" t="s">
        <v>441</v>
      </c>
      <c r="H145" s="60">
        <v>24</v>
      </c>
      <c r="I145" s="60" t="s">
        <v>59</v>
      </c>
      <c r="J145" s="60" t="s">
        <v>89</v>
      </c>
      <c r="K145" s="60">
        <v>10982.4</v>
      </c>
      <c r="L145" s="60">
        <v>1</v>
      </c>
      <c r="M145" s="60" t="s">
        <v>442</v>
      </c>
      <c r="N145" s="60" t="s">
        <v>442</v>
      </c>
      <c r="O145" s="60">
        <v>500</v>
      </c>
      <c r="P145" s="60">
        <v>4.5</v>
      </c>
      <c r="Q145" s="60">
        <v>1</v>
      </c>
      <c r="R145" s="60" t="s">
        <v>443</v>
      </c>
      <c r="S145" s="60" t="s">
        <v>444</v>
      </c>
      <c r="T145" s="60" t="s">
        <v>83</v>
      </c>
      <c r="U145" s="60" t="s">
        <v>70</v>
      </c>
      <c r="V145" s="60">
        <v>1.106061484</v>
      </c>
      <c r="W145" s="60" t="s">
        <v>445</v>
      </c>
      <c r="X145" s="60">
        <v>-0.673941987</v>
      </c>
      <c r="Y145" s="60" t="s">
        <v>483</v>
      </c>
      <c r="Z145" s="60" t="s">
        <v>470</v>
      </c>
      <c r="AA145" s="65">
        <v>0.355086541226564</v>
      </c>
      <c r="AB145" s="65">
        <v>0.511857098860505</v>
      </c>
      <c r="AC145" s="65">
        <v>0.106372533664361</v>
      </c>
      <c r="AD145" s="65">
        <v>0.375759041024921</v>
      </c>
      <c r="AE145" s="65">
        <v>0.493696568781637</v>
      </c>
      <c r="AF145" s="65">
        <v>0.431818861061312</v>
      </c>
      <c r="AG145" s="65">
        <v>0.337729618844205</v>
      </c>
      <c r="AH145" s="65">
        <v>0.302452407572536</v>
      </c>
      <c r="AI145" s="65">
        <v>0.0509258209930089</v>
      </c>
      <c r="AJ145" s="65">
        <v>0.106898045876943</v>
      </c>
      <c r="AK145" s="65">
        <v>-0.0305088260805666</v>
      </c>
      <c r="AL145" s="65">
        <v>0.240221743147515</v>
      </c>
      <c r="AM145" s="65">
        <v>0.111836726930738</v>
      </c>
      <c r="AN145" s="65">
        <v>0.353249153064373</v>
      </c>
      <c r="AO145" s="65">
        <v>-0.234057634642228</v>
      </c>
      <c r="AP145" s="65">
        <v>-0.269630066366856</v>
      </c>
      <c r="AQ145" s="65">
        <v>-0.355058148445233</v>
      </c>
      <c r="AR145" s="65">
        <v>-0.313510900889481</v>
      </c>
      <c r="AS145" s="65">
        <v>-0.425773441469483</v>
      </c>
      <c r="AT145" s="65">
        <v>-0.075728220047709</v>
      </c>
      <c r="AU145" s="65">
        <v>0.0228660631549135</v>
      </c>
      <c r="AV145" s="65">
        <v>-0.0294165346008188</v>
      </c>
      <c r="AW145" s="65">
        <v>-0.211409351837528</v>
      </c>
      <c r="AX145" s="65">
        <v>-0.18570988604864</v>
      </c>
    </row>
    <row r="146" spans="1:50">
      <c r="A146" s="60" t="s">
        <v>757</v>
      </c>
      <c r="B146" s="60" t="s">
        <v>758</v>
      </c>
      <c r="C146" s="60">
        <v>1</v>
      </c>
      <c r="D146" s="60">
        <v>0.97</v>
      </c>
      <c r="E146" s="60">
        <v>0</v>
      </c>
      <c r="F146" s="60">
        <v>19.63</v>
      </c>
      <c r="G146" s="60" t="s">
        <v>441</v>
      </c>
      <c r="H146" s="60">
        <v>31</v>
      </c>
      <c r="I146" s="60" t="s">
        <v>59</v>
      </c>
      <c r="J146" s="60" t="s">
        <v>89</v>
      </c>
      <c r="K146" s="60">
        <v>2329.97</v>
      </c>
      <c r="L146" s="60">
        <v>1</v>
      </c>
      <c r="M146" s="60" t="s">
        <v>149</v>
      </c>
      <c r="N146" s="60" t="s">
        <v>442</v>
      </c>
      <c r="O146" s="60">
        <v>110</v>
      </c>
      <c r="P146" s="60">
        <v>13.5</v>
      </c>
      <c r="Q146" s="60">
        <v>3</v>
      </c>
      <c r="R146" s="60" t="s">
        <v>466</v>
      </c>
      <c r="S146" s="60" t="s">
        <v>467</v>
      </c>
      <c r="T146" s="60" t="s">
        <v>84</v>
      </c>
      <c r="U146" s="60" t="s">
        <v>70</v>
      </c>
      <c r="V146" s="60">
        <v>1.088761865</v>
      </c>
      <c r="W146" s="60" t="s">
        <v>445</v>
      </c>
      <c r="X146" s="60">
        <v>0.530498472</v>
      </c>
      <c r="Y146" s="60" t="s">
        <v>446</v>
      </c>
      <c r="Z146" s="60" t="s">
        <v>447</v>
      </c>
      <c r="AA146" s="65">
        <v>0.370585227735043</v>
      </c>
      <c r="AB146" s="65">
        <v>0.307052663997537</v>
      </c>
      <c r="AC146" s="65">
        <v>0.206509916579573</v>
      </c>
      <c r="AD146" s="65">
        <v>0.261190508640197</v>
      </c>
      <c r="AE146" s="65">
        <v>0.274424659125655</v>
      </c>
      <c r="AF146" s="65">
        <v>0.330313485742545</v>
      </c>
      <c r="AG146" s="65">
        <v>0.485617133621073</v>
      </c>
      <c r="AH146" s="65">
        <v>0.254658340809306</v>
      </c>
      <c r="AI146" s="65">
        <v>0.148972466219365</v>
      </c>
      <c r="AJ146" s="65">
        <v>0.21500696798363</v>
      </c>
      <c r="AK146" s="65">
        <v>0.271710211730015</v>
      </c>
      <c r="AL146" s="65">
        <v>0.944564213119803</v>
      </c>
      <c r="AM146" s="65">
        <v>-0.260288590095567</v>
      </c>
      <c r="AN146" s="65">
        <v>0.296889436402833</v>
      </c>
      <c r="AO146" s="65">
        <v>-0.335640579565456</v>
      </c>
      <c r="AP146" s="65">
        <v>-0.275899267118771</v>
      </c>
      <c r="AQ146" s="65">
        <v>-0.340357841936621</v>
      </c>
      <c r="AR146" s="65">
        <v>-0.069349124811776</v>
      </c>
      <c r="AS146" s="65">
        <v>-0.0364933565158316</v>
      </c>
      <c r="AT146" s="65">
        <v>-0.247566420914172</v>
      </c>
      <c r="AU146" s="65">
        <v>-0.22671485307804</v>
      </c>
      <c r="AV146" s="65">
        <v>-0.159820831347163</v>
      </c>
      <c r="AW146" s="65">
        <v>-0.0639057937245982</v>
      </c>
      <c r="AX146" s="65">
        <v>0.474899907607039</v>
      </c>
    </row>
    <row r="147" spans="1:50">
      <c r="A147" s="60" t="s">
        <v>759</v>
      </c>
      <c r="B147" s="60" t="s">
        <v>760</v>
      </c>
      <c r="C147" s="60">
        <v>1</v>
      </c>
      <c r="D147" s="60">
        <v>2.67</v>
      </c>
      <c r="E147" s="60">
        <v>0</v>
      </c>
      <c r="F147" s="60">
        <v>14.67</v>
      </c>
      <c r="G147" s="60" t="s">
        <v>450</v>
      </c>
      <c r="H147" s="60">
        <v>46</v>
      </c>
      <c r="I147" s="60" t="s">
        <v>60</v>
      </c>
      <c r="J147" s="60" t="s">
        <v>89</v>
      </c>
      <c r="K147" s="63">
        <v>200000</v>
      </c>
      <c r="L147" s="60">
        <v>1</v>
      </c>
      <c r="M147" s="60" t="s">
        <v>451</v>
      </c>
      <c r="N147" s="60" t="s">
        <v>451</v>
      </c>
      <c r="O147" s="60">
        <v>500</v>
      </c>
      <c r="P147" s="60">
        <v>16.5</v>
      </c>
      <c r="Q147" s="60">
        <v>2</v>
      </c>
      <c r="R147" s="60" t="s">
        <v>466</v>
      </c>
      <c r="S147" s="60" t="s">
        <v>467</v>
      </c>
      <c r="T147" s="60" t="s">
        <v>84</v>
      </c>
      <c r="U147" s="60" t="s">
        <v>70</v>
      </c>
      <c r="V147" s="60">
        <v>-0.83324679</v>
      </c>
      <c r="W147" s="60" t="s">
        <v>454</v>
      </c>
      <c r="X147" s="60">
        <v>1.083026042</v>
      </c>
      <c r="Y147" s="60" t="s">
        <v>446</v>
      </c>
      <c r="Z147" s="60" t="s">
        <v>455</v>
      </c>
      <c r="AA147" s="65">
        <v>0.176487432124896</v>
      </c>
      <c r="AB147" s="65">
        <v>0.671388974437948</v>
      </c>
      <c r="AC147" s="65">
        <v>0.111164483951442</v>
      </c>
      <c r="AD147" s="65">
        <v>-0.293005844945328</v>
      </c>
      <c r="AE147" s="65">
        <v>-0.357944076938232</v>
      </c>
      <c r="AF147" s="65">
        <v>-0.230572559837208</v>
      </c>
      <c r="AG147" s="65">
        <v>-0.285727169516986</v>
      </c>
      <c r="AH147" s="65">
        <v>-0.146526567779968</v>
      </c>
      <c r="AI147" s="65">
        <v>-0.0329656256281829</v>
      </c>
      <c r="AJ147" s="65">
        <v>0.0338861616475279</v>
      </c>
      <c r="AK147" s="65">
        <v>0.128305832051705</v>
      </c>
      <c r="AL147" s="65">
        <v>0.369879889128433</v>
      </c>
      <c r="AM147" s="65">
        <v>0.170305886651642</v>
      </c>
      <c r="AN147" s="65">
        <v>0.682168155220208</v>
      </c>
      <c r="AO147" s="65">
        <v>0.313974615186735</v>
      </c>
      <c r="AP147" s="65">
        <v>-0.137164345123092</v>
      </c>
      <c r="AQ147" s="65">
        <v>-0.300113643940644</v>
      </c>
      <c r="AR147" s="65">
        <v>-0.345613149550229</v>
      </c>
      <c r="AS147" s="65">
        <v>0.0276339916677206</v>
      </c>
      <c r="AT147" s="65">
        <v>0.00512364359060513</v>
      </c>
      <c r="AU147" s="65">
        <v>0.0415627277709252</v>
      </c>
      <c r="AV147" s="65">
        <v>0.199676496436713</v>
      </c>
      <c r="AW147" s="65">
        <v>0.163938329755779</v>
      </c>
      <c r="AX147" s="65">
        <v>0.585771481367428</v>
      </c>
    </row>
    <row r="148" spans="1:50">
      <c r="A148" s="60" t="s">
        <v>761</v>
      </c>
      <c r="B148" s="60" t="s">
        <v>762</v>
      </c>
      <c r="C148" s="60">
        <v>0</v>
      </c>
      <c r="D148" s="60">
        <v>17</v>
      </c>
      <c r="E148" s="60">
        <v>0</v>
      </c>
      <c r="F148" s="60">
        <v>17</v>
      </c>
      <c r="G148" s="60" t="s">
        <v>450</v>
      </c>
      <c r="H148" s="60">
        <v>56</v>
      </c>
      <c r="I148" s="60" t="s">
        <v>59</v>
      </c>
      <c r="J148" s="60" t="s">
        <v>89</v>
      </c>
      <c r="K148" s="60">
        <v>72.35</v>
      </c>
      <c r="L148" s="60">
        <v>1</v>
      </c>
      <c r="M148" s="60" t="s">
        <v>482</v>
      </c>
      <c r="N148" s="60" t="s">
        <v>451</v>
      </c>
      <c r="O148" s="60">
        <v>145000</v>
      </c>
      <c r="P148" s="60">
        <v>6.5</v>
      </c>
      <c r="Q148" s="60">
        <v>3</v>
      </c>
      <c r="R148" s="60" t="s">
        <v>476</v>
      </c>
      <c r="S148" s="60" t="s">
        <v>477</v>
      </c>
      <c r="T148" s="60" t="s">
        <v>83</v>
      </c>
      <c r="U148" s="60" t="s">
        <v>70</v>
      </c>
      <c r="V148" s="60">
        <v>-0.831357081</v>
      </c>
      <c r="W148" s="60" t="s">
        <v>454</v>
      </c>
      <c r="X148" s="60">
        <v>-0.12355303</v>
      </c>
      <c r="Y148" s="60" t="s">
        <v>446</v>
      </c>
      <c r="Z148" s="60" t="s">
        <v>473</v>
      </c>
      <c r="AA148" s="65">
        <v>-0.217881633038171</v>
      </c>
      <c r="AB148" s="65">
        <v>0.4185401909455</v>
      </c>
      <c r="AC148" s="65">
        <v>0.143522304956268</v>
      </c>
      <c r="AD148" s="65">
        <v>0.0905612469433223</v>
      </c>
      <c r="AE148" s="65">
        <v>0.189010490107241</v>
      </c>
      <c r="AF148" s="65">
        <v>-0.158356138801741</v>
      </c>
      <c r="AG148" s="65">
        <v>0.0741714807640216</v>
      </c>
      <c r="AH148" s="65">
        <v>0.124981389311702</v>
      </c>
      <c r="AI148" s="65">
        <v>0.1458418234975</v>
      </c>
      <c r="AJ148" s="65">
        <v>-0.0159478686974054</v>
      </c>
      <c r="AK148" s="65">
        <v>-0.0355266213282418</v>
      </c>
      <c r="AL148" s="65">
        <v>-0.82014166923295</v>
      </c>
      <c r="AM148" s="65">
        <v>0.105094111093164</v>
      </c>
      <c r="AN148" s="65">
        <v>0.593162919618121</v>
      </c>
      <c r="AO148" s="65">
        <v>0.203280345001679</v>
      </c>
      <c r="AP148" s="65">
        <v>-0.283728401322398</v>
      </c>
      <c r="AQ148" s="65">
        <v>-0.414648855362953</v>
      </c>
      <c r="AR148" s="65">
        <v>-0.386155976964759</v>
      </c>
      <c r="AS148" s="65">
        <v>-0.372127871531385</v>
      </c>
      <c r="AT148" s="65">
        <v>0.00453328004387471</v>
      </c>
      <c r="AU148" s="65">
        <v>0.233074597260666</v>
      </c>
      <c r="AV148" s="65">
        <v>0.191954418070193</v>
      </c>
      <c r="AW148" s="65">
        <v>0.0412185403777846</v>
      </c>
      <c r="AX148" s="65">
        <v>-0.664613489374661</v>
      </c>
    </row>
    <row r="149" spans="1:50">
      <c r="A149" s="60" t="s">
        <v>763</v>
      </c>
      <c r="B149" s="60" t="s">
        <v>764</v>
      </c>
      <c r="C149" s="60">
        <v>1</v>
      </c>
      <c r="D149" s="60">
        <v>5</v>
      </c>
      <c r="E149" s="60">
        <v>0</v>
      </c>
      <c r="F149" s="60">
        <v>16.93</v>
      </c>
      <c r="G149" s="60" t="s">
        <v>450</v>
      </c>
      <c r="H149" s="60">
        <v>39</v>
      </c>
      <c r="I149" s="60" t="s">
        <v>59</v>
      </c>
      <c r="J149" s="60" t="s">
        <v>89</v>
      </c>
      <c r="K149" s="60">
        <v>5764.8</v>
      </c>
      <c r="L149" s="60">
        <v>1</v>
      </c>
      <c r="M149" s="60" t="s">
        <v>442</v>
      </c>
      <c r="N149" s="60" t="s">
        <v>442</v>
      </c>
      <c r="O149" s="60">
        <v>500</v>
      </c>
      <c r="P149" s="60">
        <v>16</v>
      </c>
      <c r="Q149" s="60">
        <v>1</v>
      </c>
      <c r="R149" s="60" t="s">
        <v>443</v>
      </c>
      <c r="S149" s="60" t="s">
        <v>444</v>
      </c>
      <c r="T149" s="60" t="s">
        <v>82</v>
      </c>
      <c r="U149" s="60" t="s">
        <v>70</v>
      </c>
      <c r="V149" s="60">
        <v>-0.410462482</v>
      </c>
      <c r="W149" s="60" t="s">
        <v>454</v>
      </c>
      <c r="X149" s="60">
        <v>0.309120429</v>
      </c>
      <c r="Y149" s="60" t="s">
        <v>446</v>
      </c>
      <c r="Z149" s="60" t="s">
        <v>455</v>
      </c>
      <c r="AA149" s="65">
        <v>-0.394072404635907</v>
      </c>
      <c r="AB149" s="65">
        <v>0.217123498614098</v>
      </c>
      <c r="AC149" s="65">
        <v>-0.282569220860618</v>
      </c>
      <c r="AD149" s="65">
        <v>0.275289855111716</v>
      </c>
      <c r="AE149" s="65">
        <v>0.394626808591505</v>
      </c>
      <c r="AF149" s="65">
        <v>0.0507148959341281</v>
      </c>
      <c r="AG149" s="65">
        <v>-0.453472621517093</v>
      </c>
      <c r="AH149" s="65">
        <v>0.0705844340154457</v>
      </c>
      <c r="AI149" s="65">
        <v>-0.334719424302992</v>
      </c>
      <c r="AJ149" s="65">
        <v>-0.364144737370317</v>
      </c>
      <c r="AK149" s="65">
        <v>-0.0884227702237569</v>
      </c>
      <c r="AL149" s="65">
        <v>-0.443794271635267</v>
      </c>
      <c r="AM149" s="65">
        <v>0.046950215229471</v>
      </c>
      <c r="AN149" s="65">
        <v>0.623652602402227</v>
      </c>
      <c r="AO149" s="65">
        <v>0.151508655746686</v>
      </c>
      <c r="AP149" s="65">
        <v>-0.142434504140037</v>
      </c>
      <c r="AQ149" s="65">
        <v>-0.318763914077412</v>
      </c>
      <c r="AR149" s="65">
        <v>-0.322734837424454</v>
      </c>
      <c r="AS149" s="65">
        <v>-0.294331286314012</v>
      </c>
      <c r="AT149" s="65">
        <v>-0.0575633505145625</v>
      </c>
      <c r="AU149" s="65">
        <v>-0.0341188631194584</v>
      </c>
      <c r="AV149" s="65">
        <v>-0.0517042510909812</v>
      </c>
      <c r="AW149" s="65">
        <v>-0.0954410277373071</v>
      </c>
      <c r="AX149" s="65">
        <v>-0.256852479211541</v>
      </c>
    </row>
    <row r="150" spans="1:50">
      <c r="A150" s="60" t="s">
        <v>765</v>
      </c>
      <c r="B150" s="60" t="s">
        <v>766</v>
      </c>
      <c r="C150" s="60">
        <v>0</v>
      </c>
      <c r="D150" s="60">
        <v>17.07</v>
      </c>
      <c r="E150" s="60">
        <v>0</v>
      </c>
      <c r="F150" s="60">
        <v>17.07</v>
      </c>
      <c r="G150" s="60" t="s">
        <v>450</v>
      </c>
      <c r="H150" s="60">
        <v>54</v>
      </c>
      <c r="I150" s="60" t="s">
        <v>59</v>
      </c>
      <c r="J150" s="60" t="s">
        <v>89</v>
      </c>
      <c r="K150" s="60">
        <v>14.5</v>
      </c>
      <c r="L150" s="60">
        <v>0</v>
      </c>
      <c r="M150" s="60" t="s">
        <v>482</v>
      </c>
      <c r="N150" s="60" t="s">
        <v>442</v>
      </c>
      <c r="O150" s="60">
        <v>633000</v>
      </c>
      <c r="P150" s="60">
        <v>5.5</v>
      </c>
      <c r="Q150" s="60">
        <v>2</v>
      </c>
      <c r="R150" s="60" t="s">
        <v>476</v>
      </c>
      <c r="S150" s="60" t="s">
        <v>477</v>
      </c>
      <c r="T150" s="60" t="s">
        <v>83</v>
      </c>
      <c r="U150" s="60" t="s">
        <v>70</v>
      </c>
      <c r="V150" s="60">
        <v>-0.46984851</v>
      </c>
      <c r="W150" s="60" t="s">
        <v>454</v>
      </c>
      <c r="X150" s="60">
        <v>-0.223009489</v>
      </c>
      <c r="Y150" s="60" t="s">
        <v>446</v>
      </c>
      <c r="Z150" s="60" t="s">
        <v>473</v>
      </c>
      <c r="AA150" s="65">
        <v>-0.464543094465776</v>
      </c>
      <c r="AB150" s="65">
        <v>0.22482291345857</v>
      </c>
      <c r="AC150" s="65">
        <v>-0.255712680726453</v>
      </c>
      <c r="AD150" s="65">
        <v>0.176866270455153</v>
      </c>
      <c r="AE150" s="65">
        <v>0.322459422369129</v>
      </c>
      <c r="AF150" s="65">
        <v>0.534616766371112</v>
      </c>
      <c r="AG150" s="65">
        <v>0.479741011990134</v>
      </c>
      <c r="AH150" s="65">
        <v>0.13154537077813</v>
      </c>
      <c r="AI150" s="65">
        <v>-0.0614383210407536</v>
      </c>
      <c r="AJ150" s="65">
        <v>-0.110335948795445</v>
      </c>
      <c r="AK150" s="65">
        <v>-0.0328262024350177</v>
      </c>
      <c r="AL150" s="65">
        <v>-0.735140129350004</v>
      </c>
      <c r="AM150" s="65">
        <v>0.289428856919691</v>
      </c>
      <c r="AN150" s="65">
        <v>0.619032953495544</v>
      </c>
      <c r="AO150" s="65">
        <v>0.159006284737629</v>
      </c>
      <c r="AP150" s="65">
        <v>-0.141658885304756</v>
      </c>
      <c r="AQ150" s="65">
        <v>-0.316359775898541</v>
      </c>
      <c r="AR150" s="65">
        <v>-0.268865998292182</v>
      </c>
      <c r="AS150" s="65">
        <v>-0.265960098764464</v>
      </c>
      <c r="AT150" s="65">
        <v>0.0118812949453264</v>
      </c>
      <c r="AU150" s="65">
        <v>0.0588254326214325</v>
      </c>
      <c r="AV150" s="65">
        <v>0.045896020211141</v>
      </c>
      <c r="AW150" s="65">
        <v>0.017313623169758</v>
      </c>
      <c r="AX150" s="65">
        <v>-0.262704034493338</v>
      </c>
    </row>
    <row r="151" spans="1:50">
      <c r="A151" s="60" t="s">
        <v>767</v>
      </c>
      <c r="B151" s="60" t="s">
        <v>768</v>
      </c>
      <c r="C151" s="60">
        <v>1</v>
      </c>
      <c r="D151" s="60">
        <v>13.1</v>
      </c>
      <c r="E151" s="60">
        <v>0</v>
      </c>
      <c r="F151" s="60">
        <v>60</v>
      </c>
      <c r="G151" s="60" t="s">
        <v>450</v>
      </c>
      <c r="H151" s="60">
        <v>60</v>
      </c>
      <c r="I151" s="60" t="s">
        <v>59</v>
      </c>
      <c r="J151" s="60" t="s">
        <v>89</v>
      </c>
      <c r="K151" s="60">
        <v>8.78</v>
      </c>
      <c r="L151" s="60">
        <v>1</v>
      </c>
      <c r="M151" s="60" t="s">
        <v>451</v>
      </c>
      <c r="N151" s="60" t="s">
        <v>451</v>
      </c>
      <c r="O151" s="63">
        <v>100000000</v>
      </c>
      <c r="P151" s="60">
        <v>9</v>
      </c>
      <c r="Q151" s="60">
        <v>1</v>
      </c>
      <c r="R151" s="60" t="s">
        <v>476</v>
      </c>
      <c r="S151" s="60" t="s">
        <v>477</v>
      </c>
      <c r="T151" s="60" t="s">
        <v>83</v>
      </c>
      <c r="U151" s="60" t="s">
        <v>70</v>
      </c>
      <c r="V151" s="60">
        <v>-0.717996536</v>
      </c>
      <c r="W151" s="60" t="s">
        <v>454</v>
      </c>
      <c r="X151" s="60">
        <v>-0.7508826</v>
      </c>
      <c r="Y151" s="60" t="s">
        <v>483</v>
      </c>
      <c r="Z151" s="60" t="s">
        <v>473</v>
      </c>
      <c r="AA151" s="65">
        <v>-0.598956773263183</v>
      </c>
      <c r="AB151" s="65">
        <v>-0.0883892824145418</v>
      </c>
      <c r="AC151" s="65">
        <v>-0.311801426826476</v>
      </c>
      <c r="AD151" s="65">
        <v>0.224368472707087</v>
      </c>
      <c r="AE151" s="65">
        <v>0.264038806611241</v>
      </c>
      <c r="AF151" s="65">
        <v>0.263647868592203</v>
      </c>
      <c r="AG151" s="65">
        <v>0.266622986967805</v>
      </c>
      <c r="AH151" s="65">
        <v>0.118668004595725</v>
      </c>
      <c r="AI151" s="65">
        <v>-0.128612669882814</v>
      </c>
      <c r="AJ151" s="65">
        <v>-0.215457512875128</v>
      </c>
      <c r="AK151" s="65">
        <v>-0.000648621183841763</v>
      </c>
      <c r="AL151" s="65">
        <v>-0.408376963350706</v>
      </c>
      <c r="AM151" s="65">
        <v>-0.231500582400166</v>
      </c>
      <c r="AN151" s="65">
        <v>0.427471512165088</v>
      </c>
      <c r="AO151" s="65">
        <v>-0.227698952655665</v>
      </c>
      <c r="AP151" s="65">
        <v>-0.246997904766793</v>
      </c>
      <c r="AQ151" s="65">
        <v>-0.308987290364859</v>
      </c>
      <c r="AR151" s="65">
        <v>-0.257762416442797</v>
      </c>
      <c r="AS151" s="65">
        <v>-0.475182047803875</v>
      </c>
      <c r="AT151" s="65">
        <v>-0.206016410739558</v>
      </c>
      <c r="AU151" s="65">
        <v>-0.174944336888327</v>
      </c>
      <c r="AV151" s="65">
        <v>-0.19208920735769</v>
      </c>
      <c r="AW151" s="65">
        <v>-0.0917190996998362</v>
      </c>
      <c r="AX151" s="65">
        <v>-0.705266399753461</v>
      </c>
    </row>
    <row r="152" spans="1:50">
      <c r="A152" s="60" t="s">
        <v>769</v>
      </c>
      <c r="B152" s="60" t="s">
        <v>770</v>
      </c>
      <c r="C152" s="60">
        <v>0</v>
      </c>
      <c r="D152" s="60">
        <v>60</v>
      </c>
      <c r="E152" s="60">
        <v>0</v>
      </c>
      <c r="F152" s="60">
        <v>60</v>
      </c>
      <c r="G152" s="60" t="s">
        <v>450</v>
      </c>
      <c r="H152" s="60">
        <v>52</v>
      </c>
      <c r="I152" s="60" t="s">
        <v>59</v>
      </c>
      <c r="J152" s="60" t="s">
        <v>89</v>
      </c>
      <c r="K152" s="60">
        <v>8.23</v>
      </c>
      <c r="L152" s="60">
        <v>0</v>
      </c>
      <c r="M152" s="60" t="s">
        <v>442</v>
      </c>
      <c r="N152" s="60" t="s">
        <v>442</v>
      </c>
      <c r="O152" s="60">
        <v>173</v>
      </c>
      <c r="P152" s="60">
        <v>4</v>
      </c>
      <c r="Q152" s="60">
        <v>2</v>
      </c>
      <c r="R152" s="60" t="s">
        <v>443</v>
      </c>
      <c r="S152" s="60" t="s">
        <v>444</v>
      </c>
      <c r="T152" s="60" t="s">
        <v>83</v>
      </c>
      <c r="U152" s="60" t="s">
        <v>69</v>
      </c>
      <c r="V152" s="60">
        <v>-0.905235403</v>
      </c>
      <c r="W152" s="60" t="s">
        <v>454</v>
      </c>
      <c r="X152" s="60">
        <v>-0.607168632</v>
      </c>
      <c r="Y152" s="60" t="s">
        <v>483</v>
      </c>
      <c r="Z152" s="60" t="s">
        <v>473</v>
      </c>
      <c r="AA152" s="65">
        <v>-0.249685720770125</v>
      </c>
      <c r="AB152" s="65">
        <v>-0.623036649214524</v>
      </c>
      <c r="AC152" s="65">
        <v>-0.234857929048471</v>
      </c>
      <c r="AD152" s="65">
        <v>0.291117450107478</v>
      </c>
      <c r="AE152" s="65">
        <v>0.351241932272624</v>
      </c>
      <c r="AF152" s="65">
        <v>0.096452268284168</v>
      </c>
      <c r="AG152" s="65">
        <v>0.104566539548392</v>
      </c>
      <c r="AH152" s="65">
        <v>0.102578672477286</v>
      </c>
      <c r="AI152" s="65">
        <v>-0.20161536499782</v>
      </c>
      <c r="AJ152" s="65">
        <v>-0.27973635886588</v>
      </c>
      <c r="AK152" s="65">
        <v>-0.103434881834736</v>
      </c>
      <c r="AL152" s="65">
        <v>0.980289497998152</v>
      </c>
      <c r="AM152" s="65">
        <v>-0.180802434368162</v>
      </c>
      <c r="AN152" s="65">
        <v>-0.582383738835723</v>
      </c>
      <c r="AO152" s="65">
        <v>0.0961778041414452</v>
      </c>
      <c r="AP152" s="65">
        <v>-0.0997262865462942</v>
      </c>
      <c r="AQ152" s="65">
        <v>-0.323323931538627</v>
      </c>
      <c r="AR152" s="65">
        <v>-0.390230427211748</v>
      </c>
      <c r="AS152" s="65">
        <v>-0.364195652900292</v>
      </c>
      <c r="AT152" s="65">
        <v>-0.118919915986912</v>
      </c>
      <c r="AU152" s="65">
        <v>0.182942628425211</v>
      </c>
      <c r="AV152" s="65">
        <v>0.0931906038799967</v>
      </c>
      <c r="AW152" s="65">
        <v>-0.0464272270284664</v>
      </c>
      <c r="AX152" s="65">
        <v>-0.978749615029028</v>
      </c>
    </row>
    <row r="153" spans="1:50">
      <c r="A153" s="67" t="s">
        <v>771</v>
      </c>
      <c r="B153" s="67" t="s">
        <v>772</v>
      </c>
      <c r="C153" s="67">
        <v>1</v>
      </c>
      <c r="D153" s="67">
        <v>6.6</v>
      </c>
      <c r="E153" s="67">
        <v>1</v>
      </c>
      <c r="F153" s="67">
        <v>9.83</v>
      </c>
      <c r="G153" s="67" t="s">
        <v>441</v>
      </c>
      <c r="H153" s="67">
        <v>65</v>
      </c>
      <c r="I153" s="67" t="s">
        <v>59</v>
      </c>
      <c r="J153" s="67" t="s">
        <v>89</v>
      </c>
      <c r="K153" s="67">
        <v>2000</v>
      </c>
      <c r="L153" s="67">
        <v>1</v>
      </c>
      <c r="M153" s="67" t="s">
        <v>451</v>
      </c>
      <c r="N153" s="67" t="s">
        <v>442</v>
      </c>
      <c r="O153" s="67">
        <v>95000</v>
      </c>
      <c r="P153" s="67">
        <v>5</v>
      </c>
      <c r="Q153" s="67">
        <v>2</v>
      </c>
      <c r="R153" s="67" t="s">
        <v>443</v>
      </c>
      <c r="S153" s="67" t="s">
        <v>444</v>
      </c>
      <c r="T153" s="67" t="s">
        <v>83</v>
      </c>
      <c r="U153" s="67" t="s">
        <v>69</v>
      </c>
      <c r="V153" s="67">
        <v>-0.28359906</v>
      </c>
      <c r="W153" s="67" t="s">
        <v>445</v>
      </c>
      <c r="X153" s="67">
        <v>0.709740242</v>
      </c>
      <c r="Y153" s="67" t="s">
        <v>446</v>
      </c>
      <c r="Z153" s="67" t="s">
        <v>447</v>
      </c>
      <c r="AA153" s="69">
        <v>0.585791024519911</v>
      </c>
      <c r="AB153" s="69">
        <v>-0.340314136125593</v>
      </c>
      <c r="AC153" s="69">
        <v>0.0719321072149834</v>
      </c>
      <c r="AD153" s="69">
        <v>-0.0332294447155169</v>
      </c>
      <c r="AE153" s="69">
        <v>-0.0176081646719985</v>
      </c>
      <c r="AF153" s="69">
        <v>0.0419613681835186</v>
      </c>
      <c r="AG153" s="69">
        <v>-0.369336993168878</v>
      </c>
      <c r="AH153" s="69">
        <v>-0.188451405938107</v>
      </c>
      <c r="AI153" s="69">
        <v>-0.206888863370823</v>
      </c>
      <c r="AJ153" s="69">
        <v>-0.0897149289063442</v>
      </c>
      <c r="AK153" s="69">
        <v>0.0256963773372354</v>
      </c>
      <c r="AL153" s="69">
        <v>0.867878041268863</v>
      </c>
      <c r="AM153" s="69">
        <v>0.422305660520913</v>
      </c>
      <c r="AN153" s="69">
        <v>-0.735756082537562</v>
      </c>
      <c r="AO153" s="69">
        <v>0.265436558943301</v>
      </c>
      <c r="AP153" s="69">
        <v>-0.103633235790971</v>
      </c>
      <c r="AQ153" s="69">
        <v>-0.192385320741943</v>
      </c>
      <c r="AR153" s="69">
        <v>-0.290686260646868</v>
      </c>
      <c r="AS153" s="69">
        <v>-0.348389082987513</v>
      </c>
      <c r="AT153" s="69">
        <v>-0.0338277243010173</v>
      </c>
      <c r="AU153" s="69">
        <v>-0.0300227560843432</v>
      </c>
      <c r="AV153" s="69">
        <v>0.0676066357555239</v>
      </c>
      <c r="AW153" s="69">
        <v>0.189514200011971</v>
      </c>
      <c r="AX153" s="69">
        <v>0.574376347397611</v>
      </c>
    </row>
    <row r="154" spans="1:50">
      <c r="A154" s="67" t="s">
        <v>773</v>
      </c>
      <c r="B154" s="67" t="s">
        <v>774</v>
      </c>
      <c r="C154" s="67">
        <v>1</v>
      </c>
      <c r="D154" s="67">
        <v>8.87</v>
      </c>
      <c r="E154" s="67">
        <v>0</v>
      </c>
      <c r="F154" s="67">
        <v>60</v>
      </c>
      <c r="G154" s="67" t="s">
        <v>441</v>
      </c>
      <c r="H154" s="67">
        <v>42</v>
      </c>
      <c r="I154" s="67" t="s">
        <v>59</v>
      </c>
      <c r="J154" s="67" t="s">
        <v>89</v>
      </c>
      <c r="K154" s="67">
        <v>2000</v>
      </c>
      <c r="L154" s="67">
        <v>1</v>
      </c>
      <c r="M154" s="67" t="s">
        <v>451</v>
      </c>
      <c r="N154" s="67" t="s">
        <v>442</v>
      </c>
      <c r="O154" s="67">
        <v>1100</v>
      </c>
      <c r="P154" s="67">
        <v>4</v>
      </c>
      <c r="Q154" s="67">
        <v>1</v>
      </c>
      <c r="R154" s="67" t="s">
        <v>443</v>
      </c>
      <c r="S154" s="67" t="s">
        <v>444</v>
      </c>
      <c r="T154" s="67" t="s">
        <v>82</v>
      </c>
      <c r="U154" s="67" t="s">
        <v>69</v>
      </c>
      <c r="V154" s="67">
        <v>0.43649035</v>
      </c>
      <c r="W154" s="67" t="s">
        <v>445</v>
      </c>
      <c r="X154" s="67">
        <v>-0.28553732</v>
      </c>
      <c r="Y154" s="67" t="s">
        <v>446</v>
      </c>
      <c r="Z154" s="67" t="s">
        <v>470</v>
      </c>
      <c r="AA154" s="69">
        <v>0.577694243175212</v>
      </c>
      <c r="AB154" s="69">
        <v>-0.646134893747933</v>
      </c>
      <c r="AC154" s="69">
        <v>0.296831211054011</v>
      </c>
      <c r="AD154" s="69">
        <v>0.101957700792835</v>
      </c>
      <c r="AE154" s="69">
        <v>0.201486273990127</v>
      </c>
      <c r="AF154" s="69">
        <v>0.255763492370391</v>
      </c>
      <c r="AG154" s="69">
        <v>-0.341355023870846</v>
      </c>
      <c r="AH154" s="69">
        <v>0.0478153394326213</v>
      </c>
      <c r="AI154" s="69">
        <v>-0.0419781217428548</v>
      </c>
      <c r="AJ154" s="69">
        <v>0.0547438845571888</v>
      </c>
      <c r="AK154" s="69">
        <v>0.0898008526563856</v>
      </c>
      <c r="AL154" s="69">
        <v>0.526331998768111</v>
      </c>
      <c r="AM154" s="69">
        <v>0.0218016925294612</v>
      </c>
      <c r="AN154" s="69">
        <v>-0.536495226362683</v>
      </c>
      <c r="AO154" s="69">
        <v>-0.122285491349399</v>
      </c>
      <c r="AP154" s="69">
        <v>-0.186765407564556</v>
      </c>
      <c r="AQ154" s="69">
        <v>-0.315493346557172</v>
      </c>
      <c r="AR154" s="69">
        <v>-0.220974913000834</v>
      </c>
      <c r="AS154" s="69">
        <v>-0.302599201480638</v>
      </c>
      <c r="AT154" s="69">
        <v>-0.195682634827339</v>
      </c>
      <c r="AU154" s="69">
        <v>-0.175715299801943</v>
      </c>
      <c r="AV154" s="69">
        <v>-0.19964807203402</v>
      </c>
      <c r="AW154" s="69">
        <v>-0.0715077220824463</v>
      </c>
      <c r="AX154" s="69">
        <v>0.192177394518007</v>
      </c>
    </row>
    <row r="155" spans="1:50">
      <c r="A155" s="60" t="s">
        <v>775</v>
      </c>
      <c r="B155" s="60" t="s">
        <v>776</v>
      </c>
      <c r="C155" s="60">
        <v>0</v>
      </c>
      <c r="D155" s="60">
        <v>60</v>
      </c>
      <c r="E155" s="60">
        <v>0</v>
      </c>
      <c r="F155" s="60">
        <v>60</v>
      </c>
      <c r="G155" s="60" t="s">
        <v>450</v>
      </c>
      <c r="H155" s="60">
        <v>69</v>
      </c>
      <c r="I155" s="60" t="s">
        <v>59</v>
      </c>
      <c r="J155" s="60" t="s">
        <v>89</v>
      </c>
      <c r="K155" s="60">
        <v>2000</v>
      </c>
      <c r="L155" s="60">
        <v>1</v>
      </c>
      <c r="M155" s="60" t="s">
        <v>451</v>
      </c>
      <c r="N155" s="60" t="s">
        <v>451</v>
      </c>
      <c r="O155" s="60">
        <v>100</v>
      </c>
      <c r="P155" s="60">
        <v>3</v>
      </c>
      <c r="Q155" s="60">
        <v>1</v>
      </c>
      <c r="R155" s="60" t="s">
        <v>443</v>
      </c>
      <c r="S155" s="60" t="s">
        <v>444</v>
      </c>
      <c r="T155" s="60" t="s">
        <v>82</v>
      </c>
      <c r="U155" s="60" t="s">
        <v>69</v>
      </c>
      <c r="V155" s="60">
        <v>-0.991869822</v>
      </c>
      <c r="W155" s="60" t="s">
        <v>454</v>
      </c>
      <c r="X155" s="60">
        <v>-0.238769458</v>
      </c>
      <c r="Y155" s="60" t="s">
        <v>446</v>
      </c>
      <c r="Z155" s="60" t="s">
        <v>473</v>
      </c>
      <c r="AA155" s="65">
        <v>-0.123213700123627</v>
      </c>
      <c r="AB155" s="65">
        <v>-0.690483523252079</v>
      </c>
      <c r="AC155" s="65">
        <v>-0.118442738752228</v>
      </c>
      <c r="AD155" s="65">
        <v>-0.201592774501956</v>
      </c>
      <c r="AE155" s="65">
        <v>-0.139285963581003</v>
      </c>
      <c r="AF155" s="65">
        <v>0.057065873407301</v>
      </c>
      <c r="AG155" s="65">
        <v>0.111401033691776</v>
      </c>
      <c r="AH155" s="65">
        <v>-0.160970298148703</v>
      </c>
      <c r="AI155" s="65">
        <v>-0.129377168350394</v>
      </c>
      <c r="AJ155" s="65">
        <v>-0.207184306594187</v>
      </c>
      <c r="AK155" s="65">
        <v>-0.117011394708118</v>
      </c>
      <c r="AL155" s="65">
        <v>0.305512781028643</v>
      </c>
      <c r="AM155" s="65">
        <v>-0.0568509525783334</v>
      </c>
      <c r="AN155" s="65">
        <v>-0.539267015706693</v>
      </c>
      <c r="AO155" s="65">
        <v>-0.00849145190448727</v>
      </c>
      <c r="AP155" s="65">
        <v>-0.199730633037841</v>
      </c>
      <c r="AQ155" s="65">
        <v>-0.292606924123216</v>
      </c>
      <c r="AR155" s="65">
        <v>-0.29256529809743</v>
      </c>
      <c r="AS155" s="65">
        <v>-0.445155917205631</v>
      </c>
      <c r="AT155" s="65">
        <v>-0.188996340715401</v>
      </c>
      <c r="AU155" s="65">
        <v>-0.149006194214795</v>
      </c>
      <c r="AV155" s="65">
        <v>-0.157876025905244</v>
      </c>
      <c r="AW155" s="65">
        <v>-0.116263668530388</v>
      </c>
      <c r="AX155" s="65">
        <v>-0.291653834308544</v>
      </c>
    </row>
    <row r="156" spans="1:50">
      <c r="A156" s="68" t="s">
        <v>777</v>
      </c>
      <c r="B156" s="68" t="s">
        <v>778</v>
      </c>
      <c r="C156" s="68">
        <v>1</v>
      </c>
      <c r="D156" s="68">
        <v>1.87</v>
      </c>
      <c r="E156" s="68">
        <v>1</v>
      </c>
      <c r="F156" s="68">
        <v>27.93</v>
      </c>
      <c r="G156" s="68" t="s">
        <v>450</v>
      </c>
      <c r="H156" s="68">
        <v>74</v>
      </c>
      <c r="I156" s="68" t="s">
        <v>59</v>
      </c>
      <c r="J156" s="68" t="s">
        <v>89</v>
      </c>
      <c r="K156" s="68">
        <v>6.1</v>
      </c>
      <c r="L156" s="68">
        <v>0</v>
      </c>
      <c r="M156" s="68" t="s">
        <v>149</v>
      </c>
      <c r="N156" s="68" t="s">
        <v>482</v>
      </c>
      <c r="O156" s="68">
        <v>500</v>
      </c>
      <c r="P156" s="68">
        <v>3.7</v>
      </c>
      <c r="Q156" s="68">
        <v>2</v>
      </c>
      <c r="R156" s="68" t="s">
        <v>665</v>
      </c>
      <c r="S156" s="68" t="s">
        <v>509</v>
      </c>
      <c r="T156" s="68" t="s">
        <v>84</v>
      </c>
      <c r="U156" s="68" t="s">
        <v>69</v>
      </c>
      <c r="V156" s="68">
        <v>-1.000210899</v>
      </c>
      <c r="W156" s="68" t="s">
        <v>454</v>
      </c>
      <c r="X156" s="68">
        <v>-0.556744055</v>
      </c>
      <c r="Y156" s="68" t="s">
        <v>483</v>
      </c>
      <c r="Z156" s="68" t="s">
        <v>473</v>
      </c>
      <c r="AA156" s="70">
        <v>-0.34948067590685</v>
      </c>
      <c r="AB156" s="70">
        <v>-0.47366800123181</v>
      </c>
      <c r="AC156" s="70">
        <v>-0.196889146742631</v>
      </c>
      <c r="AD156" s="70">
        <v>0.110367730769882</v>
      </c>
      <c r="AE156" s="70">
        <v>0.119921112720582</v>
      </c>
      <c r="AF156" s="70">
        <v>-0.240009829012449</v>
      </c>
      <c r="AG156" s="70">
        <v>-0.0470912765133419</v>
      </c>
      <c r="AH156" s="70">
        <v>0.0552254222586823</v>
      </c>
      <c r="AI156" s="70">
        <v>-0.0337854626104736</v>
      </c>
      <c r="AJ156" s="70">
        <v>-0.126232059652838</v>
      </c>
      <c r="AK156" s="70">
        <v>-0.0963982069860908</v>
      </c>
      <c r="AL156" s="70">
        <v>-0.924545734523961</v>
      </c>
      <c r="AM156" s="70">
        <v>-0.116284033315279</v>
      </c>
      <c r="AN156" s="70">
        <v>-0.273175238681817</v>
      </c>
      <c r="AO156" s="70">
        <v>-0.10281858054461</v>
      </c>
      <c r="AP156" s="70">
        <v>-0.171227185420837</v>
      </c>
      <c r="AQ156" s="70">
        <v>-0.24937323125159</v>
      </c>
      <c r="AR156" s="70">
        <v>-0.214799202420788</v>
      </c>
      <c r="AS156" s="70">
        <v>-0.10967595523697</v>
      </c>
      <c r="AT156" s="70">
        <v>-0.134399528823465</v>
      </c>
      <c r="AU156" s="70">
        <v>-0.139374347529418</v>
      </c>
      <c r="AV156" s="70">
        <v>-0.140271712106429</v>
      </c>
      <c r="AW156" s="70">
        <v>-0.224017242188312</v>
      </c>
      <c r="AX156" s="70">
        <v>-0.879889128426036</v>
      </c>
    </row>
    <row r="158" ht="15.75" spans="1:1">
      <c r="A158" s="58" t="s">
        <v>94</v>
      </c>
    </row>
    <row r="159" spans="1:50">
      <c r="A159" s="59" t="s">
        <v>410</v>
      </c>
      <c r="B159" s="59" t="s">
        <v>411</v>
      </c>
      <c r="C159" s="59" t="s">
        <v>779</v>
      </c>
      <c r="D159" s="59" t="s">
        <v>415</v>
      </c>
      <c r="E159" s="59" t="s">
        <v>414</v>
      </c>
      <c r="F159" s="59" t="s">
        <v>413</v>
      </c>
      <c r="G159" s="59" t="s">
        <v>412</v>
      </c>
      <c r="H159" s="59" t="s">
        <v>54</v>
      </c>
      <c r="I159" s="59" t="s">
        <v>780</v>
      </c>
      <c r="J159" s="59" t="s">
        <v>399</v>
      </c>
      <c r="K159" s="59" t="s">
        <v>418</v>
      </c>
      <c r="L159" s="59" t="s">
        <v>398</v>
      </c>
      <c r="M159" s="59" t="s">
        <v>781</v>
      </c>
      <c r="N159" s="59" t="s">
        <v>416</v>
      </c>
      <c r="O159" s="59" t="s">
        <v>782</v>
      </c>
      <c r="P159" s="59" t="s">
        <v>783</v>
      </c>
      <c r="Q159" s="59" t="s">
        <v>420</v>
      </c>
      <c r="R159" s="59" t="s">
        <v>396</v>
      </c>
      <c r="S159" s="59" t="s">
        <v>424</v>
      </c>
      <c r="T159" s="59" t="s">
        <v>397</v>
      </c>
      <c r="U159" s="59" t="s">
        <v>425</v>
      </c>
      <c r="V159" s="59" t="s">
        <v>426</v>
      </c>
      <c r="W159" s="64" t="s">
        <v>430</v>
      </c>
      <c r="X159" s="64" t="s">
        <v>431</v>
      </c>
      <c r="Y159" s="64" t="s">
        <v>432</v>
      </c>
      <c r="Z159" s="64" t="s">
        <v>433</v>
      </c>
      <c r="AA159" s="64" t="s">
        <v>434</v>
      </c>
      <c r="AB159" s="64" t="s">
        <v>427</v>
      </c>
      <c r="AC159" s="64" t="s">
        <v>429</v>
      </c>
      <c r="AD159" s="64" t="s">
        <v>435</v>
      </c>
      <c r="AE159" s="64" t="s">
        <v>436</v>
      </c>
      <c r="AF159" s="64" t="s">
        <v>437</v>
      </c>
      <c r="AG159" s="64" t="s">
        <v>438</v>
      </c>
      <c r="AH159" s="71" t="s">
        <v>430</v>
      </c>
      <c r="AI159" s="71" t="s">
        <v>431</v>
      </c>
      <c r="AJ159" s="71" t="s">
        <v>432</v>
      </c>
      <c r="AK159" s="71" t="s">
        <v>433</v>
      </c>
      <c r="AL159" s="71" t="s">
        <v>434</v>
      </c>
      <c r="AM159" s="71" t="s">
        <v>427</v>
      </c>
      <c r="AN159" s="71" t="s">
        <v>429</v>
      </c>
      <c r="AO159" s="71" t="s">
        <v>435</v>
      </c>
      <c r="AP159" s="71" t="s">
        <v>436</v>
      </c>
      <c r="AQ159" s="71" t="s">
        <v>437</v>
      </c>
      <c r="AR159" s="71" t="s">
        <v>438</v>
      </c>
      <c r="AT159"/>
      <c r="AU159"/>
      <c r="AV159"/>
      <c r="AW159"/>
      <c r="AX159"/>
    </row>
    <row r="160" spans="1:50">
      <c r="A160" s="60" t="s">
        <v>784</v>
      </c>
      <c r="B160" s="60" t="s">
        <v>785</v>
      </c>
      <c r="C160" s="60">
        <v>1015</v>
      </c>
      <c r="D160" s="60">
        <v>29.6</v>
      </c>
      <c r="E160" s="60">
        <v>0</v>
      </c>
      <c r="F160" s="60">
        <v>29.6</v>
      </c>
      <c r="G160" s="60">
        <v>0</v>
      </c>
      <c r="H160" s="60">
        <v>54</v>
      </c>
      <c r="I160" s="60" t="s">
        <v>786</v>
      </c>
      <c r="J160" s="60">
        <v>2.5</v>
      </c>
      <c r="K160" s="60">
        <v>0</v>
      </c>
      <c r="L160" s="60">
        <v>12</v>
      </c>
      <c r="M160" s="60" t="s">
        <v>83</v>
      </c>
      <c r="N160" s="60" t="s">
        <v>450</v>
      </c>
      <c r="O160" s="60" t="s">
        <v>787</v>
      </c>
      <c r="P160" s="60">
        <v>1</v>
      </c>
      <c r="Q160" s="60" t="s">
        <v>461</v>
      </c>
      <c r="R160" s="60">
        <v>-0.296541874</v>
      </c>
      <c r="S160" s="60" t="s">
        <v>454</v>
      </c>
      <c r="T160" s="60">
        <v>0.022184177</v>
      </c>
      <c r="U160" s="60" t="s">
        <v>446</v>
      </c>
      <c r="V160" s="60" t="s">
        <v>455</v>
      </c>
      <c r="W160" s="65">
        <v>0.116025213660402</v>
      </c>
      <c r="X160" s="65">
        <v>0.296378174407752</v>
      </c>
      <c r="Y160" s="65">
        <v>0.270135474743757</v>
      </c>
      <c r="Z160" s="65">
        <v>-0.0279396902691088</v>
      </c>
      <c r="AA160" s="65">
        <v>0.0386939226512738</v>
      </c>
      <c r="AB160" s="65">
        <v>0.0476930649360637</v>
      </c>
      <c r="AC160" s="65">
        <v>0.0189140855006184</v>
      </c>
      <c r="AD160" s="65">
        <v>0.0350741825132801</v>
      </c>
      <c r="AE160" s="65">
        <v>-0.00725389195232301</v>
      </c>
      <c r="AF160" s="65">
        <v>-0.0715367666430837</v>
      </c>
      <c r="AG160" s="65">
        <v>0.538502806676102</v>
      </c>
      <c r="AH160" s="65">
        <v>-0.336175721667337</v>
      </c>
      <c r="AI160" s="65">
        <v>-0.422984630689737</v>
      </c>
      <c r="AJ160" s="65">
        <v>-0.409309540775325</v>
      </c>
      <c r="AK160" s="65">
        <v>-0.310571767440461</v>
      </c>
      <c r="AL160" s="65">
        <v>-0.237085128778382</v>
      </c>
      <c r="AM160" s="65">
        <v>-0.414502057825131</v>
      </c>
      <c r="AN160" s="65">
        <v>-0.0180947824752224</v>
      </c>
      <c r="AO160" s="65">
        <v>0.0993904293320941</v>
      </c>
      <c r="AP160" s="65">
        <v>0.0795952967986835</v>
      </c>
      <c r="AQ160" s="65">
        <v>0.0168998898283499</v>
      </c>
      <c r="AR160" s="65">
        <v>0.48932820243111</v>
      </c>
      <c r="AT160"/>
      <c r="AU160"/>
      <c r="AV160"/>
      <c r="AW160"/>
      <c r="AX160"/>
    </row>
    <row r="161" spans="1:50">
      <c r="A161" s="60" t="s">
        <v>788</v>
      </c>
      <c r="B161" s="60" t="s">
        <v>789</v>
      </c>
      <c r="C161" s="60">
        <v>1021</v>
      </c>
      <c r="D161" s="60">
        <v>11.03</v>
      </c>
      <c r="E161" s="60">
        <v>1</v>
      </c>
      <c r="F161" s="60">
        <v>3.7</v>
      </c>
      <c r="G161" s="60">
        <v>1</v>
      </c>
      <c r="H161" s="60">
        <v>56</v>
      </c>
      <c r="I161" s="60" t="s">
        <v>790</v>
      </c>
      <c r="J161" s="60">
        <v>894.6</v>
      </c>
      <c r="K161" s="60">
        <v>0</v>
      </c>
      <c r="L161" s="60">
        <v>9.5</v>
      </c>
      <c r="M161" s="60" t="s">
        <v>83</v>
      </c>
      <c r="N161" s="60" t="s">
        <v>458</v>
      </c>
      <c r="O161" s="60" t="s">
        <v>787</v>
      </c>
      <c r="P161" s="60">
        <v>1</v>
      </c>
      <c r="Q161" s="60" t="s">
        <v>461</v>
      </c>
      <c r="R161" s="60">
        <v>0.533343176</v>
      </c>
      <c r="S161" s="60" t="s">
        <v>445</v>
      </c>
      <c r="T161" s="60">
        <v>-0.489931641</v>
      </c>
      <c r="U161" s="60" t="s">
        <v>446</v>
      </c>
      <c r="V161" s="60" t="s">
        <v>470</v>
      </c>
      <c r="W161" s="65">
        <v>0.327629468787893</v>
      </c>
      <c r="X161" s="65">
        <v>0.536282314266911</v>
      </c>
      <c r="Y161" s="65">
        <v>0.599544077813337</v>
      </c>
      <c r="Z161" s="65">
        <v>0.59105223075753</v>
      </c>
      <c r="AA161" s="65">
        <v>0.198146370660261</v>
      </c>
      <c r="AB161" s="65">
        <v>-0.544384495421933</v>
      </c>
      <c r="AC161" s="65">
        <v>-0.198396024423735</v>
      </c>
      <c r="AD161" s="65">
        <v>-0.0943384242920898</v>
      </c>
      <c r="AE161" s="65">
        <v>-0.0891291973759813</v>
      </c>
      <c r="AF161" s="65">
        <v>-0.179118960039522</v>
      </c>
      <c r="AG161" s="65">
        <v>-0.917725534353063</v>
      </c>
      <c r="AH161" s="65">
        <v>-0.329614725649642</v>
      </c>
      <c r="AI161" s="65">
        <v>-0.447877286251194</v>
      </c>
      <c r="AJ161" s="65">
        <v>-0.435351386156766</v>
      </c>
      <c r="AK161" s="65">
        <v>0.00419586562985147</v>
      </c>
      <c r="AL161" s="65">
        <v>-0.201584719552506</v>
      </c>
      <c r="AM161" s="65">
        <v>-0.242906118015646</v>
      </c>
      <c r="AN161" s="65">
        <v>0.062810551522258</v>
      </c>
      <c r="AO161" s="65">
        <v>0.180997479621679</v>
      </c>
      <c r="AP161" s="65">
        <v>0.125381246054601</v>
      </c>
      <c r="AQ161" s="65">
        <v>0.0630525978508428</v>
      </c>
      <c r="AR161" s="65">
        <v>-0.0591414453365675</v>
      </c>
      <c r="AT161"/>
      <c r="AU161"/>
      <c r="AV161"/>
      <c r="AW161"/>
      <c r="AX161"/>
    </row>
    <row r="162" spans="1:50">
      <c r="A162" s="60" t="s">
        <v>791</v>
      </c>
      <c r="B162" s="60" t="s">
        <v>792</v>
      </c>
      <c r="C162" s="60">
        <v>1025</v>
      </c>
      <c r="D162" s="60">
        <v>29.67</v>
      </c>
      <c r="E162" s="60">
        <v>0</v>
      </c>
      <c r="F162" s="60">
        <v>29.67</v>
      </c>
      <c r="G162" s="60">
        <v>0</v>
      </c>
      <c r="H162" s="60">
        <v>68</v>
      </c>
      <c r="I162" s="60" t="s">
        <v>790</v>
      </c>
      <c r="J162" s="60">
        <v>11373</v>
      </c>
      <c r="K162" s="60">
        <v>1</v>
      </c>
      <c r="L162" s="60">
        <v>2.5</v>
      </c>
      <c r="M162" s="60" t="s">
        <v>82</v>
      </c>
      <c r="N162" s="60" t="s">
        <v>458</v>
      </c>
      <c r="O162" s="60" t="s">
        <v>787</v>
      </c>
      <c r="P162" s="60">
        <v>1</v>
      </c>
      <c r="Q162" s="60" t="s">
        <v>461</v>
      </c>
      <c r="R162" s="60">
        <v>-0.306097622</v>
      </c>
      <c r="S162" s="60" t="s">
        <v>454</v>
      </c>
      <c r="T162" s="60">
        <v>-0.523309841</v>
      </c>
      <c r="U162" s="60" t="s">
        <v>446</v>
      </c>
      <c r="V162" s="60" t="s">
        <v>455</v>
      </c>
      <c r="W162" s="65">
        <v>-0.0599980457316545</v>
      </c>
      <c r="X162" s="65">
        <v>0.345656256608743</v>
      </c>
      <c r="Y162" s="65">
        <v>0.401832408523211</v>
      </c>
      <c r="Z162" s="65">
        <v>0.382927466707593</v>
      </c>
      <c r="AA162" s="65">
        <v>0.0535109308695889</v>
      </c>
      <c r="AB162" s="65">
        <v>-0.313363027978653</v>
      </c>
      <c r="AC162" s="65">
        <v>-0.125770439421213</v>
      </c>
      <c r="AD162" s="65">
        <v>-0.0986758855896539</v>
      </c>
      <c r="AE162" s="65">
        <v>-0.0827712380679637</v>
      </c>
      <c r="AF162" s="65">
        <v>-0.0706148875180224</v>
      </c>
      <c r="AG162" s="65">
        <v>-0.709697344039338</v>
      </c>
      <c r="AH162" s="65">
        <v>-0.311004394080879</v>
      </c>
      <c r="AI162" s="65">
        <v>-0.390902116030584</v>
      </c>
      <c r="AJ162" s="65">
        <v>-0.380766891693118</v>
      </c>
      <c r="AK162" s="65">
        <v>0.218158648021585</v>
      </c>
      <c r="AL162" s="65">
        <v>-0.146984293138391</v>
      </c>
      <c r="AM162" s="65">
        <v>-0.315262352130798</v>
      </c>
      <c r="AN162" s="65">
        <v>-0.0180192031264888</v>
      </c>
      <c r="AO162" s="65">
        <v>0.282085536336873</v>
      </c>
      <c r="AP162" s="65">
        <v>0.265744524875613</v>
      </c>
      <c r="AQ162" s="65">
        <v>0.0512279476395274</v>
      </c>
      <c r="AR162" s="65">
        <v>-0.836886062153556</v>
      </c>
      <c r="AT162"/>
      <c r="AU162"/>
      <c r="AV162"/>
      <c r="AW162"/>
      <c r="AX162"/>
    </row>
    <row r="163" spans="1:50">
      <c r="A163" s="60" t="s">
        <v>793</v>
      </c>
      <c r="B163" s="60" t="s">
        <v>794</v>
      </c>
      <c r="C163" s="60">
        <v>1027</v>
      </c>
      <c r="D163" s="60">
        <v>18.8</v>
      </c>
      <c r="E163" s="60">
        <v>1</v>
      </c>
      <c r="F163" s="60">
        <v>7.87</v>
      </c>
      <c r="G163" s="60">
        <v>1</v>
      </c>
      <c r="H163" s="60">
        <v>38</v>
      </c>
      <c r="I163" s="60" t="s">
        <v>790</v>
      </c>
      <c r="J163" s="60">
        <v>9.6</v>
      </c>
      <c r="K163" s="60">
        <v>1</v>
      </c>
      <c r="L163" s="60">
        <v>16</v>
      </c>
      <c r="M163" s="60" t="s">
        <v>84</v>
      </c>
      <c r="N163" s="60" t="s">
        <v>450</v>
      </c>
      <c r="O163" s="60" t="s">
        <v>787</v>
      </c>
      <c r="P163" s="60">
        <v>1</v>
      </c>
      <c r="Q163" s="60" t="s">
        <v>467</v>
      </c>
      <c r="R163" s="60">
        <v>-0.582931583</v>
      </c>
      <c r="S163" s="60" t="s">
        <v>454</v>
      </c>
      <c r="T163" s="60">
        <v>1.056467427</v>
      </c>
      <c r="U163" s="60" t="s">
        <v>446</v>
      </c>
      <c r="V163" s="60" t="s">
        <v>455</v>
      </c>
      <c r="W163" s="65">
        <v>0.021218229999113</v>
      </c>
      <c r="X163" s="65">
        <v>0.0322621590584618</v>
      </c>
      <c r="Y163" s="65">
        <v>0.212824629190434</v>
      </c>
      <c r="Z163" s="65">
        <v>0.3838855606816</v>
      </c>
      <c r="AA163" s="65">
        <v>0.0396676855276847</v>
      </c>
      <c r="AB163" s="65">
        <v>-0.674130310157703</v>
      </c>
      <c r="AC163" s="65">
        <v>-0.263692373468618</v>
      </c>
      <c r="AD163" s="65">
        <v>0.134502668753624</v>
      </c>
      <c r="AE163" s="65">
        <v>-0.0235561783378559</v>
      </c>
      <c r="AF163" s="65">
        <v>-0.124855566659645</v>
      </c>
      <c r="AG163" s="65">
        <v>-0.922946263125158</v>
      </c>
      <c r="AH163" s="65">
        <v>-0.399421820478365</v>
      </c>
      <c r="AI163" s="65">
        <v>-0.397952747690345</v>
      </c>
      <c r="AJ163" s="65">
        <v>-0.360196795881682</v>
      </c>
      <c r="AK163" s="65">
        <v>-0.106108048490597</v>
      </c>
      <c r="AL163" s="65">
        <v>-0.245633842808203</v>
      </c>
      <c r="AM163" s="65">
        <v>0.443210152002866</v>
      </c>
      <c r="AN163" s="65">
        <v>0.35102005549041</v>
      </c>
      <c r="AO163" s="65">
        <v>0.153015008614919</v>
      </c>
      <c r="AP163" s="65">
        <v>0.254873299945556</v>
      </c>
      <c r="AQ163" s="65">
        <v>0.279945777611974</v>
      </c>
      <c r="AR163" s="65">
        <v>0.575428218580608</v>
      </c>
      <c r="AT163"/>
      <c r="AU163"/>
      <c r="AV163"/>
      <c r="AW163"/>
      <c r="AX163"/>
    </row>
    <row r="164" spans="1:50">
      <c r="A164" s="60" t="s">
        <v>795</v>
      </c>
      <c r="B164" s="60" t="s">
        <v>796</v>
      </c>
      <c r="C164" s="60">
        <v>1031</v>
      </c>
      <c r="D164" s="60">
        <v>32.77</v>
      </c>
      <c r="E164" s="60">
        <v>0</v>
      </c>
      <c r="F164" s="60">
        <v>32.77</v>
      </c>
      <c r="G164" s="60">
        <v>0</v>
      </c>
      <c r="H164" s="60">
        <v>52</v>
      </c>
      <c r="I164" s="60" t="s">
        <v>786</v>
      </c>
      <c r="J164" s="60">
        <v>1406</v>
      </c>
      <c r="K164" s="60">
        <v>1</v>
      </c>
      <c r="L164" s="60">
        <v>3.2</v>
      </c>
      <c r="M164" s="60" t="s">
        <v>82</v>
      </c>
      <c r="N164" s="60" t="s">
        <v>458</v>
      </c>
      <c r="O164" s="60" t="s">
        <v>787</v>
      </c>
      <c r="P164" s="60">
        <v>1</v>
      </c>
      <c r="Q164" s="60" t="s">
        <v>461</v>
      </c>
      <c r="R164" s="60">
        <v>-0.171965012</v>
      </c>
      <c r="S164" s="60" t="s">
        <v>445</v>
      </c>
      <c r="T164" s="60">
        <v>-0.596949786</v>
      </c>
      <c r="U164" s="60" t="s">
        <v>483</v>
      </c>
      <c r="V164" s="60" t="s">
        <v>470</v>
      </c>
      <c r="W164" s="65">
        <v>0.425621296025891</v>
      </c>
      <c r="X164" s="65">
        <v>0.561916363022149</v>
      </c>
      <c r="Y164" s="65">
        <v>0.450447974203642</v>
      </c>
      <c r="Z164" s="65">
        <v>0.259124482563962</v>
      </c>
      <c r="AA164" s="65">
        <v>0.21580139547482</v>
      </c>
      <c r="AB164" s="65">
        <v>-0.436211162822871</v>
      </c>
      <c r="AC164" s="65">
        <v>0.000482930004795129</v>
      </c>
      <c r="AD164" s="65">
        <v>-0.112178600320445</v>
      </c>
      <c r="AE164" s="65">
        <v>-0.147219171791139</v>
      </c>
      <c r="AF164" s="65">
        <v>0.0826709160222985</v>
      </c>
      <c r="AG164" s="65">
        <v>-0.731778875849093</v>
      </c>
      <c r="AH164" s="65">
        <v>-0.242268629931014</v>
      </c>
      <c r="AI164" s="65">
        <v>-0.313687282065258</v>
      </c>
      <c r="AJ164" s="65">
        <v>-0.302354963105947</v>
      </c>
      <c r="AK164" s="65">
        <v>0.0637941444800652</v>
      </c>
      <c r="AL164" s="65">
        <v>-0.23854969584741</v>
      </c>
      <c r="AM164" s="65">
        <v>0.193210618546179</v>
      </c>
      <c r="AN164" s="65">
        <v>0.109995959947075</v>
      </c>
      <c r="AO164" s="65">
        <v>-0.101325973226688</v>
      </c>
      <c r="AP164" s="65">
        <v>-0.168198868713359</v>
      </c>
      <c r="AQ164" s="65">
        <v>0.135685207195565</v>
      </c>
      <c r="AR164" s="65">
        <v>0.0792155651636951</v>
      </c>
      <c r="AT164"/>
      <c r="AU164"/>
      <c r="AV164"/>
      <c r="AW164"/>
      <c r="AX164"/>
    </row>
    <row r="165" spans="1:50">
      <c r="A165" s="60" t="s">
        <v>797</v>
      </c>
      <c r="B165" s="60" t="s">
        <v>798</v>
      </c>
      <c r="C165" s="60">
        <v>1041</v>
      </c>
      <c r="D165" s="60">
        <v>32.43</v>
      </c>
      <c r="E165" s="60">
        <v>0</v>
      </c>
      <c r="F165" s="60">
        <v>6.33</v>
      </c>
      <c r="G165" s="60">
        <v>1</v>
      </c>
      <c r="H165" s="60">
        <v>57</v>
      </c>
      <c r="I165" s="60" t="s">
        <v>786</v>
      </c>
      <c r="J165" s="60">
        <v>82.7</v>
      </c>
      <c r="K165" s="60">
        <v>1</v>
      </c>
      <c r="L165" s="60">
        <v>5</v>
      </c>
      <c r="M165" s="60" t="s">
        <v>84</v>
      </c>
      <c r="N165" s="60" t="s">
        <v>450</v>
      </c>
      <c r="O165" s="60" t="s">
        <v>787</v>
      </c>
      <c r="P165" s="60">
        <v>2</v>
      </c>
      <c r="Q165" s="60" t="s">
        <v>467</v>
      </c>
      <c r="R165" s="60">
        <v>-0.563831473</v>
      </c>
      <c r="S165" s="60" t="s">
        <v>454</v>
      </c>
      <c r="T165" s="60">
        <v>0.225830954</v>
      </c>
      <c r="U165" s="60" t="s">
        <v>446</v>
      </c>
      <c r="V165" s="60" t="s">
        <v>455</v>
      </c>
      <c r="W165" s="65">
        <v>0.0755453235784873</v>
      </c>
      <c r="X165" s="65">
        <v>0.386976097561192</v>
      </c>
      <c r="Y165" s="65">
        <v>0.499019709237535</v>
      </c>
      <c r="Z165" s="65">
        <v>-0.171592099993542</v>
      </c>
      <c r="AA165" s="65">
        <v>-0.11797557829276</v>
      </c>
      <c r="AB165" s="65">
        <v>-0.358170274169505</v>
      </c>
      <c r="AC165" s="65">
        <v>-0.303745881081889</v>
      </c>
      <c r="AD165" s="65">
        <v>-0.33918210719251</v>
      </c>
      <c r="AE165" s="65">
        <v>-0.292337751768234</v>
      </c>
      <c r="AF165" s="65">
        <v>-0.275437632871669</v>
      </c>
      <c r="AG165" s="65">
        <v>-0.859481161210406</v>
      </c>
      <c r="AH165" s="65">
        <v>-0.238922954832718</v>
      </c>
      <c r="AI165" s="65">
        <v>-0.400035775888493</v>
      </c>
      <c r="AJ165" s="65">
        <v>-0.469266511837607</v>
      </c>
      <c r="AK165" s="65">
        <v>-0.288200313704984</v>
      </c>
      <c r="AL165" s="65">
        <v>-0.175033488237268</v>
      </c>
      <c r="AM165" s="65">
        <v>0.298315105940016</v>
      </c>
      <c r="AN165" s="65">
        <v>0.177154770291208</v>
      </c>
      <c r="AO165" s="65">
        <v>0.191882557480291</v>
      </c>
      <c r="AP165" s="65">
        <v>0.106005588443115</v>
      </c>
      <c r="AQ165" s="65">
        <v>0.174878853626661</v>
      </c>
      <c r="AR165" s="65">
        <v>0.140055589870343</v>
      </c>
      <c r="AT165"/>
      <c r="AU165"/>
      <c r="AV165"/>
      <c r="AW165"/>
      <c r="AX165"/>
    </row>
    <row r="166" spans="1:50">
      <c r="A166" s="60" t="s">
        <v>799</v>
      </c>
      <c r="B166" s="60" t="s">
        <v>800</v>
      </c>
      <c r="C166" s="60">
        <v>1043</v>
      </c>
      <c r="D166" s="60">
        <v>32.6</v>
      </c>
      <c r="E166" s="60">
        <v>0</v>
      </c>
      <c r="F166" s="60">
        <v>32.6</v>
      </c>
      <c r="G166" s="60">
        <v>0</v>
      </c>
      <c r="H166" s="60">
        <v>58</v>
      </c>
      <c r="I166" s="60" t="s">
        <v>790</v>
      </c>
      <c r="J166" s="60">
        <v>183.4</v>
      </c>
      <c r="K166" s="60">
        <v>1</v>
      </c>
      <c r="L166" s="60">
        <v>3</v>
      </c>
      <c r="M166" s="60" t="s">
        <v>82</v>
      </c>
      <c r="N166" s="60" t="s">
        <v>450</v>
      </c>
      <c r="O166" s="60" t="s">
        <v>787</v>
      </c>
      <c r="P166" s="60">
        <v>1</v>
      </c>
      <c r="Q166" s="60" t="s">
        <v>461</v>
      </c>
      <c r="R166" s="60">
        <v>-0.952014712</v>
      </c>
      <c r="S166" s="60" t="s">
        <v>454</v>
      </c>
      <c r="T166" s="60">
        <v>0.26509794</v>
      </c>
      <c r="U166" s="60" t="s">
        <v>446</v>
      </c>
      <c r="V166" s="60" t="s">
        <v>455</v>
      </c>
      <c r="W166" s="65">
        <v>0.0807981031537342</v>
      </c>
      <c r="X166" s="65">
        <v>-0.181651092351075</v>
      </c>
      <c r="Y166" s="65">
        <v>-0.354333319956567</v>
      </c>
      <c r="Z166" s="65">
        <v>0.160253791582586</v>
      </c>
      <c r="AA166" s="65">
        <v>0.057589723939099</v>
      </c>
      <c r="AB166" s="65">
        <v>-0.491819201898898</v>
      </c>
      <c r="AC166" s="65">
        <v>-0.148429891836435</v>
      </c>
      <c r="AD166" s="65">
        <v>0.1754401498576</v>
      </c>
      <c r="AE166" s="65">
        <v>0.036608361648647</v>
      </c>
      <c r="AF166" s="65">
        <v>-0.0327831676555412</v>
      </c>
      <c r="AG166" s="65">
        <v>-0.961074793030344</v>
      </c>
      <c r="AH166" s="65">
        <v>-0.351687212507799</v>
      </c>
      <c r="AI166" s="65">
        <v>-0.485077505490893</v>
      </c>
      <c r="AJ166" s="65">
        <v>-0.431178688097108</v>
      </c>
      <c r="AK166" s="65">
        <v>0.03210520740186</v>
      </c>
      <c r="AL166" s="65">
        <v>-0.13636515430727</v>
      </c>
      <c r="AM166" s="65">
        <v>0.466602285367794</v>
      </c>
      <c r="AN166" s="65">
        <v>0.324425545403714</v>
      </c>
      <c r="AO166" s="65">
        <v>0.272789223034405</v>
      </c>
      <c r="AP166" s="65">
        <v>0.268005695448908</v>
      </c>
      <c r="AQ166" s="65">
        <v>0.251327795560639</v>
      </c>
      <c r="AR166" s="65">
        <v>0.503618632326775</v>
      </c>
      <c r="AT166"/>
      <c r="AU166"/>
      <c r="AV166"/>
      <c r="AW166"/>
      <c r="AX166"/>
    </row>
    <row r="167" spans="1:50">
      <c r="A167" s="60" t="s">
        <v>801</v>
      </c>
      <c r="B167" s="60" t="s">
        <v>802</v>
      </c>
      <c r="C167" s="60">
        <v>1045</v>
      </c>
      <c r="D167" s="60">
        <v>32.53</v>
      </c>
      <c r="E167" s="60">
        <v>0</v>
      </c>
      <c r="F167" s="60">
        <v>32.53</v>
      </c>
      <c r="G167" s="60">
        <v>0</v>
      </c>
      <c r="H167" s="60">
        <v>62</v>
      </c>
      <c r="I167" s="60" t="s">
        <v>786</v>
      </c>
      <c r="J167" s="60">
        <v>1.6</v>
      </c>
      <c r="K167" s="60">
        <v>0</v>
      </c>
      <c r="L167" s="60">
        <v>3</v>
      </c>
      <c r="M167" s="60" t="s">
        <v>82</v>
      </c>
      <c r="N167" s="60" t="s">
        <v>450</v>
      </c>
      <c r="O167" s="60" t="s">
        <v>787</v>
      </c>
      <c r="P167" s="60">
        <v>2</v>
      </c>
      <c r="Q167" s="60" t="s">
        <v>444</v>
      </c>
      <c r="R167" s="60">
        <v>-0.943924406</v>
      </c>
      <c r="S167" s="60" t="s">
        <v>454</v>
      </c>
      <c r="T167" s="60">
        <v>-0.947116519</v>
      </c>
      <c r="U167" s="60" t="s">
        <v>483</v>
      </c>
      <c r="V167" s="60" t="s">
        <v>473</v>
      </c>
      <c r="W167" s="65">
        <v>-0.0308224622933716</v>
      </c>
      <c r="X167" s="65">
        <v>-0.060623964140053</v>
      </c>
      <c r="Y167" s="65">
        <v>-0.350051888288272</v>
      </c>
      <c r="Z167" s="65">
        <v>-0.466998856726197</v>
      </c>
      <c r="AA167" s="65">
        <v>-0.0552404042405228</v>
      </c>
      <c r="AB167" s="65">
        <v>0.499391886130862</v>
      </c>
      <c r="AC167" s="65">
        <v>0.186913072080354</v>
      </c>
      <c r="AD167" s="65">
        <v>-0.122601203225877</v>
      </c>
      <c r="AE167" s="65">
        <v>-0.0769646335055005</v>
      </c>
      <c r="AF167" s="65">
        <v>-0.105373896138722</v>
      </c>
      <c r="AG167" s="65">
        <v>0.114055553585556</v>
      </c>
      <c r="AH167" s="65">
        <v>-0.244799470740661</v>
      </c>
      <c r="AI167" s="65">
        <v>-0.375176834942104</v>
      </c>
      <c r="AJ167" s="65">
        <v>-0.350144750961813</v>
      </c>
      <c r="AK167" s="65">
        <v>-0.102953221038726</v>
      </c>
      <c r="AL167" s="65">
        <v>-0.216109226465856</v>
      </c>
      <c r="AM167" s="65">
        <v>-0.282541651629015</v>
      </c>
      <c r="AN167" s="65">
        <v>-0.0310139841781531</v>
      </c>
      <c r="AO167" s="65">
        <v>0.0116553816325444</v>
      </c>
      <c r="AP167" s="65">
        <v>0.0689621339925804</v>
      </c>
      <c r="AQ167" s="65">
        <v>0.0588298807606983</v>
      </c>
      <c r="AR167" s="65">
        <v>-0.312102993873662</v>
      </c>
      <c r="AT167"/>
      <c r="AU167"/>
      <c r="AV167"/>
      <c r="AW167"/>
      <c r="AX167"/>
    </row>
    <row r="168" spans="1:50">
      <c r="A168" s="60" t="s">
        <v>803</v>
      </c>
      <c r="B168" s="60" t="s">
        <v>804</v>
      </c>
      <c r="C168" s="60">
        <v>112</v>
      </c>
      <c r="D168" s="60">
        <v>47.9</v>
      </c>
      <c r="E168" s="60">
        <v>0</v>
      </c>
      <c r="F168" s="60">
        <v>11.47</v>
      </c>
      <c r="G168" s="60">
        <v>1</v>
      </c>
      <c r="H168" s="60">
        <v>69</v>
      </c>
      <c r="I168" s="60" t="s">
        <v>786</v>
      </c>
      <c r="J168" s="60">
        <v>27.3</v>
      </c>
      <c r="K168" s="60">
        <v>1</v>
      </c>
      <c r="L168" s="60">
        <v>4</v>
      </c>
      <c r="M168" s="60" t="s">
        <v>82</v>
      </c>
      <c r="N168" s="60" t="s">
        <v>450</v>
      </c>
      <c r="O168" s="60" t="s">
        <v>787</v>
      </c>
      <c r="P168" s="60">
        <v>1</v>
      </c>
      <c r="Q168" s="60" t="s">
        <v>461</v>
      </c>
      <c r="R168" s="60">
        <v>-0.597911487</v>
      </c>
      <c r="S168" s="60" t="s">
        <v>454</v>
      </c>
      <c r="T168" s="60">
        <v>-0.50014281</v>
      </c>
      <c r="U168" s="60" t="s">
        <v>446</v>
      </c>
      <c r="V168" s="60" t="s">
        <v>455</v>
      </c>
      <c r="W168" s="65">
        <v>0.344895729145091</v>
      </c>
      <c r="X168" s="65">
        <v>0.485607361861872</v>
      </c>
      <c r="Y168" s="65">
        <v>0.432161447179004</v>
      </c>
      <c r="Z168" s="65">
        <v>0.102163621103076</v>
      </c>
      <c r="AA168" s="65">
        <v>0.104506735986507</v>
      </c>
      <c r="AB168" s="65">
        <v>-0.602831975166792</v>
      </c>
      <c r="AC168" s="65">
        <v>-0.376178957323326</v>
      </c>
      <c r="AD168" s="65">
        <v>-0.257267717535118</v>
      </c>
      <c r="AE168" s="65">
        <v>-0.192045670276653</v>
      </c>
      <c r="AF168" s="65">
        <v>-0.202641153199563</v>
      </c>
      <c r="AG168" s="65">
        <v>-0.508029647930662</v>
      </c>
      <c r="AH168" s="65">
        <v>-0.365851314956068</v>
      </c>
      <c r="AI168" s="65">
        <v>-0.456162877459961</v>
      </c>
      <c r="AJ168" s="65">
        <v>-0.398576554143977</v>
      </c>
      <c r="AK168" s="65">
        <v>0.0704382976748894</v>
      </c>
      <c r="AL168" s="65">
        <v>-0.276150475073754</v>
      </c>
      <c r="AM168" s="65">
        <v>-0.416125610585054</v>
      </c>
      <c r="AN168" s="65">
        <v>-0.211898658345496</v>
      </c>
      <c r="AO168" s="65">
        <v>0.236398146142536</v>
      </c>
      <c r="AP168" s="65">
        <v>0.285090198829849</v>
      </c>
      <c r="AQ168" s="65">
        <v>-0.158140307119352</v>
      </c>
      <c r="AR168" s="65">
        <v>0.597899938233476</v>
      </c>
      <c r="AT168"/>
      <c r="AU168"/>
      <c r="AV168"/>
      <c r="AW168"/>
      <c r="AX168"/>
    </row>
    <row r="169" spans="1:50">
      <c r="A169" s="60" t="s">
        <v>805</v>
      </c>
      <c r="B169" s="60" t="s">
        <v>806</v>
      </c>
      <c r="C169" s="60">
        <v>113</v>
      </c>
      <c r="D169" s="60">
        <v>49.6</v>
      </c>
      <c r="E169" s="60">
        <v>0</v>
      </c>
      <c r="F169" s="60">
        <v>11.4</v>
      </c>
      <c r="G169" s="60">
        <v>1</v>
      </c>
      <c r="H169" s="60">
        <v>51</v>
      </c>
      <c r="I169" s="60" t="s">
        <v>786</v>
      </c>
      <c r="J169" s="60">
        <v>4.9</v>
      </c>
      <c r="K169" s="60">
        <v>1</v>
      </c>
      <c r="L169" s="60">
        <v>7.5</v>
      </c>
      <c r="M169" s="60" t="s">
        <v>83</v>
      </c>
      <c r="N169" s="60" t="s">
        <v>450</v>
      </c>
      <c r="O169" s="60" t="s">
        <v>787</v>
      </c>
      <c r="P169" s="60" t="s">
        <v>807</v>
      </c>
      <c r="Q169" s="60" t="s">
        <v>477</v>
      </c>
      <c r="R169" s="60">
        <v>-0.638920353</v>
      </c>
      <c r="S169" s="60" t="s">
        <v>454</v>
      </c>
      <c r="T169" s="60">
        <v>-0.200298543</v>
      </c>
      <c r="U169" s="60" t="s">
        <v>446</v>
      </c>
      <c r="V169" s="60" t="s">
        <v>455</v>
      </c>
      <c r="W169" s="65">
        <v>0.20908101364716</v>
      </c>
      <c r="X169" s="65">
        <v>0.440801740905574</v>
      </c>
      <c r="Y169" s="65">
        <v>0.643121225713004</v>
      </c>
      <c r="Z169" s="65">
        <v>0.574885540096654</v>
      </c>
      <c r="AA169" s="65">
        <v>-0.0747949897957442</v>
      </c>
      <c r="AB169" s="65">
        <v>-0.653144926852012</v>
      </c>
      <c r="AC169" s="65">
        <v>-0.396351273015997</v>
      </c>
      <c r="AD169" s="65">
        <v>0.0479309815109731</v>
      </c>
      <c r="AE169" s="65">
        <v>-0.113588333715678</v>
      </c>
      <c r="AF169" s="65">
        <v>-0.319159286233812</v>
      </c>
      <c r="AG169" s="65">
        <v>0.339255353892717</v>
      </c>
      <c r="AH169" s="65">
        <v>-0.313310019713871</v>
      </c>
      <c r="AI169" s="65">
        <v>-0.374046933984412</v>
      </c>
      <c r="AJ169" s="65">
        <v>-0.271264286939831</v>
      </c>
      <c r="AK169" s="65">
        <v>0.108770348219164</v>
      </c>
      <c r="AL169" s="65">
        <v>-0.283905290660883</v>
      </c>
      <c r="AM169" s="65">
        <v>-0.536681303394588</v>
      </c>
      <c r="AN169" s="65">
        <v>-0.279827651617792</v>
      </c>
      <c r="AO169" s="65">
        <v>0.22360910896145</v>
      </c>
      <c r="AP169" s="65">
        <v>0.103331895849558</v>
      </c>
      <c r="AQ169" s="65">
        <v>-0.151087046087588</v>
      </c>
      <c r="AR169" s="65">
        <v>0.0773625694873972</v>
      </c>
      <c r="AT169"/>
      <c r="AU169"/>
      <c r="AV169"/>
      <c r="AW169"/>
      <c r="AX169"/>
    </row>
    <row r="170" spans="1:50">
      <c r="A170" s="60" t="s">
        <v>808</v>
      </c>
      <c r="B170" s="60" t="s">
        <v>809</v>
      </c>
      <c r="C170" s="60">
        <v>123</v>
      </c>
      <c r="D170" s="60">
        <v>15.67</v>
      </c>
      <c r="E170" s="60">
        <v>1</v>
      </c>
      <c r="F170" s="60">
        <v>7.5</v>
      </c>
      <c r="G170" s="60">
        <v>1</v>
      </c>
      <c r="H170" s="60">
        <v>79</v>
      </c>
      <c r="I170" s="60" t="s">
        <v>786</v>
      </c>
      <c r="J170" s="60">
        <v>38142</v>
      </c>
      <c r="K170" s="60">
        <v>0</v>
      </c>
      <c r="L170" s="60">
        <v>16</v>
      </c>
      <c r="M170" s="60" t="s">
        <v>83</v>
      </c>
      <c r="N170" s="60" t="s">
        <v>458</v>
      </c>
      <c r="O170" s="60" t="s">
        <v>787</v>
      </c>
      <c r="P170" s="60">
        <v>1</v>
      </c>
      <c r="Q170" s="60" t="s">
        <v>461</v>
      </c>
      <c r="R170" s="60">
        <v>-0.02131939</v>
      </c>
      <c r="S170" s="60" t="s">
        <v>445</v>
      </c>
      <c r="T170" s="60">
        <v>0.763708977</v>
      </c>
      <c r="U170" s="60" t="s">
        <v>446</v>
      </c>
      <c r="V170" s="60" t="s">
        <v>447</v>
      </c>
      <c r="W170" s="65">
        <v>0.338896728044905</v>
      </c>
      <c r="X170" s="65">
        <v>0.501508865318749</v>
      </c>
      <c r="Y170" s="65">
        <v>0.536476573500997</v>
      </c>
      <c r="Z170" s="65">
        <v>0.0846646302796715</v>
      </c>
      <c r="AA170" s="65">
        <v>0.168723270477232</v>
      </c>
      <c r="AB170" s="65">
        <v>-0.445897131928744</v>
      </c>
      <c r="AC170" s="65">
        <v>-0.355354005453064</v>
      </c>
      <c r="AD170" s="65">
        <v>-0.230358207554601</v>
      </c>
      <c r="AE170" s="65">
        <v>-0.283629131764277</v>
      </c>
      <c r="AF170" s="65">
        <v>-0.221500413369967</v>
      </c>
      <c r="AG170" s="65">
        <v>-0.647467572575481</v>
      </c>
      <c r="AH170" s="65">
        <v>-0.341646377365883</v>
      </c>
      <c r="AI170" s="65">
        <v>-0.42034415106533</v>
      </c>
      <c r="AJ170" s="65">
        <v>-0.402073886007529</v>
      </c>
      <c r="AK170" s="65">
        <v>-0.257766086540646</v>
      </c>
      <c r="AL170" s="65">
        <v>-0.212647500446384</v>
      </c>
      <c r="AM170" s="65">
        <v>0.169364476786596</v>
      </c>
      <c r="AN170" s="65">
        <v>0.149799648373625</v>
      </c>
      <c r="AO170" s="65">
        <v>0.12333768888038</v>
      </c>
      <c r="AP170" s="65">
        <v>0.251910992458466</v>
      </c>
      <c r="AQ170" s="65">
        <v>0.18972567624236</v>
      </c>
      <c r="AR170" s="65">
        <v>0.647129876315483</v>
      </c>
      <c r="AT170"/>
      <c r="AU170"/>
      <c r="AV170"/>
      <c r="AW170"/>
      <c r="AX170"/>
    </row>
    <row r="171" spans="1:50">
      <c r="A171" s="60" t="s">
        <v>810</v>
      </c>
      <c r="B171" s="60" t="s">
        <v>811</v>
      </c>
      <c r="C171" s="60">
        <v>125</v>
      </c>
      <c r="D171" s="60">
        <v>9.3</v>
      </c>
      <c r="E171" s="60">
        <v>1</v>
      </c>
      <c r="F171" s="60">
        <v>9.3</v>
      </c>
      <c r="G171" s="60">
        <v>0</v>
      </c>
      <c r="H171" s="60">
        <v>62</v>
      </c>
      <c r="I171" s="60" t="s">
        <v>786</v>
      </c>
      <c r="J171" s="60">
        <v>839.1</v>
      </c>
      <c r="K171" s="60">
        <v>1</v>
      </c>
      <c r="L171" s="60">
        <v>8.5</v>
      </c>
      <c r="M171" s="60" t="s">
        <v>83</v>
      </c>
      <c r="N171" s="60" t="s">
        <v>441</v>
      </c>
      <c r="O171" s="60" t="s">
        <v>787</v>
      </c>
      <c r="P171" s="60">
        <v>1</v>
      </c>
      <c r="Q171" s="60" t="s">
        <v>461</v>
      </c>
      <c r="R171" s="60">
        <v>0.562773813</v>
      </c>
      <c r="S171" s="60" t="s">
        <v>445</v>
      </c>
      <c r="T171" s="60">
        <v>0.620874617</v>
      </c>
      <c r="U171" s="60" t="s">
        <v>446</v>
      </c>
      <c r="V171" s="60" t="s">
        <v>447</v>
      </c>
      <c r="W171" s="65">
        <v>0.148038765270985</v>
      </c>
      <c r="X171" s="65">
        <v>0.127483861871563</v>
      </c>
      <c r="Y171" s="65">
        <v>-0.189328207637794</v>
      </c>
      <c r="Z171" s="65">
        <v>-0.159272218113801</v>
      </c>
      <c r="AA171" s="65">
        <v>0.251192759538656</v>
      </c>
      <c r="AB171" s="65">
        <v>-0.344547269274045</v>
      </c>
      <c r="AC171" s="65">
        <v>-0.0487565814739823</v>
      </c>
      <c r="AD171" s="65">
        <v>0.20197204546158</v>
      </c>
      <c r="AE171" s="65">
        <v>0.364421293391429</v>
      </c>
      <c r="AF171" s="65">
        <v>0.081471010680733</v>
      </c>
      <c r="AG171" s="65">
        <v>0.441476219888852</v>
      </c>
      <c r="AH171" s="65">
        <v>-0.118218180909613</v>
      </c>
      <c r="AI171" s="65">
        <v>-0.415501352197134</v>
      </c>
      <c r="AJ171" s="65">
        <v>-0.458215996836833</v>
      </c>
      <c r="AK171" s="65">
        <v>-0.376241164131636</v>
      </c>
      <c r="AL171" s="65">
        <v>-0.133981912897784</v>
      </c>
      <c r="AM171" s="65">
        <v>0.43949449047194</v>
      </c>
      <c r="AN171" s="65">
        <v>0.217031820545431</v>
      </c>
      <c r="AO171" s="65">
        <v>0.288187701605532</v>
      </c>
      <c r="AP171" s="65">
        <v>0.258252835245468</v>
      </c>
      <c r="AQ171" s="65">
        <v>0.20632278431927</v>
      </c>
      <c r="AR171" s="65">
        <v>0.791064207360885</v>
      </c>
      <c r="AT171"/>
      <c r="AU171"/>
      <c r="AV171"/>
      <c r="AW171"/>
      <c r="AX171"/>
    </row>
    <row r="172" spans="1:50">
      <c r="A172" s="60" t="s">
        <v>812</v>
      </c>
      <c r="B172" s="60" t="s">
        <v>813</v>
      </c>
      <c r="C172" s="60">
        <v>127</v>
      </c>
      <c r="D172" s="60">
        <v>48.3</v>
      </c>
      <c r="E172" s="60">
        <v>0</v>
      </c>
      <c r="F172" s="60">
        <v>48.3</v>
      </c>
      <c r="G172" s="60">
        <v>0</v>
      </c>
      <c r="H172" s="60">
        <v>66</v>
      </c>
      <c r="I172" s="60" t="s">
        <v>786</v>
      </c>
      <c r="J172" s="60">
        <v>342.7</v>
      </c>
      <c r="K172" s="60">
        <v>1</v>
      </c>
      <c r="L172" s="60">
        <v>3.5</v>
      </c>
      <c r="M172" s="60" t="s">
        <v>82</v>
      </c>
      <c r="N172" s="60" t="s">
        <v>450</v>
      </c>
      <c r="O172" s="60" t="s">
        <v>787</v>
      </c>
      <c r="P172" s="60">
        <v>1</v>
      </c>
      <c r="Q172" s="60" t="s">
        <v>461</v>
      </c>
      <c r="R172" s="60">
        <v>-0.809224942</v>
      </c>
      <c r="S172" s="60" t="s">
        <v>454</v>
      </c>
      <c r="T172" s="60">
        <v>-0.870206408</v>
      </c>
      <c r="U172" s="60" t="s">
        <v>483</v>
      </c>
      <c r="V172" s="60" t="s">
        <v>473</v>
      </c>
      <c r="W172" s="65">
        <v>0.294808434736778</v>
      </c>
      <c r="X172" s="65">
        <v>0.282297312329213</v>
      </c>
      <c r="Y172" s="65">
        <v>0.378600549858426</v>
      </c>
      <c r="Z172" s="65">
        <v>-0.0621706283026756</v>
      </c>
      <c r="AA172" s="65">
        <v>0.122757834663874</v>
      </c>
      <c r="AB172" s="65">
        <v>-0.209850828828679</v>
      </c>
      <c r="AC172" s="65">
        <v>-0.309255683524614</v>
      </c>
      <c r="AD172" s="65">
        <v>-0.198826757119415</v>
      </c>
      <c r="AE172" s="65">
        <v>-0.296901383138122</v>
      </c>
      <c r="AF172" s="65">
        <v>-0.25079224526486</v>
      </c>
      <c r="AG172" s="65">
        <v>-0.318269837146305</v>
      </c>
      <c r="AH172" s="65">
        <v>-0.230682003366092</v>
      </c>
      <c r="AI172" s="65">
        <v>-0.341177181562887</v>
      </c>
      <c r="AJ172" s="65">
        <v>-0.179909793586337</v>
      </c>
      <c r="AK172" s="65">
        <v>-0.0711822254845453</v>
      </c>
      <c r="AL172" s="65">
        <v>-0.292506939875959</v>
      </c>
      <c r="AM172" s="65">
        <v>-0.598788109830297</v>
      </c>
      <c r="AN172" s="65">
        <v>-0.402366370689908</v>
      </c>
      <c r="AO172" s="65">
        <v>0.0220889201086467</v>
      </c>
      <c r="AP172" s="65">
        <v>-0.0280761770234461</v>
      </c>
      <c r="AQ172" s="65">
        <v>-0.220842040558102</v>
      </c>
      <c r="AR172" s="65">
        <v>0.228550017218096</v>
      </c>
      <c r="AT172"/>
      <c r="AU172"/>
      <c r="AV172"/>
      <c r="AW172"/>
      <c r="AX172"/>
    </row>
    <row r="173" spans="1:50">
      <c r="A173" s="60" t="s">
        <v>814</v>
      </c>
      <c r="B173" s="60" t="s">
        <v>815</v>
      </c>
      <c r="C173" s="60">
        <v>131</v>
      </c>
      <c r="D173" s="60">
        <v>48.3</v>
      </c>
      <c r="E173" s="60">
        <v>0</v>
      </c>
      <c r="F173" s="60">
        <v>48.3</v>
      </c>
      <c r="G173" s="60">
        <v>0</v>
      </c>
      <c r="H173" s="60">
        <v>50</v>
      </c>
      <c r="I173" s="60" t="s">
        <v>786</v>
      </c>
      <c r="J173" s="60">
        <v>222.5</v>
      </c>
      <c r="K173" s="60">
        <v>1</v>
      </c>
      <c r="L173" s="60">
        <v>2.5</v>
      </c>
      <c r="M173" s="60" t="s">
        <v>82</v>
      </c>
      <c r="N173" s="60" t="s">
        <v>441</v>
      </c>
      <c r="O173" s="60" t="s">
        <v>787</v>
      </c>
      <c r="P173" s="60">
        <v>1</v>
      </c>
      <c r="Q173" s="60" t="s">
        <v>461</v>
      </c>
      <c r="R173" s="60">
        <v>0.52362811</v>
      </c>
      <c r="S173" s="60" t="s">
        <v>445</v>
      </c>
      <c r="T173" s="60">
        <v>-0.761142428</v>
      </c>
      <c r="U173" s="60" t="s">
        <v>483</v>
      </c>
      <c r="V173" s="60" t="s">
        <v>470</v>
      </c>
      <c r="W173" s="65">
        <v>0.419044832427305</v>
      </c>
      <c r="X173" s="65">
        <v>0.562071702497738</v>
      </c>
      <c r="Y173" s="65">
        <v>0.430866743844962</v>
      </c>
      <c r="Z173" s="65">
        <v>0.459775751375288</v>
      </c>
      <c r="AA173" s="65">
        <v>0.320731833914151</v>
      </c>
      <c r="AB173" s="65">
        <v>-0.0726402655958067</v>
      </c>
      <c r="AC173" s="65">
        <v>-0.0729776513487639</v>
      </c>
      <c r="AD173" s="65">
        <v>-0.0924213588444867</v>
      </c>
      <c r="AE173" s="65">
        <v>-0.0633660484707262</v>
      </c>
      <c r="AF173" s="65">
        <v>0.00500079311572257</v>
      </c>
      <c r="AG173" s="65">
        <v>-0.72731091099578</v>
      </c>
      <c r="AH173" s="65">
        <v>-0.348011795485047</v>
      </c>
      <c r="AI173" s="65">
        <v>-0.426183048580362</v>
      </c>
      <c r="AJ173" s="65">
        <v>-0.298170511100399</v>
      </c>
      <c r="AK173" s="65">
        <v>-0.208791853967863</v>
      </c>
      <c r="AL173" s="65">
        <v>-0.213829794899141</v>
      </c>
      <c r="AM173" s="65">
        <v>-0.355957640164297</v>
      </c>
      <c r="AN173" s="65">
        <v>-0.246216686661781</v>
      </c>
      <c r="AO173" s="65">
        <v>0.107456360699792</v>
      </c>
      <c r="AP173" s="65">
        <v>-0.00100335154293385</v>
      </c>
      <c r="AQ173" s="65">
        <v>-0.26060584124756</v>
      </c>
      <c r="AR173" s="65">
        <v>0.0633106856084628</v>
      </c>
      <c r="AT173"/>
      <c r="AU173"/>
      <c r="AV173"/>
      <c r="AW173"/>
      <c r="AX173"/>
    </row>
    <row r="174" spans="1:50">
      <c r="A174" s="60" t="s">
        <v>816</v>
      </c>
      <c r="B174" s="60" t="s">
        <v>817</v>
      </c>
      <c r="C174" s="60">
        <v>135</v>
      </c>
      <c r="D174" s="60">
        <v>25.33</v>
      </c>
      <c r="E174" s="60">
        <v>1</v>
      </c>
      <c r="F174" s="60">
        <v>3.63</v>
      </c>
      <c r="G174" s="60">
        <v>1</v>
      </c>
      <c r="H174" s="60">
        <v>43</v>
      </c>
      <c r="I174" s="60" t="s">
        <v>786</v>
      </c>
      <c r="J174" s="60">
        <v>42.5</v>
      </c>
      <c r="K174" s="60">
        <v>1</v>
      </c>
      <c r="L174" s="60">
        <v>3.5</v>
      </c>
      <c r="M174" s="60" t="s">
        <v>82</v>
      </c>
      <c r="N174" s="60" t="s">
        <v>458</v>
      </c>
      <c r="O174" s="60" t="s">
        <v>787</v>
      </c>
      <c r="P174" s="60">
        <v>1</v>
      </c>
      <c r="Q174" s="60" t="s">
        <v>461</v>
      </c>
      <c r="R174" s="60">
        <v>0.530203884</v>
      </c>
      <c r="S174" s="60" t="s">
        <v>445</v>
      </c>
      <c r="T174" s="60">
        <v>-0.226774282</v>
      </c>
      <c r="U174" s="60" t="s">
        <v>446</v>
      </c>
      <c r="V174" s="60" t="s">
        <v>447</v>
      </c>
      <c r="W174" s="65">
        <v>0.0450951212666145</v>
      </c>
      <c r="X174" s="65">
        <v>0.359791746156638</v>
      </c>
      <c r="Y174" s="65">
        <v>0.469132877061412</v>
      </c>
      <c r="Z174" s="65">
        <v>0.607288184339855</v>
      </c>
      <c r="AA174" s="65">
        <v>-0.00801970069981817</v>
      </c>
      <c r="AB174" s="65">
        <v>-0.0249603803486514</v>
      </c>
      <c r="AC174" s="65">
        <v>-0.0504538093481296</v>
      </c>
      <c r="AD174" s="65">
        <v>-0.169964250278908</v>
      </c>
      <c r="AE174" s="65">
        <v>-0.0264317877092199</v>
      </c>
      <c r="AF174" s="65">
        <v>0.0231306056394448</v>
      </c>
      <c r="AG174" s="65">
        <v>-0.437615812229627</v>
      </c>
      <c r="AH174" s="65">
        <v>-0.369321669232172</v>
      </c>
      <c r="AI174" s="65">
        <v>-0.470924068371772</v>
      </c>
      <c r="AJ174" s="65">
        <v>-0.366968346243016</v>
      </c>
      <c r="AK174" s="65">
        <v>0.275418149062443</v>
      </c>
      <c r="AL174" s="65">
        <v>-0.235397268382871</v>
      </c>
      <c r="AM174" s="65">
        <v>-0.150850011672829</v>
      </c>
      <c r="AN174" s="65">
        <v>0.0345754994156964</v>
      </c>
      <c r="AO174" s="65">
        <v>0.248654785570269</v>
      </c>
      <c r="AP174" s="65">
        <v>0.21188028722504</v>
      </c>
      <c r="AQ174" s="65">
        <v>-0.112457935539358</v>
      </c>
      <c r="AR174" s="65">
        <v>0.403180975911067</v>
      </c>
      <c r="AT174"/>
      <c r="AU174"/>
      <c r="AV174"/>
      <c r="AW174"/>
      <c r="AX174"/>
    </row>
    <row r="175" spans="1:50">
      <c r="A175" s="60" t="s">
        <v>818</v>
      </c>
      <c r="B175" s="60" t="s">
        <v>819</v>
      </c>
      <c r="C175" s="60">
        <v>137</v>
      </c>
      <c r="D175" s="60">
        <v>48.1</v>
      </c>
      <c r="E175" s="60">
        <v>0</v>
      </c>
      <c r="F175" s="60">
        <v>14.1</v>
      </c>
      <c r="G175" s="60">
        <v>1</v>
      </c>
      <c r="H175" s="60">
        <v>50</v>
      </c>
      <c r="I175" s="60" t="s">
        <v>786</v>
      </c>
      <c r="J175" s="60">
        <v>14.6</v>
      </c>
      <c r="K175" s="60">
        <v>1</v>
      </c>
      <c r="L175" s="60">
        <v>2.5</v>
      </c>
      <c r="M175" s="60" t="s">
        <v>82</v>
      </c>
      <c r="N175" s="60" t="s">
        <v>450</v>
      </c>
      <c r="O175" s="60" t="s">
        <v>787</v>
      </c>
      <c r="P175" s="60">
        <v>1</v>
      </c>
      <c r="Q175" s="60" t="s">
        <v>461</v>
      </c>
      <c r="R175" s="60">
        <v>-0.845626698</v>
      </c>
      <c r="S175" s="60" t="s">
        <v>454</v>
      </c>
      <c r="T175" s="60">
        <v>0.346265744</v>
      </c>
      <c r="U175" s="60" t="s">
        <v>446</v>
      </c>
      <c r="V175" s="60" t="s">
        <v>455</v>
      </c>
      <c r="W175" s="65">
        <v>-0.0285577841325277</v>
      </c>
      <c r="X175" s="65">
        <v>0.0565624378843813</v>
      </c>
      <c r="Y175" s="65">
        <v>-0.00370499301199041</v>
      </c>
      <c r="Z175" s="65">
        <v>0.260046014170511</v>
      </c>
      <c r="AA175" s="65">
        <v>-0.0701571415660312</v>
      </c>
      <c r="AB175" s="65">
        <v>0.407839552430763</v>
      </c>
      <c r="AC175" s="65">
        <v>0.18242920663598</v>
      </c>
      <c r="AD175" s="65">
        <v>-0.096981508754428</v>
      </c>
      <c r="AE175" s="65">
        <v>-0.0740997112225832</v>
      </c>
      <c r="AF175" s="65">
        <v>0.0262005070012716</v>
      </c>
      <c r="AG175" s="65">
        <v>-0.557906114885564</v>
      </c>
      <c r="AH175" s="65">
        <v>-0.327112242971823</v>
      </c>
      <c r="AI175" s="65">
        <v>-0.50055059866391</v>
      </c>
      <c r="AJ175" s="65">
        <v>-0.464496616882421</v>
      </c>
      <c r="AK175" s="65">
        <v>-0.308437273406343</v>
      </c>
      <c r="AL175" s="65">
        <v>-0.224738340746813</v>
      </c>
      <c r="AM175" s="65">
        <v>0.109541514111584</v>
      </c>
      <c r="AN175" s="65">
        <v>0.196970044307742</v>
      </c>
      <c r="AO175" s="65">
        <v>0.248834701458866</v>
      </c>
      <c r="AP175" s="65">
        <v>0.229206951907833</v>
      </c>
      <c r="AQ175" s="65">
        <v>0.0418494574278637</v>
      </c>
      <c r="AR175" s="65">
        <v>0.561322865768023</v>
      </c>
      <c r="AT175"/>
      <c r="AU175"/>
      <c r="AV175"/>
      <c r="AW175"/>
      <c r="AX175"/>
    </row>
    <row r="176" spans="1:50">
      <c r="A176" s="60" t="s">
        <v>820</v>
      </c>
      <c r="B176" s="60" t="s">
        <v>821</v>
      </c>
      <c r="C176" s="60">
        <v>141</v>
      </c>
      <c r="D176" s="60">
        <v>49.77</v>
      </c>
      <c r="E176" s="60">
        <v>0</v>
      </c>
      <c r="F176" s="60">
        <v>49.77</v>
      </c>
      <c r="G176" s="60">
        <v>0</v>
      </c>
      <c r="H176" s="60">
        <v>81</v>
      </c>
      <c r="I176" s="60" t="s">
        <v>786</v>
      </c>
      <c r="J176" s="60">
        <v>4.2</v>
      </c>
      <c r="K176" s="60">
        <v>1</v>
      </c>
      <c r="L176" s="60">
        <v>3.5</v>
      </c>
      <c r="M176" s="60" t="s">
        <v>82</v>
      </c>
      <c r="N176" s="60" t="s">
        <v>450</v>
      </c>
      <c r="O176" s="60" t="s">
        <v>787</v>
      </c>
      <c r="P176" s="60">
        <v>1</v>
      </c>
      <c r="Q176" s="60" t="s">
        <v>461</v>
      </c>
      <c r="R176" s="60">
        <v>-0.766349292</v>
      </c>
      <c r="S176" s="60" t="s">
        <v>454</v>
      </c>
      <c r="T176" s="60">
        <v>0.3361562</v>
      </c>
      <c r="U176" s="60" t="s">
        <v>446</v>
      </c>
      <c r="V176" s="60" t="s">
        <v>455</v>
      </c>
      <c r="W176" s="65">
        <v>0.315988670552582</v>
      </c>
      <c r="X176" s="65">
        <v>0.270284966774988</v>
      </c>
      <c r="Y176" s="65">
        <v>-0.0688431656883658</v>
      </c>
      <c r="Z176" s="65">
        <v>-0.017919521352275</v>
      </c>
      <c r="AA176" s="65">
        <v>0.16837975924646</v>
      </c>
      <c r="AB176" s="65">
        <v>0.391276487528624</v>
      </c>
      <c r="AC176" s="65">
        <v>0.0997750565524066</v>
      </c>
      <c r="AD176" s="65">
        <v>0.153814904668395</v>
      </c>
      <c r="AE176" s="65">
        <v>0.084988625870969</v>
      </c>
      <c r="AF176" s="65">
        <v>-0.102794128581779</v>
      </c>
      <c r="AG176" s="65">
        <v>-0.310376775787396</v>
      </c>
      <c r="AH176" s="65">
        <v>-0.39662563146429</v>
      </c>
      <c r="AI176" s="65">
        <v>-0.44207194334718</v>
      </c>
      <c r="AJ176" s="65">
        <v>-0.436166431493136</v>
      </c>
      <c r="AK176" s="65">
        <v>-0.0881809514986355</v>
      </c>
      <c r="AL176" s="65">
        <v>-0.295808053430762</v>
      </c>
      <c r="AM176" s="65">
        <v>-0.486866920557747</v>
      </c>
      <c r="AN176" s="65">
        <v>0.0250311339741554</v>
      </c>
      <c r="AO176" s="65">
        <v>0.152529988748002</v>
      </c>
      <c r="AP176" s="65">
        <v>0.252974643466174</v>
      </c>
      <c r="AQ176" s="65">
        <v>0.0096160089436203</v>
      </c>
      <c r="AR176" s="65">
        <v>0.479373220662673</v>
      </c>
      <c r="AT176"/>
      <c r="AU176"/>
      <c r="AV176"/>
      <c r="AW176"/>
      <c r="AX176"/>
    </row>
    <row r="177" spans="1:50">
      <c r="A177" s="60" t="s">
        <v>822</v>
      </c>
      <c r="B177" s="60" t="s">
        <v>823</v>
      </c>
      <c r="C177" s="60">
        <v>145</v>
      </c>
      <c r="D177" s="60">
        <v>49.83</v>
      </c>
      <c r="E177" s="60">
        <v>0</v>
      </c>
      <c r="F177" s="60">
        <v>49.83</v>
      </c>
      <c r="G177" s="60">
        <v>0</v>
      </c>
      <c r="H177" s="60">
        <v>60</v>
      </c>
      <c r="I177" s="60" t="s">
        <v>786</v>
      </c>
      <c r="J177" s="60">
        <v>196.5</v>
      </c>
      <c r="K177" s="60">
        <v>1</v>
      </c>
      <c r="L177" s="60">
        <v>3</v>
      </c>
      <c r="M177" s="60" t="s">
        <v>82</v>
      </c>
      <c r="N177" s="60" t="s">
        <v>450</v>
      </c>
      <c r="O177" s="60" t="s">
        <v>787</v>
      </c>
      <c r="P177" s="60">
        <v>2</v>
      </c>
      <c r="Q177" s="60" t="s">
        <v>444</v>
      </c>
      <c r="R177" s="60">
        <v>-0.743029439</v>
      </c>
      <c r="S177" s="60" t="s">
        <v>454</v>
      </c>
      <c r="T177" s="60">
        <v>0.323050074</v>
      </c>
      <c r="U177" s="60" t="s">
        <v>446</v>
      </c>
      <c r="V177" s="60" t="s">
        <v>455</v>
      </c>
      <c r="W177" s="65">
        <v>-0.232465483105762</v>
      </c>
      <c r="X177" s="65">
        <v>-0.0774127017608801</v>
      </c>
      <c r="Y177" s="65">
        <v>0.195100648600076</v>
      </c>
      <c r="Z177" s="65">
        <v>0.152195653688408</v>
      </c>
      <c r="AA177" s="65">
        <v>-0.218758287239857</v>
      </c>
      <c r="AB177" s="65">
        <v>0.23814258984321</v>
      </c>
      <c r="AC177" s="65">
        <v>-0.171015301087395</v>
      </c>
      <c r="AD177" s="65">
        <v>-0.101329748983454</v>
      </c>
      <c r="AE177" s="65">
        <v>-0.105826159319371</v>
      </c>
      <c r="AF177" s="65">
        <v>-0.181904700182322</v>
      </c>
      <c r="AG177" s="65">
        <v>0.335392217418179</v>
      </c>
      <c r="AH177" s="65">
        <v>-0.185350218425721</v>
      </c>
      <c r="AI177" s="65">
        <v>-0.385373336286063</v>
      </c>
      <c r="AJ177" s="65">
        <v>-0.469661784802737</v>
      </c>
      <c r="AK177" s="65">
        <v>-0.467360094451393</v>
      </c>
      <c r="AL177" s="65">
        <v>-0.0645584763635233</v>
      </c>
      <c r="AM177" s="65">
        <v>0.500847114598704</v>
      </c>
      <c r="AN177" s="65">
        <v>0.290360038513232</v>
      </c>
      <c r="AO177" s="65">
        <v>0.224220230383611</v>
      </c>
      <c r="AP177" s="65">
        <v>0.187119526331008</v>
      </c>
      <c r="AQ177" s="65">
        <v>0.164943116034835</v>
      </c>
      <c r="AR177" s="65">
        <v>0.77686843730699</v>
      </c>
      <c r="AT177"/>
      <c r="AU177"/>
      <c r="AV177"/>
      <c r="AW177"/>
      <c r="AX177"/>
    </row>
    <row r="178" spans="1:50">
      <c r="A178" s="60" t="s">
        <v>824</v>
      </c>
      <c r="B178" s="60" t="s">
        <v>825</v>
      </c>
      <c r="C178" s="60">
        <v>147</v>
      </c>
      <c r="D178" s="60">
        <v>30</v>
      </c>
      <c r="E178" s="60">
        <v>1</v>
      </c>
      <c r="F178" s="60">
        <v>30</v>
      </c>
      <c r="G178" s="60">
        <v>0</v>
      </c>
      <c r="H178" s="60">
        <v>33</v>
      </c>
      <c r="I178" s="60" t="s">
        <v>786</v>
      </c>
      <c r="J178" s="60">
        <v>1925</v>
      </c>
      <c r="K178" s="60">
        <v>1</v>
      </c>
      <c r="L178" s="60">
        <v>6.5</v>
      </c>
      <c r="M178" s="60" t="s">
        <v>84</v>
      </c>
      <c r="N178" s="60" t="s">
        <v>458</v>
      </c>
      <c r="O178" s="60" t="s">
        <v>787</v>
      </c>
      <c r="P178" s="60">
        <v>1</v>
      </c>
      <c r="Q178" s="60" t="s">
        <v>467</v>
      </c>
      <c r="R178" s="60">
        <v>-0.56966062</v>
      </c>
      <c r="S178" s="60" t="s">
        <v>454</v>
      </c>
      <c r="T178" s="60">
        <v>-0.588903338</v>
      </c>
      <c r="U178" s="60" t="s">
        <v>483</v>
      </c>
      <c r="V178" s="60" t="s">
        <v>473</v>
      </c>
      <c r="W178" s="65">
        <v>0.0446029604520761</v>
      </c>
      <c r="X178" s="65">
        <v>-0.0275768725325455</v>
      </c>
      <c r="Y178" s="65">
        <v>-0.0112796016160377</v>
      </c>
      <c r="Z178" s="65">
        <v>0.184199213580776</v>
      </c>
      <c r="AA178" s="65">
        <v>0.202870617194677</v>
      </c>
      <c r="AB178" s="65">
        <v>-0.384050932687354</v>
      </c>
      <c r="AC178" s="65">
        <v>-0.0846655561748249</v>
      </c>
      <c r="AD178" s="65">
        <v>0.0660860433479809</v>
      </c>
      <c r="AE178" s="65">
        <v>0.0812755361808557</v>
      </c>
      <c r="AF178" s="65">
        <v>-0.133697839986515</v>
      </c>
      <c r="AG178" s="65">
        <v>-0.720043236565587</v>
      </c>
      <c r="AH178" s="65">
        <v>-0.286977906624016</v>
      </c>
      <c r="AI178" s="65">
        <v>-0.374798582011422</v>
      </c>
      <c r="AJ178" s="65">
        <v>-0.276147529852179</v>
      </c>
      <c r="AK178" s="65">
        <v>-0.473936876576784</v>
      </c>
      <c r="AL178" s="65">
        <v>-0.262386783876802</v>
      </c>
      <c r="AM178" s="65">
        <v>-0.0292105277439143</v>
      </c>
      <c r="AN178" s="65">
        <v>-0.283801270424445</v>
      </c>
      <c r="AO178" s="65">
        <v>-0.0534668517525894</v>
      </c>
      <c r="AP178" s="65">
        <v>-0.0919378319417873</v>
      </c>
      <c r="AQ178" s="65">
        <v>-0.187776805612211</v>
      </c>
      <c r="AR178" s="65">
        <v>0.704729242001429</v>
      </c>
      <c r="AT178"/>
      <c r="AU178"/>
      <c r="AV178"/>
      <c r="AW178"/>
      <c r="AX178"/>
    </row>
    <row r="179" spans="1:50">
      <c r="A179" s="60" t="s">
        <v>826</v>
      </c>
      <c r="B179" s="60" t="s">
        <v>827</v>
      </c>
      <c r="C179" s="60">
        <v>161</v>
      </c>
      <c r="D179" s="60">
        <v>47.8</v>
      </c>
      <c r="E179" s="60">
        <v>0</v>
      </c>
      <c r="F179" s="60">
        <v>6.2</v>
      </c>
      <c r="G179" s="60">
        <v>1</v>
      </c>
      <c r="H179" s="60">
        <v>51</v>
      </c>
      <c r="I179" s="60" t="s">
        <v>786</v>
      </c>
      <c r="J179" s="60">
        <v>23.9</v>
      </c>
      <c r="K179" s="60">
        <v>0</v>
      </c>
      <c r="L179" s="60">
        <v>2.5</v>
      </c>
      <c r="M179" s="60" t="s">
        <v>82</v>
      </c>
      <c r="N179" s="60" t="s">
        <v>458</v>
      </c>
      <c r="O179" s="60" t="s">
        <v>787</v>
      </c>
      <c r="P179" s="60" t="s">
        <v>807</v>
      </c>
      <c r="Q179" s="60" t="s">
        <v>444</v>
      </c>
      <c r="R179" s="60">
        <v>0.401873851</v>
      </c>
      <c r="S179" s="60" t="s">
        <v>445</v>
      </c>
      <c r="T179" s="60">
        <v>-0.812976762</v>
      </c>
      <c r="U179" s="60" t="s">
        <v>483</v>
      </c>
      <c r="V179" s="60" t="s">
        <v>470</v>
      </c>
      <c r="W179" s="65">
        <v>0.39470634169575</v>
      </c>
      <c r="X179" s="65">
        <v>0.438557526755884</v>
      </c>
      <c r="Y179" s="65">
        <v>0.144597702067902</v>
      </c>
      <c r="Z179" s="65">
        <v>-0.243404812596526</v>
      </c>
      <c r="AA179" s="65">
        <v>0.24269242775898</v>
      </c>
      <c r="AB179" s="65">
        <v>0.398067680121851</v>
      </c>
      <c r="AC179" s="65">
        <v>-0.0789400849395054</v>
      </c>
      <c r="AD179" s="65">
        <v>-0.257629116089562</v>
      </c>
      <c r="AE179" s="65">
        <v>-0.26413760037426</v>
      </c>
      <c r="AF179" s="65">
        <v>-0.153631871684</v>
      </c>
      <c r="AG179" s="65">
        <v>0.425364515536609</v>
      </c>
      <c r="AH179" s="65">
        <v>-0.247333737913179</v>
      </c>
      <c r="AI179" s="65">
        <v>-0.369944493271597</v>
      </c>
      <c r="AJ179" s="65">
        <v>-0.225125843873438</v>
      </c>
      <c r="AK179" s="65">
        <v>-0.411412051338012</v>
      </c>
      <c r="AL179" s="65">
        <v>-0.212119572501705</v>
      </c>
      <c r="AM179" s="65">
        <v>-0.13036781339604</v>
      </c>
      <c r="AN179" s="65">
        <v>-0.216386670273397</v>
      </c>
      <c r="AO179" s="65">
        <v>0.00334312423579372</v>
      </c>
      <c r="AP179" s="65">
        <v>-0.0290659522022578</v>
      </c>
      <c r="AQ179" s="65">
        <v>-0.139234373769793</v>
      </c>
      <c r="AR179" s="65">
        <v>0.731807917672845</v>
      </c>
      <c r="AT179"/>
      <c r="AU179"/>
      <c r="AV179"/>
      <c r="AW179"/>
      <c r="AX179"/>
    </row>
    <row r="180" spans="1:50">
      <c r="A180" s="60" t="s">
        <v>828</v>
      </c>
      <c r="B180" s="60" t="s">
        <v>829</v>
      </c>
      <c r="C180" s="60">
        <v>171</v>
      </c>
      <c r="D180" s="60">
        <v>14.53</v>
      </c>
      <c r="E180" s="60">
        <v>1</v>
      </c>
      <c r="F180" s="60">
        <v>14.53</v>
      </c>
      <c r="G180" s="60">
        <v>0</v>
      </c>
      <c r="H180" s="60">
        <v>46</v>
      </c>
      <c r="I180" s="60" t="s">
        <v>786</v>
      </c>
      <c r="J180" s="60">
        <v>466</v>
      </c>
      <c r="K180" s="60">
        <v>1</v>
      </c>
      <c r="L180" s="60">
        <v>4</v>
      </c>
      <c r="M180" s="60" t="s">
        <v>82</v>
      </c>
      <c r="N180" s="60" t="s">
        <v>458</v>
      </c>
      <c r="O180" s="60" t="s">
        <v>787</v>
      </c>
      <c r="P180" s="60">
        <v>1</v>
      </c>
      <c r="Q180" s="60" t="s">
        <v>461</v>
      </c>
      <c r="R180" s="60">
        <v>-0.424207145</v>
      </c>
      <c r="S180" s="60" t="s">
        <v>454</v>
      </c>
      <c r="T180" s="60">
        <v>-0.759963075</v>
      </c>
      <c r="U180" s="60" t="s">
        <v>483</v>
      </c>
      <c r="V180" s="60" t="s">
        <v>473</v>
      </c>
      <c r="W180" s="65">
        <v>0.192682083419953</v>
      </c>
      <c r="X180" s="65">
        <v>0.278673092831909</v>
      </c>
      <c r="Y180" s="65">
        <v>0.446502879919002</v>
      </c>
      <c r="Z180" s="65">
        <v>0.134178327926591</v>
      </c>
      <c r="AA180" s="65">
        <v>0.142764254348469</v>
      </c>
      <c r="AB180" s="65">
        <v>-0.228375927510161</v>
      </c>
      <c r="AC180" s="65">
        <v>-0.220939121628147</v>
      </c>
      <c r="AD180" s="65">
        <v>-0.227160749028209</v>
      </c>
      <c r="AE180" s="65">
        <v>-0.261915302106871</v>
      </c>
      <c r="AF180" s="65">
        <v>-0.226422852815539</v>
      </c>
      <c r="AG180" s="65">
        <v>-0.44919703520677</v>
      </c>
      <c r="AH180" s="65">
        <v>-0.263502821409264</v>
      </c>
      <c r="AI180" s="65">
        <v>-0.387925774743115</v>
      </c>
      <c r="AJ180" s="65">
        <v>-0.189396710470144</v>
      </c>
      <c r="AK180" s="65">
        <v>-0.322052399507228</v>
      </c>
      <c r="AL180" s="65">
        <v>-0.262059392089</v>
      </c>
      <c r="AM180" s="65">
        <v>-0.208673306343323</v>
      </c>
      <c r="AN180" s="65">
        <v>-0.283309920236124</v>
      </c>
      <c r="AO180" s="65">
        <v>0.00499748120993933</v>
      </c>
      <c r="AP180" s="65">
        <v>-0.0883669364253308</v>
      </c>
      <c r="AQ180" s="65">
        <v>-0.220377911957439</v>
      </c>
      <c r="AR180" s="65">
        <v>0.7494250599835</v>
      </c>
      <c r="AT180"/>
      <c r="AU180"/>
      <c r="AV180"/>
      <c r="AW180"/>
      <c r="AX180"/>
    </row>
    <row r="181" spans="1:50">
      <c r="A181" s="60" t="s">
        <v>830</v>
      </c>
      <c r="B181" s="60" t="s">
        <v>831</v>
      </c>
      <c r="C181" s="60">
        <v>187</v>
      </c>
      <c r="D181" s="60">
        <v>47.1</v>
      </c>
      <c r="E181" s="60">
        <v>0</v>
      </c>
      <c r="F181" s="60">
        <v>47.1</v>
      </c>
      <c r="G181" s="60">
        <v>0</v>
      </c>
      <c r="H181" s="60">
        <v>54</v>
      </c>
      <c r="I181" s="60" t="s">
        <v>786</v>
      </c>
      <c r="J181" s="60">
        <v>14.5</v>
      </c>
      <c r="K181" s="60">
        <v>1</v>
      </c>
      <c r="L181" s="60">
        <v>3</v>
      </c>
      <c r="M181" s="60" t="s">
        <v>82</v>
      </c>
      <c r="N181" s="60" t="s">
        <v>458</v>
      </c>
      <c r="O181" s="60" t="s">
        <v>787</v>
      </c>
      <c r="P181" s="60">
        <v>1</v>
      </c>
      <c r="Q181" s="60" t="s">
        <v>461</v>
      </c>
      <c r="R181" s="60">
        <v>-0.361899117</v>
      </c>
      <c r="S181" s="60" t="s">
        <v>454</v>
      </c>
      <c r="T181" s="60">
        <v>0.594344208</v>
      </c>
      <c r="U181" s="60" t="s">
        <v>446</v>
      </c>
      <c r="V181" s="60" t="s">
        <v>455</v>
      </c>
      <c r="W181" s="65">
        <v>0.138405667011462</v>
      </c>
      <c r="X181" s="65">
        <v>0.347853074777046</v>
      </c>
      <c r="Y181" s="65">
        <v>0.551036862071232</v>
      </c>
      <c r="Z181" s="65">
        <v>0.298775404095002</v>
      </c>
      <c r="AA181" s="65">
        <v>-0.0705161395858265</v>
      </c>
      <c r="AB181" s="65">
        <v>0.306427552674651</v>
      </c>
      <c r="AC181" s="65">
        <v>-0.0995280859123889</v>
      </c>
      <c r="AD181" s="65">
        <v>-0.144077243683375</v>
      </c>
      <c r="AE181" s="65">
        <v>-0.174126384715734</v>
      </c>
      <c r="AF181" s="65">
        <v>-0.182546152852247</v>
      </c>
      <c r="AG181" s="65">
        <v>0.859944410129713</v>
      </c>
      <c r="AH181" s="65">
        <v>-0.0981766744081106</v>
      </c>
      <c r="AI181" s="65">
        <v>-0.36262866135717</v>
      </c>
      <c r="AJ181" s="65">
        <v>-0.346797341510482</v>
      </c>
      <c r="AK181" s="65">
        <v>-0.423483400979314</v>
      </c>
      <c r="AL181" s="65">
        <v>-0.072666536473436</v>
      </c>
      <c r="AM181" s="65">
        <v>0.497962677598268</v>
      </c>
      <c r="AN181" s="65">
        <v>0.259040744166378</v>
      </c>
      <c r="AO181" s="65">
        <v>0.271582259037363</v>
      </c>
      <c r="AP181" s="65">
        <v>0.180960559586772</v>
      </c>
      <c r="AQ181" s="65">
        <v>0.144513346459672</v>
      </c>
      <c r="AR181" s="65">
        <v>0.95151327980235</v>
      </c>
      <c r="AT181"/>
      <c r="AU181"/>
      <c r="AV181"/>
      <c r="AW181"/>
      <c r="AX181"/>
    </row>
    <row r="182" spans="1:50">
      <c r="A182" s="60" t="s">
        <v>832</v>
      </c>
      <c r="B182" s="60" t="s">
        <v>833</v>
      </c>
      <c r="C182" s="60">
        <v>191</v>
      </c>
      <c r="D182" s="60">
        <v>47.1</v>
      </c>
      <c r="E182" s="60">
        <v>0</v>
      </c>
      <c r="F182" s="60">
        <v>47.1</v>
      </c>
      <c r="G182" s="60">
        <v>0</v>
      </c>
      <c r="H182" s="60">
        <v>51</v>
      </c>
      <c r="I182" s="60" t="s">
        <v>786</v>
      </c>
      <c r="J182" s="60">
        <v>9.7</v>
      </c>
      <c r="K182" s="60">
        <v>1</v>
      </c>
      <c r="L182" s="60">
        <v>3.5</v>
      </c>
      <c r="M182" s="60" t="s">
        <v>82</v>
      </c>
      <c r="N182" s="60" t="s">
        <v>450</v>
      </c>
      <c r="O182" s="60" t="s">
        <v>787</v>
      </c>
      <c r="P182" s="60">
        <v>1</v>
      </c>
      <c r="Q182" s="60" t="s">
        <v>461</v>
      </c>
      <c r="R182" s="60">
        <v>-0.544715814</v>
      </c>
      <c r="S182" s="60" t="s">
        <v>454</v>
      </c>
      <c r="T182" s="60">
        <v>0.764369369</v>
      </c>
      <c r="U182" s="60" t="s">
        <v>446</v>
      </c>
      <c r="V182" s="60" t="s">
        <v>455</v>
      </c>
      <c r="W182" s="65">
        <v>0.0665156319643177</v>
      </c>
      <c r="X182" s="65">
        <v>0.260510760061902</v>
      </c>
      <c r="Y182" s="65">
        <v>0.498378939336373</v>
      </c>
      <c r="Z182" s="65">
        <v>0.304160391140372</v>
      </c>
      <c r="AA182" s="65">
        <v>-0.0752928755889173</v>
      </c>
      <c r="AB182" s="65">
        <v>0.33728255590953</v>
      </c>
      <c r="AC182" s="65">
        <v>-0.103001224738783</v>
      </c>
      <c r="AD182" s="65">
        <v>-0.177223862117891</v>
      </c>
      <c r="AE182" s="65">
        <v>-0.073593661983345</v>
      </c>
      <c r="AF182" s="65">
        <v>-0.0897995271825538</v>
      </c>
      <c r="AG182" s="65">
        <v>0.0958618157025941</v>
      </c>
      <c r="AH182" s="65">
        <v>0.126033990638322</v>
      </c>
      <c r="AI182" s="65">
        <v>-0.190893518983417</v>
      </c>
      <c r="AJ182" s="65">
        <v>-0.311185342528096</v>
      </c>
      <c r="AK182" s="65">
        <v>-0.635967653249396</v>
      </c>
      <c r="AL182" s="65">
        <v>0.134330133209529</v>
      </c>
      <c r="AM182" s="65">
        <v>0.73041353048169</v>
      </c>
      <c r="AN182" s="65">
        <v>0.398054432981281</v>
      </c>
      <c r="AO182" s="65">
        <v>0.128098493856423</v>
      </c>
      <c r="AP182" s="65">
        <v>0.218649183334996</v>
      </c>
      <c r="AQ182" s="65">
        <v>0.263465112606255</v>
      </c>
      <c r="AR182" s="65">
        <v>0.711222121698723</v>
      </c>
      <c r="AT182"/>
      <c r="AU182"/>
      <c r="AV182"/>
      <c r="AW182"/>
      <c r="AX182"/>
    </row>
    <row r="183" spans="1:50">
      <c r="A183" s="60" t="s">
        <v>834</v>
      </c>
      <c r="B183" s="60" t="s">
        <v>835</v>
      </c>
      <c r="C183" s="60">
        <v>195</v>
      </c>
      <c r="D183" s="60">
        <v>47</v>
      </c>
      <c r="E183" s="60">
        <v>0</v>
      </c>
      <c r="F183" s="60">
        <v>47</v>
      </c>
      <c r="G183" s="60">
        <v>0</v>
      </c>
      <c r="H183" s="60">
        <v>39</v>
      </c>
      <c r="I183" s="60" t="s">
        <v>786</v>
      </c>
      <c r="J183" s="60">
        <v>1.9</v>
      </c>
      <c r="K183" s="60">
        <v>1</v>
      </c>
      <c r="L183" s="60">
        <v>3.5</v>
      </c>
      <c r="M183" s="60" t="s">
        <v>82</v>
      </c>
      <c r="N183" s="60" t="s">
        <v>450</v>
      </c>
      <c r="O183" s="60" t="s">
        <v>787</v>
      </c>
      <c r="P183" s="60">
        <v>1</v>
      </c>
      <c r="Q183" s="60" t="s">
        <v>461</v>
      </c>
      <c r="R183" s="60">
        <v>-0.696775202</v>
      </c>
      <c r="S183" s="60" t="s">
        <v>454</v>
      </c>
      <c r="T183" s="60">
        <v>-0.962379037</v>
      </c>
      <c r="U183" s="60" t="s">
        <v>483</v>
      </c>
      <c r="V183" s="60" t="s">
        <v>473</v>
      </c>
      <c r="W183" s="65">
        <v>0.00889770354408267</v>
      </c>
      <c r="X183" s="65">
        <v>0.00915459001901463</v>
      </c>
      <c r="Y183" s="65">
        <v>0.375803956717181</v>
      </c>
      <c r="Z183" s="65">
        <v>0.263055811168011</v>
      </c>
      <c r="AA183" s="65">
        <v>-0.0227416224141538</v>
      </c>
      <c r="AB183" s="65">
        <v>0.453443402051845</v>
      </c>
      <c r="AC183" s="65">
        <v>0.177477152796251</v>
      </c>
      <c r="AD183" s="65">
        <v>-0.0759304787212237</v>
      </c>
      <c r="AE183" s="65">
        <v>0.0871914430883732</v>
      </c>
      <c r="AF183" s="65">
        <v>0.0914082519353395</v>
      </c>
      <c r="AG183" s="65">
        <v>0.651636812847449</v>
      </c>
      <c r="AH183" s="65">
        <v>-0.255844481741005</v>
      </c>
      <c r="AI183" s="65">
        <v>-0.366118154936009</v>
      </c>
      <c r="AJ183" s="65">
        <v>-0.272630029369505</v>
      </c>
      <c r="AK183" s="65">
        <v>-0.28520239612973</v>
      </c>
      <c r="AL183" s="65">
        <v>-0.213024105709678</v>
      </c>
      <c r="AM183" s="65">
        <v>-0.077323652703207</v>
      </c>
      <c r="AN183" s="65">
        <v>-0.214729032391423</v>
      </c>
      <c r="AO183" s="65">
        <v>-0.0168035892982132</v>
      </c>
      <c r="AP183" s="65">
        <v>-0.075395065760951</v>
      </c>
      <c r="AQ183" s="65">
        <v>-0.143504581312985</v>
      </c>
      <c r="AR183" s="65">
        <v>0.73743058140618</v>
      </c>
      <c r="AT183"/>
      <c r="AU183"/>
      <c r="AV183"/>
      <c r="AW183"/>
      <c r="AX183"/>
    </row>
    <row r="184" spans="1:50">
      <c r="A184" s="60" t="s">
        <v>836</v>
      </c>
      <c r="B184" s="60" t="s">
        <v>837</v>
      </c>
      <c r="C184" s="60">
        <v>211</v>
      </c>
      <c r="D184" s="60">
        <v>10</v>
      </c>
      <c r="E184" s="60">
        <v>1</v>
      </c>
      <c r="F184" s="60">
        <v>10</v>
      </c>
      <c r="G184" s="60">
        <v>0</v>
      </c>
      <c r="H184" s="60">
        <v>46</v>
      </c>
      <c r="I184" s="60" t="s">
        <v>786</v>
      </c>
      <c r="J184" s="60">
        <v>13</v>
      </c>
      <c r="K184" s="60">
        <v>1</v>
      </c>
      <c r="L184" s="60">
        <v>2</v>
      </c>
      <c r="M184" s="60" t="s">
        <v>82</v>
      </c>
      <c r="N184" s="60" t="s">
        <v>441</v>
      </c>
      <c r="O184" s="60" t="s">
        <v>787</v>
      </c>
      <c r="P184" s="60">
        <v>1</v>
      </c>
      <c r="Q184" s="60" t="s">
        <v>453</v>
      </c>
      <c r="R184" s="60">
        <v>1.082824075</v>
      </c>
      <c r="S184" s="60" t="s">
        <v>445</v>
      </c>
      <c r="T184" s="60">
        <v>0.455518379</v>
      </c>
      <c r="U184" s="60" t="s">
        <v>446</v>
      </c>
      <c r="V184" s="60" t="s">
        <v>447</v>
      </c>
      <c r="W184" s="65">
        <v>0.388623882511088</v>
      </c>
      <c r="X184" s="65">
        <v>0.434794177739217</v>
      </c>
      <c r="Y184" s="65">
        <v>0.325391562748278</v>
      </c>
      <c r="Z184" s="65">
        <v>0.202069954867557</v>
      </c>
      <c r="AA184" s="65">
        <v>0.257131534635888</v>
      </c>
      <c r="AB184" s="65">
        <v>0.0701932832496328</v>
      </c>
      <c r="AC184" s="65">
        <v>0.211767234829052</v>
      </c>
      <c r="AD184" s="65">
        <v>0.224477358180461</v>
      </c>
      <c r="AE184" s="65">
        <v>0.259433828935238</v>
      </c>
      <c r="AF184" s="65">
        <v>0.153193365748577</v>
      </c>
      <c r="AG184" s="65">
        <v>0.865599290152761</v>
      </c>
      <c r="AH184" s="65">
        <v>-0.357034569077838</v>
      </c>
      <c r="AI184" s="65">
        <v>-0.473194642216976</v>
      </c>
      <c r="AJ184" s="65">
        <v>-0.411865022643924</v>
      </c>
      <c r="AK184" s="65">
        <v>0.267908456983137</v>
      </c>
      <c r="AL184" s="65">
        <v>-0.141535894421564</v>
      </c>
      <c r="AM184" s="65">
        <v>0.107536520343106</v>
      </c>
      <c r="AN184" s="65">
        <v>0.270887489398529</v>
      </c>
      <c r="AO184" s="65">
        <v>0.272910273850573</v>
      </c>
      <c r="AP184" s="65">
        <v>0.299112655693305</v>
      </c>
      <c r="AQ184" s="65">
        <v>0.261969822377109</v>
      </c>
      <c r="AR184" s="65">
        <v>0.714374292423995</v>
      </c>
      <c r="AT184"/>
      <c r="AU184"/>
      <c r="AV184"/>
      <c r="AW184"/>
      <c r="AX184"/>
    </row>
    <row r="185" spans="1:50">
      <c r="A185" s="60" t="s">
        <v>838</v>
      </c>
      <c r="B185" s="60" t="s">
        <v>839</v>
      </c>
      <c r="C185" s="60">
        <v>217</v>
      </c>
      <c r="D185" s="60">
        <v>46.8</v>
      </c>
      <c r="E185" s="60">
        <v>0</v>
      </c>
      <c r="F185" s="60">
        <v>46.8</v>
      </c>
      <c r="G185" s="60">
        <v>0</v>
      </c>
      <c r="H185" s="60">
        <v>63</v>
      </c>
      <c r="I185" s="60" t="s">
        <v>790</v>
      </c>
      <c r="J185" s="60">
        <v>60500</v>
      </c>
      <c r="K185" s="60">
        <v>1</v>
      </c>
      <c r="L185" s="60">
        <v>12</v>
      </c>
      <c r="M185" s="60" t="s">
        <v>83</v>
      </c>
      <c r="N185" s="60" t="s">
        <v>450</v>
      </c>
      <c r="O185" s="60" t="s">
        <v>787</v>
      </c>
      <c r="P185" s="60">
        <v>1</v>
      </c>
      <c r="Q185" s="60" t="s">
        <v>461</v>
      </c>
      <c r="R185" s="60">
        <v>-0.385638839</v>
      </c>
      <c r="S185" s="60" t="s">
        <v>454</v>
      </c>
      <c r="T185" s="60">
        <v>0.115791691</v>
      </c>
      <c r="U185" s="60" t="s">
        <v>446</v>
      </c>
      <c r="V185" s="60" t="s">
        <v>455</v>
      </c>
      <c r="W185" s="65">
        <v>0.243651431749975</v>
      </c>
      <c r="X185" s="65">
        <v>0.315273623429935</v>
      </c>
      <c r="Y185" s="65">
        <v>0.399676618835293</v>
      </c>
      <c r="Z185" s="65">
        <v>-0.211421655064539</v>
      </c>
      <c r="AA185" s="65">
        <v>0.152256485140448</v>
      </c>
      <c r="AB185" s="65">
        <v>0.254940200318166</v>
      </c>
      <c r="AC185" s="65">
        <v>0.0219643680062113</v>
      </c>
      <c r="AD185" s="65">
        <v>0.0725123005968364</v>
      </c>
      <c r="AE185" s="65">
        <v>0.246936559531088</v>
      </c>
      <c r="AF185" s="65">
        <v>0.0653422254200864</v>
      </c>
      <c r="AG185" s="65">
        <v>0.534440609511085</v>
      </c>
      <c r="AH185" s="65">
        <v>-0.335976620074784</v>
      </c>
      <c r="AI185" s="65">
        <v>-0.434160512985025</v>
      </c>
      <c r="AJ185" s="65">
        <v>-0.345793540452928</v>
      </c>
      <c r="AK185" s="65">
        <v>-0.13684272193985</v>
      </c>
      <c r="AL185" s="65">
        <v>-0.210127707499333</v>
      </c>
      <c r="AM185" s="65">
        <v>0.218384268858045</v>
      </c>
      <c r="AN185" s="65">
        <v>0.0719171598977331</v>
      </c>
      <c r="AO185" s="65">
        <v>0.166617294453197</v>
      </c>
      <c r="AP185" s="65">
        <v>0.220730800721188</v>
      </c>
      <c r="AQ185" s="65">
        <v>0.066120617491358</v>
      </c>
      <c r="AR185" s="65">
        <v>0.712168004941354</v>
      </c>
      <c r="AT185"/>
      <c r="AU185"/>
      <c r="AV185"/>
      <c r="AW185"/>
      <c r="AX185"/>
    </row>
    <row r="186" spans="1:50">
      <c r="A186" s="60" t="s">
        <v>840</v>
      </c>
      <c r="B186" s="60" t="s">
        <v>841</v>
      </c>
      <c r="C186" s="60">
        <v>221</v>
      </c>
      <c r="D186" s="60">
        <v>46.8</v>
      </c>
      <c r="E186" s="60">
        <v>0</v>
      </c>
      <c r="F186" s="60">
        <v>46.8</v>
      </c>
      <c r="G186" s="60">
        <v>0</v>
      </c>
      <c r="H186" s="60">
        <v>56</v>
      </c>
      <c r="I186" s="60" t="s">
        <v>786</v>
      </c>
      <c r="J186" s="60">
        <v>3150</v>
      </c>
      <c r="K186" s="60">
        <v>1</v>
      </c>
      <c r="L186" s="60">
        <v>4</v>
      </c>
      <c r="M186" s="60" t="s">
        <v>82</v>
      </c>
      <c r="N186" s="60" t="s">
        <v>458</v>
      </c>
      <c r="O186" s="60" t="s">
        <v>787</v>
      </c>
      <c r="P186" s="60">
        <v>1</v>
      </c>
      <c r="Q186" s="60" t="s">
        <v>461</v>
      </c>
      <c r="R186" s="60">
        <v>-0.113777886</v>
      </c>
      <c r="S186" s="60" t="s">
        <v>445</v>
      </c>
      <c r="T186" s="60">
        <v>-0.932782837</v>
      </c>
      <c r="U186" s="60" t="s">
        <v>483</v>
      </c>
      <c r="V186" s="60" t="s">
        <v>470</v>
      </c>
      <c r="W186" s="65">
        <v>0.352196568198515</v>
      </c>
      <c r="X186" s="65">
        <v>0.449321047427484</v>
      </c>
      <c r="Y186" s="65">
        <v>0.435751525220749</v>
      </c>
      <c r="Z186" s="65">
        <v>0.25970681139457</v>
      </c>
      <c r="AA186" s="65">
        <v>0.163964271614285</v>
      </c>
      <c r="AB186" s="65">
        <v>0.123051366927237</v>
      </c>
      <c r="AC186" s="65">
        <v>-0.053492647135739</v>
      </c>
      <c r="AD186" s="65">
        <v>-0.219634509719768</v>
      </c>
      <c r="AE186" s="65">
        <v>-0.135827683833403</v>
      </c>
      <c r="AF186" s="65">
        <v>0.039800161462414</v>
      </c>
      <c r="AG186" s="65">
        <v>-0.652845927282123</v>
      </c>
      <c r="AH186" s="65">
        <v>-0.227111898934687</v>
      </c>
      <c r="AI186" s="65">
        <v>-0.326145884062679</v>
      </c>
      <c r="AJ186" s="65">
        <v>-0.152738281066849</v>
      </c>
      <c r="AK186" s="65">
        <v>-0.353123474129008</v>
      </c>
      <c r="AL186" s="65">
        <v>-0.162161742480159</v>
      </c>
      <c r="AM186" s="65">
        <v>-0.0985536084167247</v>
      </c>
      <c r="AN186" s="65">
        <v>-0.262069584175265</v>
      </c>
      <c r="AO186" s="65">
        <v>-0.106147844292221</v>
      </c>
      <c r="AP186" s="65">
        <v>-0.0720574062260457</v>
      </c>
      <c r="AQ186" s="65">
        <v>-0.153630930523233</v>
      </c>
      <c r="AR186" s="65">
        <v>0.282673851540892</v>
      </c>
      <c r="AT186"/>
      <c r="AU186"/>
      <c r="AV186"/>
      <c r="AW186"/>
      <c r="AX186"/>
    </row>
    <row r="187" spans="1:50">
      <c r="A187" s="60" t="s">
        <v>842</v>
      </c>
      <c r="B187" s="60" t="s">
        <v>843</v>
      </c>
      <c r="C187" s="60">
        <v>223</v>
      </c>
      <c r="D187" s="60">
        <v>46.9</v>
      </c>
      <c r="E187" s="60">
        <v>0</v>
      </c>
      <c r="F187" s="60">
        <v>46.9</v>
      </c>
      <c r="G187" s="60">
        <v>0</v>
      </c>
      <c r="H187" s="60">
        <v>72</v>
      </c>
      <c r="I187" s="60" t="s">
        <v>786</v>
      </c>
      <c r="J187" s="60">
        <v>2438</v>
      </c>
      <c r="K187" s="60">
        <v>1</v>
      </c>
      <c r="L187" s="60">
        <v>5.5</v>
      </c>
      <c r="M187" s="60" t="s">
        <v>83</v>
      </c>
      <c r="N187" s="60" t="s">
        <v>441</v>
      </c>
      <c r="O187" s="60" t="s">
        <v>787</v>
      </c>
      <c r="P187" s="60">
        <v>1</v>
      </c>
      <c r="Q187" s="60" t="s">
        <v>461</v>
      </c>
      <c r="R187" s="60">
        <v>0.114894772</v>
      </c>
      <c r="S187" s="60" t="s">
        <v>445</v>
      </c>
      <c r="T187" s="60">
        <v>0.771836397</v>
      </c>
      <c r="U187" s="60" t="s">
        <v>446</v>
      </c>
      <c r="V187" s="60" t="s">
        <v>447</v>
      </c>
      <c r="W187" s="65">
        <v>-0.104852451958433</v>
      </c>
      <c r="X187" s="65">
        <v>0.135520730525347</v>
      </c>
      <c r="Y187" s="65">
        <v>0.397796832210899</v>
      </c>
      <c r="Z187" s="65">
        <v>0.498962457547705</v>
      </c>
      <c r="AA187" s="65">
        <v>-0.0135291540158942</v>
      </c>
      <c r="AB187" s="65">
        <v>0.49453572389764</v>
      </c>
      <c r="AC187" s="65">
        <v>0.184451837609228</v>
      </c>
      <c r="AD187" s="65">
        <v>0.068963779347127</v>
      </c>
      <c r="AE187" s="65">
        <v>0.217670969034198</v>
      </c>
      <c r="AF187" s="65">
        <v>0.0115648435399679</v>
      </c>
      <c r="AG187" s="65">
        <v>0.293022211566593</v>
      </c>
      <c r="AH187" s="65">
        <v>-0.220136495780869</v>
      </c>
      <c r="AI187" s="65">
        <v>-0.392370274339628</v>
      </c>
      <c r="AJ187" s="65">
        <v>-0.426153311645158</v>
      </c>
      <c r="AK187" s="65">
        <v>-0.328714941450933</v>
      </c>
      <c r="AL187" s="65">
        <v>-0.0329413146794969</v>
      </c>
      <c r="AM187" s="65">
        <v>0.514436266570919</v>
      </c>
      <c r="AN187" s="65">
        <v>0.396091461377758</v>
      </c>
      <c r="AO187" s="65">
        <v>0.155239277734197</v>
      </c>
      <c r="AP187" s="65">
        <v>0.31768206406949</v>
      </c>
      <c r="AQ187" s="65">
        <v>0.302896521895921</v>
      </c>
      <c r="AR187" s="65">
        <v>0.905806053119222</v>
      </c>
      <c r="AT187"/>
      <c r="AU187"/>
      <c r="AV187"/>
      <c r="AW187"/>
      <c r="AX187"/>
    </row>
    <row r="188" spans="1:50">
      <c r="A188" s="60" t="s">
        <v>844</v>
      </c>
      <c r="B188" s="60" t="s">
        <v>845</v>
      </c>
      <c r="C188" s="60">
        <v>227</v>
      </c>
      <c r="D188" s="60">
        <v>46.7</v>
      </c>
      <c r="E188" s="60">
        <v>0</v>
      </c>
      <c r="F188" s="60">
        <v>20.67</v>
      </c>
      <c r="G188" s="60">
        <v>1</v>
      </c>
      <c r="H188" s="60">
        <v>62</v>
      </c>
      <c r="I188" s="60" t="s">
        <v>786</v>
      </c>
      <c r="J188" s="60">
        <v>39.6</v>
      </c>
      <c r="K188" s="60">
        <v>1</v>
      </c>
      <c r="L188" s="60">
        <v>2</v>
      </c>
      <c r="M188" s="60" t="s">
        <v>82</v>
      </c>
      <c r="N188" s="60" t="s">
        <v>458</v>
      </c>
      <c r="O188" s="60" t="s">
        <v>787</v>
      </c>
      <c r="P188" s="60">
        <v>2</v>
      </c>
      <c r="Q188" s="60" t="s">
        <v>444</v>
      </c>
      <c r="R188" s="60">
        <v>-0.199456938</v>
      </c>
      <c r="S188" s="60" t="s">
        <v>445</v>
      </c>
      <c r="T188" s="60">
        <v>0.242987255</v>
      </c>
      <c r="U188" s="60" t="s">
        <v>446</v>
      </c>
      <c r="V188" s="60" t="s">
        <v>447</v>
      </c>
      <c r="W188" s="65">
        <v>0.212670675831844</v>
      </c>
      <c r="X188" s="65">
        <v>0.47177292088425</v>
      </c>
      <c r="Y188" s="65">
        <v>0.596043829482406</v>
      </c>
      <c r="Z188" s="65">
        <v>0.338504944981099</v>
      </c>
      <c r="AA188" s="65">
        <v>-0.0313103273448831</v>
      </c>
      <c r="AB188" s="65">
        <v>-0.236941531701943</v>
      </c>
      <c r="AC188" s="65">
        <v>-0.305447982472681</v>
      </c>
      <c r="AD188" s="65">
        <v>-0.27724722608377</v>
      </c>
      <c r="AE188" s="65">
        <v>-0.240602089621421</v>
      </c>
      <c r="AF188" s="65">
        <v>-0.24017644322568</v>
      </c>
      <c r="AG188" s="65">
        <v>-0.498919085855308</v>
      </c>
      <c r="AH188" s="65">
        <v>-0.399482509239078</v>
      </c>
      <c r="AI188" s="65">
        <v>-0.454591019077283</v>
      </c>
      <c r="AJ188" s="65">
        <v>-0.268426700846772</v>
      </c>
      <c r="AK188" s="65">
        <v>0.305328302713743</v>
      </c>
      <c r="AL188" s="65">
        <v>-0.183928253482582</v>
      </c>
      <c r="AM188" s="65">
        <v>0.200398327792858</v>
      </c>
      <c r="AN188" s="65">
        <v>0.16442768548583</v>
      </c>
      <c r="AO188" s="65">
        <v>0.149667870781805</v>
      </c>
      <c r="AP188" s="65">
        <v>0.104955699270835</v>
      </c>
      <c r="AQ188" s="65">
        <v>0.0740724853818186</v>
      </c>
      <c r="AR188" s="65">
        <v>0.365812229771477</v>
      </c>
      <c r="AT188"/>
      <c r="AU188"/>
      <c r="AV188"/>
      <c r="AW188"/>
      <c r="AX188"/>
    </row>
    <row r="189" spans="1:50">
      <c r="A189" s="60" t="s">
        <v>846</v>
      </c>
      <c r="B189" s="60" t="s">
        <v>847</v>
      </c>
      <c r="C189" s="60">
        <v>231</v>
      </c>
      <c r="D189" s="60">
        <v>46.87</v>
      </c>
      <c r="E189" s="60">
        <v>0</v>
      </c>
      <c r="F189" s="60">
        <v>2.73</v>
      </c>
      <c r="G189" s="60">
        <v>1</v>
      </c>
      <c r="H189" s="60">
        <v>60</v>
      </c>
      <c r="I189" s="60" t="s">
        <v>786</v>
      </c>
      <c r="J189" s="60">
        <v>10.3</v>
      </c>
      <c r="K189" s="60">
        <v>1</v>
      </c>
      <c r="L189" s="60">
        <v>9</v>
      </c>
      <c r="M189" s="60" t="s">
        <v>83</v>
      </c>
      <c r="N189" s="60" t="s">
        <v>458</v>
      </c>
      <c r="O189" s="60" t="s">
        <v>787</v>
      </c>
      <c r="P189" s="60">
        <v>1</v>
      </c>
      <c r="Q189" s="60" t="s">
        <v>461</v>
      </c>
      <c r="R189" s="60">
        <v>-0.015631349</v>
      </c>
      <c r="S189" s="60" t="s">
        <v>445</v>
      </c>
      <c r="T189" s="60">
        <v>-0.196073326</v>
      </c>
      <c r="U189" s="60" t="s">
        <v>446</v>
      </c>
      <c r="V189" s="60" t="s">
        <v>447</v>
      </c>
      <c r="W189" s="65">
        <v>0.113513808851923</v>
      </c>
      <c r="X189" s="65">
        <v>0.170998981279597</v>
      </c>
      <c r="Y189" s="65">
        <v>0.376865916452722</v>
      </c>
      <c r="Z189" s="65">
        <v>0.266466383101745</v>
      </c>
      <c r="AA189" s="65">
        <v>0.0104762277679249</v>
      </c>
      <c r="AB189" s="65">
        <v>-0.171014730170229</v>
      </c>
      <c r="AC189" s="65">
        <v>-0.217673822494736</v>
      </c>
      <c r="AD189" s="65">
        <v>-0.231938928602299</v>
      </c>
      <c r="AE189" s="65">
        <v>-0.253459800853482</v>
      </c>
      <c r="AF189" s="65">
        <v>-0.125891643424643</v>
      </c>
      <c r="AG189" s="65">
        <v>-0.690772116588871</v>
      </c>
      <c r="AH189" s="65">
        <v>-0.364570661980298</v>
      </c>
      <c r="AI189" s="65">
        <v>-0.353284782003927</v>
      </c>
      <c r="AJ189" s="65">
        <v>-0.163743419191612</v>
      </c>
      <c r="AK189" s="65">
        <v>-0.0974663599378008</v>
      </c>
      <c r="AL189" s="65">
        <v>-0.298331097933672</v>
      </c>
      <c r="AM189" s="65">
        <v>-0.258608761226686</v>
      </c>
      <c r="AN189" s="65">
        <v>-0.310945918529567</v>
      </c>
      <c r="AO189" s="65">
        <v>-0.0861370648727365</v>
      </c>
      <c r="AP189" s="65">
        <v>-0.111018602588002</v>
      </c>
      <c r="AQ189" s="65">
        <v>-0.124493435719097</v>
      </c>
      <c r="AR189" s="65">
        <v>-0.481006794317325</v>
      </c>
      <c r="AT189"/>
      <c r="AU189"/>
      <c r="AV189"/>
      <c r="AW189"/>
      <c r="AX189"/>
    </row>
    <row r="190" spans="1:50">
      <c r="A190" s="60" t="s">
        <v>848</v>
      </c>
      <c r="B190" s="60" t="s">
        <v>849</v>
      </c>
      <c r="C190" s="60">
        <v>257</v>
      </c>
      <c r="D190" s="60">
        <v>46.23</v>
      </c>
      <c r="E190" s="60">
        <v>0</v>
      </c>
      <c r="F190" s="60">
        <v>46.23</v>
      </c>
      <c r="G190" s="60">
        <v>0</v>
      </c>
      <c r="H190" s="60">
        <v>59</v>
      </c>
      <c r="I190" s="60" t="s">
        <v>786</v>
      </c>
      <c r="J190" s="60">
        <v>155.2</v>
      </c>
      <c r="K190" s="60">
        <v>0</v>
      </c>
      <c r="L190" s="60">
        <v>6</v>
      </c>
      <c r="M190" s="60" t="s">
        <v>83</v>
      </c>
      <c r="N190" s="60" t="s">
        <v>458</v>
      </c>
      <c r="O190" s="60" t="s">
        <v>787</v>
      </c>
      <c r="P190" s="60">
        <v>1</v>
      </c>
      <c r="Q190" s="60" t="s">
        <v>461</v>
      </c>
      <c r="R190" s="60">
        <v>-0.34959498</v>
      </c>
      <c r="S190" s="60" t="s">
        <v>454</v>
      </c>
      <c r="T190" s="60">
        <v>-0.5889818</v>
      </c>
      <c r="U190" s="60" t="s">
        <v>483</v>
      </c>
      <c r="V190" s="60" t="s">
        <v>473</v>
      </c>
      <c r="W190" s="65">
        <v>-0.0573489468797265</v>
      </c>
      <c r="X190" s="65">
        <v>0.0429507471519626</v>
      </c>
      <c r="Y190" s="65">
        <v>0.221108397891511</v>
      </c>
      <c r="Z190" s="65">
        <v>0.302724730700011</v>
      </c>
      <c r="AA190" s="65">
        <v>0.0662509480063634</v>
      </c>
      <c r="AB190" s="65">
        <v>-0.380839796756295</v>
      </c>
      <c r="AC190" s="65">
        <v>-0.292238382433245</v>
      </c>
      <c r="AD190" s="65">
        <v>0.0410781490322317</v>
      </c>
      <c r="AE190" s="65">
        <v>0.0636944284943667</v>
      </c>
      <c r="AF190" s="65">
        <v>-0.201505872962859</v>
      </c>
      <c r="AG190" s="65">
        <v>-0.662909203211674</v>
      </c>
      <c r="AH190" s="65">
        <v>-0.292582164764334</v>
      </c>
      <c r="AI190" s="65">
        <v>-0.385167659295516</v>
      </c>
      <c r="AJ190" s="65">
        <v>-0.333120704546004</v>
      </c>
      <c r="AK190" s="65">
        <v>-0.223122266272994</v>
      </c>
      <c r="AL190" s="65">
        <v>-0.218996176330332</v>
      </c>
      <c r="AM190" s="65">
        <v>-0.321027491708532</v>
      </c>
      <c r="AN190" s="65">
        <v>-0.278777302509646</v>
      </c>
      <c r="AO190" s="65">
        <v>0.0870968102650261</v>
      </c>
      <c r="AP190" s="65">
        <v>-0.079561302061318</v>
      </c>
      <c r="AQ190" s="65">
        <v>-0.11199297789539</v>
      </c>
      <c r="AR190" s="65">
        <v>-0.509882643607005</v>
      </c>
      <c r="AT190"/>
      <c r="AU190"/>
      <c r="AV190"/>
      <c r="AW190"/>
      <c r="AX190"/>
    </row>
    <row r="191" spans="1:50">
      <c r="A191" s="60" t="s">
        <v>850</v>
      </c>
      <c r="B191" s="60" t="s">
        <v>851</v>
      </c>
      <c r="C191" s="60">
        <v>261</v>
      </c>
      <c r="D191" s="60">
        <v>46.23</v>
      </c>
      <c r="E191" s="60">
        <v>0</v>
      </c>
      <c r="F191" s="60">
        <v>46.23</v>
      </c>
      <c r="G191" s="60">
        <v>0</v>
      </c>
      <c r="H191" s="60">
        <v>65</v>
      </c>
      <c r="I191" s="60" t="s">
        <v>786</v>
      </c>
      <c r="J191" s="60">
        <v>4.1</v>
      </c>
      <c r="K191" s="60">
        <v>1</v>
      </c>
      <c r="L191" s="60">
        <v>7.5</v>
      </c>
      <c r="M191" s="60" t="s">
        <v>83</v>
      </c>
      <c r="N191" s="60" t="s">
        <v>450</v>
      </c>
      <c r="O191" s="60" t="s">
        <v>787</v>
      </c>
      <c r="P191" s="60" t="s">
        <v>807</v>
      </c>
      <c r="Q191" s="60" t="s">
        <v>477</v>
      </c>
      <c r="R191" s="60">
        <v>-0.894005189</v>
      </c>
      <c r="S191" s="60" t="s">
        <v>454</v>
      </c>
      <c r="T191" s="60">
        <v>0.59016861</v>
      </c>
      <c r="U191" s="60" t="s">
        <v>446</v>
      </c>
      <c r="V191" s="60" t="s">
        <v>455</v>
      </c>
      <c r="W191" s="65">
        <v>0.073760880020333</v>
      </c>
      <c r="X191" s="65">
        <v>0.0775129199465944</v>
      </c>
      <c r="Y191" s="65">
        <v>0.192827725484157</v>
      </c>
      <c r="Z191" s="65">
        <v>0.0632515739333067</v>
      </c>
      <c r="AA191" s="65">
        <v>-0.0579070838173231</v>
      </c>
      <c r="AB191" s="65">
        <v>-0.0848363810005261</v>
      </c>
      <c r="AC191" s="65">
        <v>-0.276487520029071</v>
      </c>
      <c r="AD191" s="65">
        <v>-0.0232028859745525</v>
      </c>
      <c r="AE191" s="65">
        <v>-0.0838302214441952</v>
      </c>
      <c r="AF191" s="65">
        <v>-0.105323684466004</v>
      </c>
      <c r="AG191" s="65">
        <v>-0.378165534280282</v>
      </c>
      <c r="AH191" s="65">
        <v>-0.212418313395618</v>
      </c>
      <c r="AI191" s="65">
        <v>-0.438202806931724</v>
      </c>
      <c r="AJ191" s="65">
        <v>-0.447065937060647</v>
      </c>
      <c r="AK191" s="65">
        <v>-0.323529880191852</v>
      </c>
      <c r="AL191" s="65">
        <v>-0.172620851697107</v>
      </c>
      <c r="AM191" s="65">
        <v>-0.0729440916834305</v>
      </c>
      <c r="AN191" s="65">
        <v>0.0725506617117738</v>
      </c>
      <c r="AO191" s="65">
        <v>0.32667582709878</v>
      </c>
      <c r="AP191" s="65">
        <v>0.249022369025964</v>
      </c>
      <c r="AQ191" s="65">
        <v>0.182432392438357</v>
      </c>
      <c r="AR191" s="65">
        <v>-0.0943523481240823</v>
      </c>
      <c r="AT191"/>
      <c r="AU191"/>
      <c r="AV191"/>
      <c r="AW191"/>
      <c r="AX191"/>
    </row>
    <row r="192" spans="1:50">
      <c r="A192" s="60" t="s">
        <v>852</v>
      </c>
      <c r="B192" s="60" t="s">
        <v>853</v>
      </c>
      <c r="C192" s="60">
        <v>267</v>
      </c>
      <c r="D192" s="60">
        <v>45.43</v>
      </c>
      <c r="E192" s="60">
        <v>1</v>
      </c>
      <c r="F192" s="60">
        <v>6.2</v>
      </c>
      <c r="G192" s="60">
        <v>1</v>
      </c>
      <c r="H192" s="60">
        <v>62</v>
      </c>
      <c r="I192" s="60" t="s">
        <v>786</v>
      </c>
      <c r="J192" s="60">
        <v>87.6</v>
      </c>
      <c r="K192" s="60">
        <v>1</v>
      </c>
      <c r="L192" s="60">
        <v>5</v>
      </c>
      <c r="M192" s="60" t="s">
        <v>82</v>
      </c>
      <c r="N192" s="60" t="s">
        <v>458</v>
      </c>
      <c r="O192" s="60" t="s">
        <v>787</v>
      </c>
      <c r="P192" s="60">
        <v>2</v>
      </c>
      <c r="Q192" s="60" t="s">
        <v>444</v>
      </c>
      <c r="R192" s="60">
        <v>-0.259513115</v>
      </c>
      <c r="S192" s="60" t="s">
        <v>445</v>
      </c>
      <c r="T192" s="60">
        <v>0.962827328</v>
      </c>
      <c r="U192" s="60" t="s">
        <v>446</v>
      </c>
      <c r="V192" s="60" t="s">
        <v>447</v>
      </c>
      <c r="W192" s="65">
        <v>0.286257901319569</v>
      </c>
      <c r="X192" s="65">
        <v>0.478102683171358</v>
      </c>
      <c r="Y192" s="65">
        <v>0.618613871569246</v>
      </c>
      <c r="Z192" s="65">
        <v>0.468125913426822</v>
      </c>
      <c r="AA192" s="65">
        <v>0.0599759804320657</v>
      </c>
      <c r="AB192" s="65">
        <v>-0.535001420731616</v>
      </c>
      <c r="AC192" s="65">
        <v>-0.415843696971212</v>
      </c>
      <c r="AD192" s="65">
        <v>-0.348127657766369</v>
      </c>
      <c r="AE192" s="65">
        <v>-0.344927775206388</v>
      </c>
      <c r="AF192" s="65">
        <v>-0.370534539372542</v>
      </c>
      <c r="AG192" s="65">
        <v>-0.323124950936011</v>
      </c>
      <c r="AH192" s="65">
        <v>-0.0500731785992019</v>
      </c>
      <c r="AI192" s="65">
        <v>-0.286494646576396</v>
      </c>
      <c r="AJ192" s="65">
        <v>-0.430363968579941</v>
      </c>
      <c r="AK192" s="65">
        <v>-0.540245644957728</v>
      </c>
      <c r="AL192" s="65">
        <v>-0.0535789845732793</v>
      </c>
      <c r="AM192" s="65">
        <v>0.632646983879926</v>
      </c>
      <c r="AN192" s="65">
        <v>0.328560176203601</v>
      </c>
      <c r="AO192" s="65">
        <v>0.0924135392215585</v>
      </c>
      <c r="AP192" s="65">
        <v>0.150973925720032</v>
      </c>
      <c r="AQ192" s="65">
        <v>0.324245682698607</v>
      </c>
      <c r="AR192" s="65">
        <v>0.502491101518336</v>
      </c>
      <c r="AT192"/>
      <c r="AU192"/>
      <c r="AV192"/>
      <c r="AW192"/>
      <c r="AX192"/>
    </row>
    <row r="193" spans="1:50">
      <c r="A193" s="60" t="s">
        <v>854</v>
      </c>
      <c r="B193" s="60" t="s">
        <v>855</v>
      </c>
      <c r="C193" s="60">
        <v>271</v>
      </c>
      <c r="D193" s="60">
        <v>46.1</v>
      </c>
      <c r="E193" s="60">
        <v>0</v>
      </c>
      <c r="F193" s="60">
        <v>25.2</v>
      </c>
      <c r="G193" s="60">
        <v>1</v>
      </c>
      <c r="H193" s="60">
        <v>39</v>
      </c>
      <c r="I193" s="60" t="s">
        <v>786</v>
      </c>
      <c r="J193" s="60">
        <v>43235</v>
      </c>
      <c r="K193" s="60">
        <v>1</v>
      </c>
      <c r="L193" s="60">
        <v>4</v>
      </c>
      <c r="M193" s="60" t="s">
        <v>82</v>
      </c>
      <c r="N193" s="60" t="s">
        <v>458</v>
      </c>
      <c r="O193" s="60" t="s">
        <v>787</v>
      </c>
      <c r="P193" s="60" t="s">
        <v>807</v>
      </c>
      <c r="Q193" s="60" t="s">
        <v>444</v>
      </c>
      <c r="R193" s="60">
        <v>0.096661248</v>
      </c>
      <c r="S193" s="60" t="s">
        <v>445</v>
      </c>
      <c r="T193" s="60">
        <v>0.061623422</v>
      </c>
      <c r="U193" s="60" t="s">
        <v>446</v>
      </c>
      <c r="V193" s="60" t="s">
        <v>447</v>
      </c>
      <c r="W193" s="65">
        <v>0.340068159539112</v>
      </c>
      <c r="X193" s="65">
        <v>0.410123601168014</v>
      </c>
      <c r="Y193" s="65">
        <v>0.223015913279671</v>
      </c>
      <c r="Z193" s="65">
        <v>0.166265486299524</v>
      </c>
      <c r="AA193" s="65">
        <v>0.214551951565401</v>
      </c>
      <c r="AB193" s="65">
        <v>-0.225636978777665</v>
      </c>
      <c r="AC193" s="65">
        <v>0.0151893126456963</v>
      </c>
      <c r="AD193" s="65">
        <v>-0.134693027906848</v>
      </c>
      <c r="AE193" s="65">
        <v>-0.0914743926853538</v>
      </c>
      <c r="AF193" s="65">
        <v>0.0656997613464761</v>
      </c>
      <c r="AG193" s="65">
        <v>0.0322730080296997</v>
      </c>
      <c r="AH193" s="65">
        <v>-0.224501531429288</v>
      </c>
      <c r="AI193" s="65">
        <v>-0.433063735827542</v>
      </c>
      <c r="AJ193" s="65">
        <v>-0.392459323681599</v>
      </c>
      <c r="AK193" s="65">
        <v>-0.419546573379304</v>
      </c>
      <c r="AL193" s="65">
        <v>-0.183645808225406</v>
      </c>
      <c r="AM193" s="65">
        <v>0.0375048126639086</v>
      </c>
      <c r="AN193" s="65">
        <v>-0.0652653825990444</v>
      </c>
      <c r="AO193" s="65">
        <v>0.247994416867983</v>
      </c>
      <c r="AP193" s="65">
        <v>0.155483437648435</v>
      </c>
      <c r="AQ193" s="65">
        <v>0.0864746787471754</v>
      </c>
      <c r="AR193" s="65">
        <v>-0.0639283508338068</v>
      </c>
      <c r="AT193"/>
      <c r="AU193"/>
      <c r="AV193"/>
      <c r="AW193"/>
      <c r="AX193"/>
    </row>
    <row r="194" spans="1:50">
      <c r="A194" s="60" t="s">
        <v>856</v>
      </c>
      <c r="B194" s="60" t="s">
        <v>857</v>
      </c>
      <c r="C194" s="60">
        <v>277</v>
      </c>
      <c r="D194" s="60">
        <v>42.4</v>
      </c>
      <c r="E194" s="60">
        <v>1</v>
      </c>
      <c r="F194" s="60">
        <v>10.77</v>
      </c>
      <c r="G194" s="60">
        <v>1</v>
      </c>
      <c r="H194" s="60">
        <v>63</v>
      </c>
      <c r="I194" s="60" t="s">
        <v>786</v>
      </c>
      <c r="J194" s="60">
        <v>98.9</v>
      </c>
      <c r="K194" s="60">
        <v>1</v>
      </c>
      <c r="L194" s="60">
        <v>3</v>
      </c>
      <c r="M194" s="60" t="s">
        <v>82</v>
      </c>
      <c r="N194" s="60" t="s">
        <v>458</v>
      </c>
      <c r="O194" s="60" t="s">
        <v>787</v>
      </c>
      <c r="P194" s="60">
        <v>1</v>
      </c>
      <c r="Q194" s="60" t="s">
        <v>461</v>
      </c>
      <c r="R194" s="60">
        <v>0.304593678</v>
      </c>
      <c r="S194" s="60" t="s">
        <v>445</v>
      </c>
      <c r="T194" s="60">
        <v>-0.315374239</v>
      </c>
      <c r="U194" s="60" t="s">
        <v>446</v>
      </c>
      <c r="V194" s="60" t="s">
        <v>447</v>
      </c>
      <c r="W194" s="65">
        <v>0.464605179546019</v>
      </c>
      <c r="X194" s="65">
        <v>0.439092359837635</v>
      </c>
      <c r="Y194" s="65">
        <v>0.190670388996675</v>
      </c>
      <c r="Z194" s="65">
        <v>0.240848644921017</v>
      </c>
      <c r="AA194" s="65">
        <v>0.345290840150932</v>
      </c>
      <c r="AB194" s="65">
        <v>0.222469310318758</v>
      </c>
      <c r="AC194" s="65">
        <v>-0.081634964768516</v>
      </c>
      <c r="AD194" s="65">
        <v>-0.147799416011501</v>
      </c>
      <c r="AE194" s="65">
        <v>-0.258656815343786</v>
      </c>
      <c r="AF194" s="65">
        <v>-0.154649393717923</v>
      </c>
      <c r="AG194" s="65">
        <v>-0.305435453983814</v>
      </c>
      <c r="AH194" s="65">
        <v>-0.264678725533196</v>
      </c>
      <c r="AI194" s="65">
        <v>-0.413184505467358</v>
      </c>
      <c r="AJ194" s="65">
        <v>-0.267527126970468</v>
      </c>
      <c r="AK194" s="65">
        <v>-0.0864343046003743</v>
      </c>
      <c r="AL194" s="65">
        <v>-0.195090031683076</v>
      </c>
      <c r="AM194" s="65">
        <v>0.0902463458889492</v>
      </c>
      <c r="AN194" s="65">
        <v>-0.236167450894114</v>
      </c>
      <c r="AO194" s="65">
        <v>-0.0288588147973175</v>
      </c>
      <c r="AP194" s="65">
        <v>-0.135637911840883</v>
      </c>
      <c r="AQ194" s="65">
        <v>-0.210223679728695</v>
      </c>
      <c r="AR194" s="65">
        <v>-0.607239304727065</v>
      </c>
      <c r="AT194"/>
      <c r="AU194"/>
      <c r="AV194"/>
      <c r="AW194"/>
      <c r="AX194"/>
    </row>
    <row r="195" spans="1:50">
      <c r="A195" s="60" t="s">
        <v>858</v>
      </c>
      <c r="B195" s="60" t="s">
        <v>859</v>
      </c>
      <c r="C195" s="60">
        <v>283</v>
      </c>
      <c r="D195" s="60">
        <v>4.77</v>
      </c>
      <c r="E195" s="60">
        <v>1</v>
      </c>
      <c r="F195" s="60">
        <v>4.77</v>
      </c>
      <c r="G195" s="60">
        <v>0</v>
      </c>
      <c r="H195" s="60">
        <v>66</v>
      </c>
      <c r="I195" s="60" t="s">
        <v>786</v>
      </c>
      <c r="J195" s="60">
        <v>2178</v>
      </c>
      <c r="K195" s="60">
        <v>1</v>
      </c>
      <c r="L195" s="60">
        <v>10</v>
      </c>
      <c r="M195" s="60" t="s">
        <v>83</v>
      </c>
      <c r="N195" s="60" t="s">
        <v>441</v>
      </c>
      <c r="O195" s="60" t="s">
        <v>787</v>
      </c>
      <c r="P195" s="60">
        <v>1</v>
      </c>
      <c r="Q195" s="60" t="s">
        <v>461</v>
      </c>
      <c r="R195" s="60">
        <v>1.061848177</v>
      </c>
      <c r="S195" s="60" t="s">
        <v>445</v>
      </c>
      <c r="T195" s="60">
        <v>0.732623919</v>
      </c>
      <c r="U195" s="60" t="s">
        <v>446</v>
      </c>
      <c r="V195" s="60" t="s">
        <v>447</v>
      </c>
      <c r="W195" s="65">
        <v>0.342894867770815</v>
      </c>
      <c r="X195" s="65">
        <v>0.322576472541811</v>
      </c>
      <c r="Y195" s="65">
        <v>0.189941485429204</v>
      </c>
      <c r="Z195" s="65">
        <v>0.0504362314160261</v>
      </c>
      <c r="AA195" s="65">
        <v>0.305262512556083</v>
      </c>
      <c r="AB195" s="65">
        <v>0.361255354954091</v>
      </c>
      <c r="AC195" s="65">
        <v>0.256171616224061</v>
      </c>
      <c r="AD195" s="65">
        <v>0.233167735335969</v>
      </c>
      <c r="AE195" s="65">
        <v>0.33388225191923</v>
      </c>
      <c r="AF195" s="65">
        <v>0.188078815494105</v>
      </c>
      <c r="AG195" s="65">
        <v>0.78439056418326</v>
      </c>
      <c r="AH195" s="65">
        <v>-0.337237561150785</v>
      </c>
      <c r="AI195" s="65">
        <v>-0.433446787888431</v>
      </c>
      <c r="AJ195" s="65">
        <v>-0.334301021967715</v>
      </c>
      <c r="AK195" s="65">
        <v>0.106337699803097</v>
      </c>
      <c r="AL195" s="65">
        <v>-0.128965670741005</v>
      </c>
      <c r="AM195" s="65">
        <v>0.26037794567954</v>
      </c>
      <c r="AN195" s="65">
        <v>0.279761924901427</v>
      </c>
      <c r="AO195" s="65">
        <v>0.142776321670418</v>
      </c>
      <c r="AP195" s="65">
        <v>0.140682666015051</v>
      </c>
      <c r="AQ195" s="65">
        <v>0.296804662010012</v>
      </c>
      <c r="AR195" s="65">
        <v>0.803428042001237</v>
      </c>
      <c r="AT195"/>
      <c r="AU195"/>
      <c r="AV195"/>
      <c r="AW195"/>
      <c r="AX195"/>
    </row>
    <row r="196" spans="1:50">
      <c r="A196" s="60" t="s">
        <v>860</v>
      </c>
      <c r="B196" s="60" t="s">
        <v>861</v>
      </c>
      <c r="C196" s="60">
        <v>285</v>
      </c>
      <c r="D196" s="60">
        <v>10.57</v>
      </c>
      <c r="E196" s="60">
        <v>1</v>
      </c>
      <c r="F196" s="60">
        <v>2.5</v>
      </c>
      <c r="G196" s="60">
        <v>1</v>
      </c>
      <c r="H196" s="60">
        <v>62</v>
      </c>
      <c r="I196" s="60" t="s">
        <v>786</v>
      </c>
      <c r="J196" s="60">
        <v>60500</v>
      </c>
      <c r="K196" s="60">
        <v>1</v>
      </c>
      <c r="L196" s="60">
        <v>10</v>
      </c>
      <c r="M196" s="60" t="s">
        <v>84</v>
      </c>
      <c r="N196" s="60" t="s">
        <v>441</v>
      </c>
      <c r="O196" s="60" t="s">
        <v>787</v>
      </c>
      <c r="P196" s="60">
        <v>2</v>
      </c>
      <c r="Q196" s="60" t="s">
        <v>503</v>
      </c>
      <c r="R196" s="60">
        <v>0.962542932</v>
      </c>
      <c r="S196" s="60" t="s">
        <v>445</v>
      </c>
      <c r="T196" s="60">
        <v>0.332323252</v>
      </c>
      <c r="U196" s="60" t="s">
        <v>446</v>
      </c>
      <c r="V196" s="60" t="s">
        <v>447</v>
      </c>
      <c r="W196" s="65">
        <v>0.37491025347542</v>
      </c>
      <c r="X196" s="65">
        <v>0.557013070511425</v>
      </c>
      <c r="Y196" s="65">
        <v>0.579584714155446</v>
      </c>
      <c r="Z196" s="65">
        <v>0.52074014106628</v>
      </c>
      <c r="AA196" s="65">
        <v>0.262935308408213</v>
      </c>
      <c r="AB196" s="65">
        <v>-0.321546374545952</v>
      </c>
      <c r="AC196" s="65">
        <v>-0.135063013255547</v>
      </c>
      <c r="AD196" s="65">
        <v>-0.10894844175631</v>
      </c>
      <c r="AE196" s="65">
        <v>-0.12667234957819</v>
      </c>
      <c r="AF196" s="65">
        <v>-0.0959442270493784</v>
      </c>
      <c r="AG196" s="65">
        <v>-0.293769936114762</v>
      </c>
      <c r="AH196" s="65">
        <v>-0.381283807058182</v>
      </c>
      <c r="AI196" s="65">
        <v>-0.443927722572097</v>
      </c>
      <c r="AJ196" s="65">
        <v>-0.306701484200936</v>
      </c>
      <c r="AK196" s="65">
        <v>-0.0023053083743684</v>
      </c>
      <c r="AL196" s="65">
        <v>-0.226420434301623</v>
      </c>
      <c r="AM196" s="65">
        <v>-0.121978053806715</v>
      </c>
      <c r="AN196" s="65">
        <v>-0.0668443528529313</v>
      </c>
      <c r="AO196" s="65">
        <v>0.12439280621883</v>
      </c>
      <c r="AP196" s="65">
        <v>0.0397234445562194</v>
      </c>
      <c r="AQ196" s="65">
        <v>0.0722183561596242</v>
      </c>
      <c r="AR196" s="65">
        <v>0.578597899938233</v>
      </c>
      <c r="AT196"/>
      <c r="AU196"/>
      <c r="AV196"/>
      <c r="AW196"/>
      <c r="AX196"/>
    </row>
    <row r="197" spans="1:50">
      <c r="A197" s="60" t="s">
        <v>862</v>
      </c>
      <c r="B197" s="60" t="s">
        <v>863</v>
      </c>
      <c r="C197" s="60">
        <v>311</v>
      </c>
      <c r="D197" s="60">
        <v>8.97</v>
      </c>
      <c r="E197" s="60">
        <v>1</v>
      </c>
      <c r="F197" s="60">
        <v>4.03</v>
      </c>
      <c r="G197" s="60">
        <v>1</v>
      </c>
      <c r="H197" s="60">
        <v>47</v>
      </c>
      <c r="I197" s="60" t="s">
        <v>786</v>
      </c>
      <c r="J197" s="60">
        <v>22.2</v>
      </c>
      <c r="K197" s="60">
        <v>1</v>
      </c>
      <c r="L197" s="60">
        <v>4</v>
      </c>
      <c r="M197" s="60" t="s">
        <v>82</v>
      </c>
      <c r="N197" s="60" t="s">
        <v>441</v>
      </c>
      <c r="O197" s="60" t="s">
        <v>787</v>
      </c>
      <c r="P197" s="60" t="s">
        <v>807</v>
      </c>
      <c r="Q197" s="60" t="s">
        <v>444</v>
      </c>
      <c r="R197" s="60">
        <v>0.95869964</v>
      </c>
      <c r="S197" s="60" t="s">
        <v>445</v>
      </c>
      <c r="T197" s="60">
        <v>0.711977911</v>
      </c>
      <c r="U197" s="60" t="s">
        <v>446</v>
      </c>
      <c r="V197" s="60" t="s">
        <v>447</v>
      </c>
      <c r="W197" s="65">
        <v>0.19934636715256</v>
      </c>
      <c r="X197" s="65">
        <v>0.0630677670623151</v>
      </c>
      <c r="Y197" s="65">
        <v>-0.0735283062194388</v>
      </c>
      <c r="Z197" s="65">
        <v>-0.27719086043947</v>
      </c>
      <c r="AA197" s="65">
        <v>0.227352896166772</v>
      </c>
      <c r="AB197" s="65">
        <v>0.607305580067566</v>
      </c>
      <c r="AC197" s="65">
        <v>0.422614420644622</v>
      </c>
      <c r="AD197" s="65">
        <v>0.210675528030324</v>
      </c>
      <c r="AE197" s="65">
        <v>0.330528473365059</v>
      </c>
      <c r="AF197" s="65">
        <v>0.277280184737878</v>
      </c>
      <c r="AG197" s="65">
        <v>0.840333539221745</v>
      </c>
      <c r="AH197" s="65">
        <v>-0.21522689918946</v>
      </c>
      <c r="AI197" s="65">
        <v>-0.461428222879731</v>
      </c>
      <c r="AJ197" s="65">
        <v>-0.437340842832898</v>
      </c>
      <c r="AK197" s="65">
        <v>-0.166252403267742</v>
      </c>
      <c r="AL197" s="65">
        <v>-0.0576394022150587</v>
      </c>
      <c r="AM197" s="65">
        <v>0.348185128732863</v>
      </c>
      <c r="AN197" s="65">
        <v>0.189099065797636</v>
      </c>
      <c r="AO197" s="65">
        <v>0.115015704124523</v>
      </c>
      <c r="AP197" s="65">
        <v>0.0370419361870924</v>
      </c>
      <c r="AQ197" s="65">
        <v>0.176509865453422</v>
      </c>
      <c r="AR197" s="65">
        <v>0.0623841877702785</v>
      </c>
      <c r="AT197"/>
      <c r="AU197"/>
      <c r="AV197"/>
      <c r="AW197"/>
      <c r="AX197"/>
    </row>
    <row r="198" spans="1:50">
      <c r="A198" s="60" t="s">
        <v>864</v>
      </c>
      <c r="B198" s="60" t="s">
        <v>865</v>
      </c>
      <c r="C198" s="60">
        <v>313</v>
      </c>
      <c r="D198" s="60">
        <v>19.77</v>
      </c>
      <c r="E198" s="60">
        <v>1</v>
      </c>
      <c r="F198" s="60">
        <v>14.03</v>
      </c>
      <c r="G198" s="60">
        <v>1</v>
      </c>
      <c r="H198" s="60">
        <v>43</v>
      </c>
      <c r="I198" s="60" t="s">
        <v>786</v>
      </c>
      <c r="J198" s="60">
        <v>5</v>
      </c>
      <c r="K198" s="60">
        <v>0</v>
      </c>
      <c r="L198" s="60">
        <v>8</v>
      </c>
      <c r="M198" s="60" t="s">
        <v>84</v>
      </c>
      <c r="N198" s="60" t="s">
        <v>458</v>
      </c>
      <c r="O198" s="60" t="s">
        <v>787</v>
      </c>
      <c r="P198" s="60">
        <v>1</v>
      </c>
      <c r="Q198" s="60" t="s">
        <v>467</v>
      </c>
      <c r="R198" s="60">
        <v>0.644482632</v>
      </c>
      <c r="S198" s="60" t="s">
        <v>445</v>
      </c>
      <c r="T198" s="60">
        <v>-0.466849473</v>
      </c>
      <c r="U198" s="60" t="s">
        <v>446</v>
      </c>
      <c r="V198" s="60" t="s">
        <v>470</v>
      </c>
      <c r="W198" s="65">
        <v>0.438819337391362</v>
      </c>
      <c r="X198" s="65">
        <v>0.463011702057925</v>
      </c>
      <c r="Y198" s="65">
        <v>0.192100781271256</v>
      </c>
      <c r="Z198" s="65">
        <v>0.0240821864671689</v>
      </c>
      <c r="AA198" s="65">
        <v>0.321607881345939</v>
      </c>
      <c r="AB198" s="65">
        <v>-0.172050169019522</v>
      </c>
      <c r="AC198" s="65">
        <v>-0.309504113587476</v>
      </c>
      <c r="AD198" s="65">
        <v>-0.144168675473206</v>
      </c>
      <c r="AE198" s="65">
        <v>-0.156131523445508</v>
      </c>
      <c r="AF198" s="65">
        <v>-0.209782331016801</v>
      </c>
      <c r="AG198" s="65">
        <v>-0.856392835083168</v>
      </c>
      <c r="AH198" s="65">
        <v>-0.225066272325908</v>
      </c>
      <c r="AI198" s="65">
        <v>-0.293344641547827</v>
      </c>
      <c r="AJ198" s="65">
        <v>-0.0275712854095294</v>
      </c>
      <c r="AK198" s="65">
        <v>0.0400243402133988</v>
      </c>
      <c r="AL198" s="65">
        <v>-0.20910122700128</v>
      </c>
      <c r="AM198" s="65">
        <v>0.119298295367635</v>
      </c>
      <c r="AN198" s="65">
        <v>-0.272236399273085</v>
      </c>
      <c r="AO198" s="65">
        <v>-0.138877651371229</v>
      </c>
      <c r="AP198" s="65">
        <v>-0.10262107366222</v>
      </c>
      <c r="AQ198" s="65">
        <v>-0.239866362241197</v>
      </c>
      <c r="AR198" s="65">
        <v>-0.150767609747256</v>
      </c>
      <c r="AT198"/>
      <c r="AU198"/>
      <c r="AV198"/>
      <c r="AW198"/>
      <c r="AX198"/>
    </row>
    <row r="199" spans="1:50">
      <c r="A199" s="60" t="s">
        <v>866</v>
      </c>
      <c r="B199" s="60" t="s">
        <v>867</v>
      </c>
      <c r="C199" s="60">
        <v>327</v>
      </c>
      <c r="D199" s="60">
        <v>44.83</v>
      </c>
      <c r="E199" s="60">
        <v>0</v>
      </c>
      <c r="F199" s="60">
        <v>35.47</v>
      </c>
      <c r="G199" s="60">
        <v>1</v>
      </c>
      <c r="H199" s="60">
        <v>52</v>
      </c>
      <c r="I199" s="60" t="s">
        <v>786</v>
      </c>
      <c r="J199" s="60">
        <v>12.6</v>
      </c>
      <c r="K199" s="60">
        <v>0</v>
      </c>
      <c r="L199" s="60">
        <v>5.5</v>
      </c>
      <c r="M199" s="60" t="s">
        <v>83</v>
      </c>
      <c r="N199" s="60" t="s">
        <v>450</v>
      </c>
      <c r="O199" s="60" t="s">
        <v>787</v>
      </c>
      <c r="P199" s="60">
        <v>2</v>
      </c>
      <c r="Q199" s="60" t="s">
        <v>477</v>
      </c>
      <c r="R199" s="60">
        <v>-0.828240873</v>
      </c>
      <c r="S199" s="60" t="s">
        <v>454</v>
      </c>
      <c r="T199" s="60">
        <v>0.119289687</v>
      </c>
      <c r="U199" s="60" t="s">
        <v>446</v>
      </c>
      <c r="V199" s="60" t="s">
        <v>455</v>
      </c>
      <c r="W199" s="65">
        <v>-0.178126757220936</v>
      </c>
      <c r="X199" s="65">
        <v>0.113805508108008</v>
      </c>
      <c r="Y199" s="65">
        <v>0.503132953665516</v>
      </c>
      <c r="Z199" s="65">
        <v>0.612762961659285</v>
      </c>
      <c r="AA199" s="65">
        <v>-0.015665662204682</v>
      </c>
      <c r="AB199" s="65">
        <v>0.122984318483915</v>
      </c>
      <c r="AC199" s="65">
        <v>-0.0389240863303647</v>
      </c>
      <c r="AD199" s="65">
        <v>0.10496859445972</v>
      </c>
      <c r="AE199" s="65">
        <v>-0.0224244957193892</v>
      </c>
      <c r="AF199" s="65">
        <v>-0.105741558963072</v>
      </c>
      <c r="AG199" s="65">
        <v>-0.418159357628021</v>
      </c>
      <c r="AH199" s="65">
        <v>-0.302496665323165</v>
      </c>
      <c r="AI199" s="65">
        <v>-0.404211797092803</v>
      </c>
      <c r="AJ199" s="65">
        <v>-0.389522473514045</v>
      </c>
      <c r="AK199" s="65">
        <v>-0.519943923016324</v>
      </c>
      <c r="AL199" s="65">
        <v>-0.134880808995761</v>
      </c>
      <c r="AM199" s="65">
        <v>-0.0393609116711364</v>
      </c>
      <c r="AN199" s="65">
        <v>-0.00661283480333429</v>
      </c>
      <c r="AO199" s="65">
        <v>0.139494266829458</v>
      </c>
      <c r="AP199" s="65">
        <v>0.232573303448804</v>
      </c>
      <c r="AQ199" s="65">
        <v>0.0517630171274683</v>
      </c>
      <c r="AR199" s="65">
        <v>-0.444951288248978</v>
      </c>
      <c r="AT199"/>
      <c r="AU199"/>
      <c r="AV199"/>
      <c r="AW199"/>
      <c r="AX199"/>
    </row>
    <row r="200" spans="1:50">
      <c r="A200" s="60" t="s">
        <v>868</v>
      </c>
      <c r="B200" s="60" t="s">
        <v>869</v>
      </c>
      <c r="C200" s="60">
        <v>341</v>
      </c>
      <c r="D200" s="60">
        <v>44.73</v>
      </c>
      <c r="E200" s="60">
        <v>0</v>
      </c>
      <c r="F200" s="60">
        <v>44.73</v>
      </c>
      <c r="G200" s="60">
        <v>0</v>
      </c>
      <c r="H200" s="60">
        <v>63</v>
      </c>
      <c r="I200" s="60" t="s">
        <v>790</v>
      </c>
      <c r="J200" s="60">
        <v>3450</v>
      </c>
      <c r="K200" s="60">
        <v>0</v>
      </c>
      <c r="L200" s="60">
        <v>2.5</v>
      </c>
      <c r="M200" s="60" t="s">
        <v>82</v>
      </c>
      <c r="N200" s="60" t="s">
        <v>450</v>
      </c>
      <c r="O200" s="60" t="s">
        <v>787</v>
      </c>
      <c r="P200" s="60">
        <v>1</v>
      </c>
      <c r="Q200" s="60" t="s">
        <v>461</v>
      </c>
      <c r="R200" s="60">
        <v>-0.775841477</v>
      </c>
      <c r="S200" s="60" t="s">
        <v>454</v>
      </c>
      <c r="T200" s="60">
        <v>-0.879595828</v>
      </c>
      <c r="U200" s="60" t="s">
        <v>483</v>
      </c>
      <c r="V200" s="60" t="s">
        <v>473</v>
      </c>
      <c r="W200" s="65">
        <v>0.353356208234432</v>
      </c>
      <c r="X200" s="65">
        <v>0.355234076561285</v>
      </c>
      <c r="Y200" s="65">
        <v>0.16714263524229</v>
      </c>
      <c r="Z200" s="65">
        <v>0.0958762091743698</v>
      </c>
      <c r="AA200" s="65">
        <v>0.177028269245048</v>
      </c>
      <c r="AB200" s="65">
        <v>-0.0555666907252011</v>
      </c>
      <c r="AC200" s="65">
        <v>-0.181635282237329</v>
      </c>
      <c r="AD200" s="65">
        <v>-0.185359535312016</v>
      </c>
      <c r="AE200" s="65">
        <v>-0.286519204687514</v>
      </c>
      <c r="AF200" s="65">
        <v>-0.177058929632571</v>
      </c>
      <c r="AG200" s="65">
        <v>-0.720043236565587</v>
      </c>
      <c r="AH200" s="65">
        <v>-0.180772757172292</v>
      </c>
      <c r="AI200" s="65">
        <v>-0.315439650886065</v>
      </c>
      <c r="AJ200" s="65">
        <v>-0.171914144594491</v>
      </c>
      <c r="AK200" s="65">
        <v>-0.194144172156484</v>
      </c>
      <c r="AL200" s="65">
        <v>-0.204666720612394</v>
      </c>
      <c r="AM200" s="65">
        <v>-0.0881339407290709</v>
      </c>
      <c r="AN200" s="65">
        <v>-0.264709232893692</v>
      </c>
      <c r="AO200" s="65">
        <v>-0.014833550638434</v>
      </c>
      <c r="AP200" s="65">
        <v>0.110275348006044</v>
      </c>
      <c r="AQ200" s="65">
        <v>-0.246093242695782</v>
      </c>
      <c r="AR200" s="65">
        <v>0.537811732285444</v>
      </c>
      <c r="AT200"/>
      <c r="AU200"/>
      <c r="AV200"/>
      <c r="AW200"/>
      <c r="AX200"/>
    </row>
    <row r="201" spans="1:50">
      <c r="A201" s="60" t="s">
        <v>870</v>
      </c>
      <c r="B201" s="60" t="s">
        <v>871</v>
      </c>
      <c r="C201" s="60">
        <v>343</v>
      </c>
      <c r="D201" s="60">
        <v>43.93</v>
      </c>
      <c r="E201" s="60">
        <v>1</v>
      </c>
      <c r="F201" s="60">
        <v>26.17</v>
      </c>
      <c r="G201" s="60">
        <v>1</v>
      </c>
      <c r="H201" s="60">
        <v>48</v>
      </c>
      <c r="I201" s="60" t="s">
        <v>790</v>
      </c>
      <c r="J201" s="60">
        <v>174.5</v>
      </c>
      <c r="K201" s="60">
        <v>0</v>
      </c>
      <c r="L201" s="60">
        <v>11.5</v>
      </c>
      <c r="M201" s="60" t="s">
        <v>84</v>
      </c>
      <c r="N201" s="60" t="s">
        <v>441</v>
      </c>
      <c r="O201" s="60" t="s">
        <v>787</v>
      </c>
      <c r="P201" s="60">
        <v>1</v>
      </c>
      <c r="Q201" s="60" t="s">
        <v>467</v>
      </c>
      <c r="R201" s="60">
        <v>0.742196565</v>
      </c>
      <c r="S201" s="60" t="s">
        <v>445</v>
      </c>
      <c r="T201" s="60">
        <v>0.735912857</v>
      </c>
      <c r="U201" s="60" t="s">
        <v>446</v>
      </c>
      <c r="V201" s="60" t="s">
        <v>447</v>
      </c>
      <c r="W201" s="65">
        <v>0.276739274518755</v>
      </c>
      <c r="X201" s="65">
        <v>0.181917686461538</v>
      </c>
      <c r="Y201" s="65">
        <v>0.0795725764104965</v>
      </c>
      <c r="Z201" s="65">
        <v>-0.103052819307026</v>
      </c>
      <c r="AA201" s="65">
        <v>0.190569150785953</v>
      </c>
      <c r="AB201" s="65">
        <v>0.536744038691345</v>
      </c>
      <c r="AC201" s="65">
        <v>0.218594866406865</v>
      </c>
      <c r="AD201" s="65">
        <v>0.165905696055785</v>
      </c>
      <c r="AE201" s="65">
        <v>0.369949734897023</v>
      </c>
      <c r="AF201" s="65">
        <v>0.131265637201975</v>
      </c>
      <c r="AG201" s="65">
        <v>0.615657813465139</v>
      </c>
      <c r="AH201" s="65">
        <v>-0.215835752752171</v>
      </c>
      <c r="AI201" s="65">
        <v>-0.341407712246425</v>
      </c>
      <c r="AJ201" s="65">
        <v>-0.22322384872123</v>
      </c>
      <c r="AK201" s="65">
        <v>-0.357398944776736</v>
      </c>
      <c r="AL201" s="65">
        <v>-0.170349419933544</v>
      </c>
      <c r="AM201" s="65">
        <v>0.157938049002956</v>
      </c>
      <c r="AN201" s="65">
        <v>0.125219779980062</v>
      </c>
      <c r="AO201" s="65">
        <v>0.137988855861813</v>
      </c>
      <c r="AP201" s="65">
        <v>0.294845588217192</v>
      </c>
      <c r="AQ201" s="65">
        <v>0.0679367448818354</v>
      </c>
      <c r="AR201" s="65">
        <v>0.886040765904886</v>
      </c>
      <c r="AT201"/>
      <c r="AU201"/>
      <c r="AV201"/>
      <c r="AW201"/>
      <c r="AX201"/>
    </row>
    <row r="202" spans="1:50">
      <c r="A202" s="60" t="s">
        <v>872</v>
      </c>
      <c r="B202" s="60" t="s">
        <v>873</v>
      </c>
      <c r="C202" s="60">
        <v>351</v>
      </c>
      <c r="D202" s="60">
        <v>10.83</v>
      </c>
      <c r="E202" s="60">
        <v>1</v>
      </c>
      <c r="F202" s="60">
        <v>6.37</v>
      </c>
      <c r="G202" s="60">
        <v>1</v>
      </c>
      <c r="H202" s="60">
        <v>36</v>
      </c>
      <c r="I202" s="60" t="s">
        <v>786</v>
      </c>
      <c r="J202" s="60">
        <v>6968</v>
      </c>
      <c r="K202" s="60">
        <v>1</v>
      </c>
      <c r="L202" s="60">
        <v>13</v>
      </c>
      <c r="M202" s="60" t="s">
        <v>84</v>
      </c>
      <c r="N202" s="60" t="s">
        <v>441</v>
      </c>
      <c r="O202" s="60" t="s">
        <v>787</v>
      </c>
      <c r="P202" s="60">
        <v>2</v>
      </c>
      <c r="Q202" s="60" t="s">
        <v>467</v>
      </c>
      <c r="R202" s="60">
        <v>1.002451293</v>
      </c>
      <c r="S202" s="60" t="s">
        <v>445</v>
      </c>
      <c r="T202" s="60">
        <v>0.476412091</v>
      </c>
      <c r="U202" s="60" t="s">
        <v>446</v>
      </c>
      <c r="V202" s="60" t="s">
        <v>447</v>
      </c>
      <c r="W202" s="65">
        <v>0.409662682158366</v>
      </c>
      <c r="X202" s="65">
        <v>0.5588136694448</v>
      </c>
      <c r="Y202" s="65">
        <v>0.633306084594406</v>
      </c>
      <c r="Z202" s="65">
        <v>0.303645339662033</v>
      </c>
      <c r="AA202" s="65">
        <v>0.299499432787062</v>
      </c>
      <c r="AB202" s="65">
        <v>-0.0675042753407104</v>
      </c>
      <c r="AC202" s="65">
        <v>-0.196798065008161</v>
      </c>
      <c r="AD202" s="65">
        <v>-0.16316304883615</v>
      </c>
      <c r="AE202" s="65">
        <v>-0.0947029642988545</v>
      </c>
      <c r="AF202" s="65">
        <v>-0.252743920616247</v>
      </c>
      <c r="AG202" s="65">
        <v>-0.889556217360901</v>
      </c>
      <c r="AH202" s="65">
        <v>-0.184086498703411</v>
      </c>
      <c r="AI202" s="65">
        <v>-0.261896905964181</v>
      </c>
      <c r="AJ202" s="65">
        <v>-0.132624594367722</v>
      </c>
      <c r="AK202" s="65">
        <v>-0.139474938104788</v>
      </c>
      <c r="AL202" s="65">
        <v>-0.201015042881442</v>
      </c>
      <c r="AM202" s="65">
        <v>0.268530551980765</v>
      </c>
      <c r="AN202" s="65">
        <v>0.0433765500018194</v>
      </c>
      <c r="AO202" s="65">
        <v>-0.0588467009508628</v>
      </c>
      <c r="AP202" s="65">
        <v>0.133771099942251</v>
      </c>
      <c r="AQ202" s="65">
        <v>0.0402288951640126</v>
      </c>
      <c r="AR202" s="65">
        <v>0.790920321185926</v>
      </c>
      <c r="AT202"/>
      <c r="AU202"/>
      <c r="AV202"/>
      <c r="AW202"/>
      <c r="AX202"/>
    </row>
    <row r="203" spans="1:50">
      <c r="A203" s="60" t="s">
        <v>874</v>
      </c>
      <c r="B203" s="60" t="s">
        <v>875</v>
      </c>
      <c r="C203" s="60">
        <v>353</v>
      </c>
      <c r="D203" s="60">
        <v>45.9</v>
      </c>
      <c r="E203" s="60">
        <v>0</v>
      </c>
      <c r="F203" s="60">
        <v>45.9</v>
      </c>
      <c r="G203" s="60">
        <v>0</v>
      </c>
      <c r="H203" s="60">
        <v>56</v>
      </c>
      <c r="I203" s="60" t="s">
        <v>786</v>
      </c>
      <c r="J203" s="60">
        <v>2.2</v>
      </c>
      <c r="K203" s="60">
        <v>1</v>
      </c>
      <c r="L203" s="60">
        <v>3</v>
      </c>
      <c r="M203" s="60" t="s">
        <v>82</v>
      </c>
      <c r="N203" s="60" t="s">
        <v>450</v>
      </c>
      <c r="O203" s="60" t="s">
        <v>787</v>
      </c>
      <c r="P203" s="60">
        <v>1</v>
      </c>
      <c r="Q203" s="60" t="s">
        <v>461</v>
      </c>
      <c r="R203" s="60">
        <v>-0.942791757</v>
      </c>
      <c r="S203" s="60" t="s">
        <v>454</v>
      </c>
      <c r="T203" s="60">
        <v>-0.266451562</v>
      </c>
      <c r="U203" s="60" t="s">
        <v>446</v>
      </c>
      <c r="V203" s="60" t="s">
        <v>455</v>
      </c>
      <c r="W203" s="65">
        <v>0.0184540841550735</v>
      </c>
      <c r="X203" s="65">
        <v>0.28417771041623</v>
      </c>
      <c r="Y203" s="65">
        <v>0.587324728980186</v>
      </c>
      <c r="Z203" s="65">
        <v>0.552117502981994</v>
      </c>
      <c r="AA203" s="65">
        <v>-0.0253838391229896</v>
      </c>
      <c r="AB203" s="65">
        <v>-0.197463320960799</v>
      </c>
      <c r="AC203" s="65">
        <v>-0.280936456443561</v>
      </c>
      <c r="AD203" s="65">
        <v>-0.0398735981934165</v>
      </c>
      <c r="AE203" s="65">
        <v>-0.179267358671936</v>
      </c>
      <c r="AF203" s="65">
        <v>-0.290800754736525</v>
      </c>
      <c r="AG203" s="65">
        <v>-0.73795552810357</v>
      </c>
      <c r="AH203" s="65">
        <v>-0.246246599230783</v>
      </c>
      <c r="AI203" s="65">
        <v>-0.347219719868857</v>
      </c>
      <c r="AJ203" s="65">
        <v>-0.241954067554651</v>
      </c>
      <c r="AK203" s="65">
        <v>-0.463138264907702</v>
      </c>
      <c r="AL203" s="65">
        <v>-0.210458781757753</v>
      </c>
      <c r="AM203" s="65">
        <v>0.507865663215231</v>
      </c>
      <c r="AN203" s="65">
        <v>-0.0102754734745829</v>
      </c>
      <c r="AO203" s="65">
        <v>-0.068877137163193</v>
      </c>
      <c r="AP203" s="65">
        <v>0.0250510409672794</v>
      </c>
      <c r="AQ203" s="65">
        <v>-0.0969929760354587</v>
      </c>
      <c r="AR203" s="65">
        <v>0.10685608400252</v>
      </c>
      <c r="AT203"/>
      <c r="AU203"/>
      <c r="AV203"/>
      <c r="AW203"/>
      <c r="AX203"/>
    </row>
    <row r="204" spans="1:50">
      <c r="A204" s="60" t="s">
        <v>876</v>
      </c>
      <c r="B204" s="60" t="s">
        <v>877</v>
      </c>
      <c r="C204" s="60">
        <v>355</v>
      </c>
      <c r="D204" s="60">
        <v>44.37</v>
      </c>
      <c r="E204" s="60">
        <v>0</v>
      </c>
      <c r="F204" s="60">
        <v>7.43</v>
      </c>
      <c r="G204" s="60">
        <v>1</v>
      </c>
      <c r="H204" s="60">
        <v>36</v>
      </c>
      <c r="I204" s="60" t="s">
        <v>786</v>
      </c>
      <c r="J204" s="60">
        <v>25.4</v>
      </c>
      <c r="K204" s="60">
        <v>1</v>
      </c>
      <c r="L204" s="60">
        <v>6</v>
      </c>
      <c r="M204" s="60" t="s">
        <v>83</v>
      </c>
      <c r="N204" s="60" t="s">
        <v>458</v>
      </c>
      <c r="O204" s="60" t="s">
        <v>787</v>
      </c>
      <c r="P204" s="60">
        <v>2</v>
      </c>
      <c r="Q204" s="60" t="s">
        <v>477</v>
      </c>
      <c r="R204" s="60">
        <v>0.809752863</v>
      </c>
      <c r="S204" s="60" t="s">
        <v>445</v>
      </c>
      <c r="T204" s="60">
        <v>-0.76894795</v>
      </c>
      <c r="U204" s="60" t="s">
        <v>483</v>
      </c>
      <c r="V204" s="60" t="s">
        <v>470</v>
      </c>
      <c r="W204" s="65">
        <v>0.37561871038135</v>
      </c>
      <c r="X204" s="65">
        <v>0.494010746577532</v>
      </c>
      <c r="Y204" s="65">
        <v>0.352392915831601</v>
      </c>
      <c r="Z204" s="65">
        <v>0.243638488355067</v>
      </c>
      <c r="AA204" s="65">
        <v>0.31010605602711</v>
      </c>
      <c r="AB204" s="65">
        <v>0.276491162676403</v>
      </c>
      <c r="AC204" s="65">
        <v>0.146997146691904</v>
      </c>
      <c r="AD204" s="65">
        <v>-0.0915019145369639</v>
      </c>
      <c r="AE204" s="65">
        <v>-0.145410717619752</v>
      </c>
      <c r="AF204" s="65">
        <v>-0.0548867691021142</v>
      </c>
      <c r="AG204" s="65">
        <v>-0.304171266410059</v>
      </c>
      <c r="AH204" s="65">
        <v>-0.379249469312976</v>
      </c>
      <c r="AI204" s="65">
        <v>-0.402288378823826</v>
      </c>
      <c r="AJ204" s="65">
        <v>-0.26679444560169</v>
      </c>
      <c r="AK204" s="65">
        <v>0.181183400659599</v>
      </c>
      <c r="AL204" s="65">
        <v>-0.243251031724749</v>
      </c>
      <c r="AM204" s="65">
        <v>-0.544327362494859</v>
      </c>
      <c r="AN204" s="65">
        <v>-0.230933579443686</v>
      </c>
      <c r="AO204" s="65">
        <v>-0.000604657523834512</v>
      </c>
      <c r="AP204" s="65">
        <v>-0.0362929062494369</v>
      </c>
      <c r="AQ204" s="65">
        <v>-0.106043109330698</v>
      </c>
      <c r="AR204" s="65">
        <v>0.106058382872314</v>
      </c>
      <c r="AT204"/>
      <c r="AU204"/>
      <c r="AV204"/>
      <c r="AW204"/>
      <c r="AX204"/>
    </row>
    <row r="205" spans="1:50">
      <c r="A205" s="60" t="s">
        <v>878</v>
      </c>
      <c r="B205" s="60" t="s">
        <v>879</v>
      </c>
      <c r="C205" s="60">
        <v>357</v>
      </c>
      <c r="D205" s="60">
        <v>44.37</v>
      </c>
      <c r="E205" s="60">
        <v>0</v>
      </c>
      <c r="F205" s="60">
        <v>44.37</v>
      </c>
      <c r="G205" s="60">
        <v>0</v>
      </c>
      <c r="H205" s="60">
        <v>56</v>
      </c>
      <c r="I205" s="60" t="s">
        <v>786</v>
      </c>
      <c r="J205" s="60">
        <v>2.5</v>
      </c>
      <c r="K205" s="60">
        <v>1</v>
      </c>
      <c r="L205" s="60">
        <v>5</v>
      </c>
      <c r="M205" s="60" t="s">
        <v>82</v>
      </c>
      <c r="N205" s="60" t="s">
        <v>458</v>
      </c>
      <c r="O205" s="60" t="s">
        <v>787</v>
      </c>
      <c r="P205" s="60">
        <v>1</v>
      </c>
      <c r="Q205" s="60" t="s">
        <v>461</v>
      </c>
      <c r="R205" s="60">
        <v>-0.493495024</v>
      </c>
      <c r="S205" s="60" t="s">
        <v>454</v>
      </c>
      <c r="T205" s="60">
        <v>-0.780305614</v>
      </c>
      <c r="U205" s="60" t="s">
        <v>483</v>
      </c>
      <c r="V205" s="60" t="s">
        <v>473</v>
      </c>
      <c r="W205" s="65">
        <v>0.406417361483798</v>
      </c>
      <c r="X205" s="65">
        <v>0.465280835497139</v>
      </c>
      <c r="Y205" s="65">
        <v>0.356513762253645</v>
      </c>
      <c r="Z205" s="65">
        <v>0.0639277172791366</v>
      </c>
      <c r="AA205" s="65">
        <v>0.162359211359609</v>
      </c>
      <c r="AB205" s="65">
        <v>-0.445217076127902</v>
      </c>
      <c r="AC205" s="65">
        <v>-0.364752877348133</v>
      </c>
      <c r="AD205" s="65">
        <v>-0.325986460131426</v>
      </c>
      <c r="AE205" s="65">
        <v>-0.354115177688782</v>
      </c>
      <c r="AF205" s="65">
        <v>-0.320086526673602</v>
      </c>
      <c r="AG205" s="65">
        <v>-0.867510809141226</v>
      </c>
      <c r="AH205" s="65">
        <v>-0.233700338102683</v>
      </c>
      <c r="AI205" s="65">
        <v>-0.324542829931464</v>
      </c>
      <c r="AJ205" s="65">
        <v>-0.114004279440235</v>
      </c>
      <c r="AK205" s="65">
        <v>-0.0644699264513945</v>
      </c>
      <c r="AL205" s="65">
        <v>-0.225550698905998</v>
      </c>
      <c r="AM205" s="65">
        <v>-0.355098575195411</v>
      </c>
      <c r="AN205" s="65">
        <v>-0.33790443042476</v>
      </c>
      <c r="AO205" s="65">
        <v>-0.0118560692732538</v>
      </c>
      <c r="AP205" s="65">
        <v>0.0574011862308578</v>
      </c>
      <c r="AQ205" s="65">
        <v>-0.269895449421681</v>
      </c>
      <c r="AR205" s="65">
        <v>-0.0169857936997901</v>
      </c>
      <c r="AT205"/>
      <c r="AU205"/>
      <c r="AV205"/>
      <c r="AW205"/>
      <c r="AX205"/>
    </row>
    <row r="206" spans="1:50">
      <c r="A206" s="60" t="s">
        <v>880</v>
      </c>
      <c r="B206" s="60" t="s">
        <v>881</v>
      </c>
      <c r="C206" s="60">
        <v>361</v>
      </c>
      <c r="D206" s="60">
        <v>45.3</v>
      </c>
      <c r="E206" s="60">
        <v>0</v>
      </c>
      <c r="F206" s="60">
        <v>45.3</v>
      </c>
      <c r="G206" s="60">
        <v>0</v>
      </c>
      <c r="H206" s="60">
        <v>54</v>
      </c>
      <c r="I206" s="60" t="s">
        <v>786</v>
      </c>
      <c r="J206" s="60">
        <v>30.8</v>
      </c>
      <c r="K206" s="60">
        <v>1</v>
      </c>
      <c r="L206" s="60">
        <v>3.5</v>
      </c>
      <c r="M206" s="60" t="s">
        <v>82</v>
      </c>
      <c r="N206" s="60" t="s">
        <v>450</v>
      </c>
      <c r="O206" s="60" t="s">
        <v>787</v>
      </c>
      <c r="P206" s="60">
        <v>1</v>
      </c>
      <c r="Q206" s="60" t="s">
        <v>461</v>
      </c>
      <c r="R206" s="60">
        <v>-0.922345046</v>
      </c>
      <c r="S206" s="60" t="s">
        <v>454</v>
      </c>
      <c r="T206" s="60">
        <v>0.211532443</v>
      </c>
      <c r="U206" s="60" t="s">
        <v>446</v>
      </c>
      <c r="V206" s="60" t="s">
        <v>455</v>
      </c>
      <c r="W206" s="65">
        <v>0.125751542153252</v>
      </c>
      <c r="X206" s="65">
        <v>0.199660118826114</v>
      </c>
      <c r="Y206" s="65">
        <v>0.352886909768951</v>
      </c>
      <c r="Z206" s="65">
        <v>-0.292589226037245</v>
      </c>
      <c r="AA206" s="65">
        <v>-0.0196670370517716</v>
      </c>
      <c r="AB206" s="65">
        <v>0.157643047408549</v>
      </c>
      <c r="AC206" s="65">
        <v>-0.300406751450331</v>
      </c>
      <c r="AD206" s="65">
        <v>-0.343331307485302</v>
      </c>
      <c r="AE206" s="65">
        <v>-0.341090241564258</v>
      </c>
      <c r="AF206" s="65">
        <v>-0.340860007499632</v>
      </c>
      <c r="AG206" s="65">
        <v>-0.733323038912712</v>
      </c>
      <c r="AH206" s="65">
        <v>-0.28197405467107</v>
      </c>
      <c r="AI206" s="65">
        <v>-0.463120990731365</v>
      </c>
      <c r="AJ206" s="65">
        <v>-0.421005322408099</v>
      </c>
      <c r="AK206" s="65">
        <v>-0.205173967679036</v>
      </c>
      <c r="AL206" s="65">
        <v>-0.156428004899432</v>
      </c>
      <c r="AM206" s="65">
        <v>0.381457453178389</v>
      </c>
      <c r="AN206" s="65">
        <v>0.0816745718073257</v>
      </c>
      <c r="AO206" s="65">
        <v>0.248386652455512</v>
      </c>
      <c r="AP206" s="65">
        <v>0.126929210911733</v>
      </c>
      <c r="AQ206" s="65">
        <v>0.041146720630884</v>
      </c>
      <c r="AR206" s="65">
        <v>0.733317490648366</v>
      </c>
      <c r="AT206"/>
      <c r="AU206"/>
      <c r="AV206"/>
      <c r="AW206"/>
      <c r="AX206"/>
    </row>
    <row r="207" spans="1:50">
      <c r="A207" s="60" t="s">
        <v>882</v>
      </c>
      <c r="B207" s="60" t="s">
        <v>883</v>
      </c>
      <c r="C207" s="60">
        <v>363</v>
      </c>
      <c r="D207" s="60">
        <v>44.3</v>
      </c>
      <c r="E207" s="60">
        <v>0</v>
      </c>
      <c r="F207" s="60">
        <v>44.3</v>
      </c>
      <c r="G207" s="60">
        <v>0</v>
      </c>
      <c r="H207" s="60">
        <v>54</v>
      </c>
      <c r="I207" s="60" t="s">
        <v>786</v>
      </c>
      <c r="J207" s="60">
        <v>1.7</v>
      </c>
      <c r="K207" s="60">
        <v>1</v>
      </c>
      <c r="L207" s="60">
        <v>3.5</v>
      </c>
      <c r="M207" s="60" t="s">
        <v>82</v>
      </c>
      <c r="N207" s="60" t="s">
        <v>458</v>
      </c>
      <c r="O207" s="60" t="s">
        <v>787</v>
      </c>
      <c r="P207" s="60">
        <v>1</v>
      </c>
      <c r="Q207" s="60" t="s">
        <v>461</v>
      </c>
      <c r="R207" s="60">
        <v>-0.292159836</v>
      </c>
      <c r="S207" s="60" t="s">
        <v>454</v>
      </c>
      <c r="T207" s="60">
        <v>-0.162126773</v>
      </c>
      <c r="U207" s="60" t="s">
        <v>446</v>
      </c>
      <c r="V207" s="60" t="s">
        <v>455</v>
      </c>
      <c r="W207" s="65">
        <v>0.00322124854144783</v>
      </c>
      <c r="X207" s="65">
        <v>0.326722015348799</v>
      </c>
      <c r="Y207" s="65">
        <v>0.400479802720502</v>
      </c>
      <c r="Z207" s="65">
        <v>-0.093266635639114</v>
      </c>
      <c r="AA207" s="65">
        <v>-0.024074921105301</v>
      </c>
      <c r="AB207" s="65">
        <v>0.321816135167907</v>
      </c>
      <c r="AC207" s="65">
        <v>0.0204761946921703</v>
      </c>
      <c r="AD207" s="65">
        <v>-0.182090791560932</v>
      </c>
      <c r="AE207" s="65">
        <v>0.0507372477887962</v>
      </c>
      <c r="AF207" s="65">
        <v>-0.0692513229088354</v>
      </c>
      <c r="AG207" s="65">
        <v>0.250843909972246</v>
      </c>
      <c r="AH207" s="65">
        <v>-0.301189715462688</v>
      </c>
      <c r="AI207" s="65">
        <v>-0.465431865221682</v>
      </c>
      <c r="AJ207" s="65">
        <v>-0.461403918866341</v>
      </c>
      <c r="AK207" s="65">
        <v>-0.297622682789513</v>
      </c>
      <c r="AL207" s="65">
        <v>-0.114695775829234</v>
      </c>
      <c r="AM207" s="65">
        <v>0.251806503135765</v>
      </c>
      <c r="AN207" s="65">
        <v>0.222792881204915</v>
      </c>
      <c r="AO207" s="65">
        <v>0.0970653046527433</v>
      </c>
      <c r="AP207" s="65">
        <v>0.17225249811486</v>
      </c>
      <c r="AQ207" s="65">
        <v>0.166213014802077</v>
      </c>
      <c r="AR207" s="65">
        <v>0.32813465101917</v>
      </c>
      <c r="AT207"/>
      <c r="AU207"/>
      <c r="AV207"/>
      <c r="AW207"/>
      <c r="AX207"/>
    </row>
    <row r="208" spans="1:50">
      <c r="A208" s="60" t="s">
        <v>884</v>
      </c>
      <c r="B208" s="60" t="s">
        <v>885</v>
      </c>
      <c r="C208" s="60">
        <v>365</v>
      </c>
      <c r="D208" s="60">
        <v>44</v>
      </c>
      <c r="E208" s="60">
        <v>0</v>
      </c>
      <c r="F208" s="60">
        <v>23.27</v>
      </c>
      <c r="G208" s="60">
        <v>1</v>
      </c>
      <c r="H208" s="60">
        <v>66</v>
      </c>
      <c r="I208" s="60" t="s">
        <v>786</v>
      </c>
      <c r="J208" s="60">
        <v>3.7</v>
      </c>
      <c r="K208" s="60">
        <v>1</v>
      </c>
      <c r="L208" s="60">
        <v>8</v>
      </c>
      <c r="M208" s="60" t="s">
        <v>84</v>
      </c>
      <c r="N208" s="60" t="s">
        <v>450</v>
      </c>
      <c r="O208" s="60" t="s">
        <v>787</v>
      </c>
      <c r="P208" s="60">
        <v>1</v>
      </c>
      <c r="Q208" s="60" t="s">
        <v>503</v>
      </c>
      <c r="R208" s="60">
        <v>-0.972151778</v>
      </c>
      <c r="S208" s="60" t="s">
        <v>454</v>
      </c>
      <c r="T208" s="60">
        <v>-0.297597158</v>
      </c>
      <c r="U208" s="60" t="s">
        <v>446</v>
      </c>
      <c r="V208" s="60" t="s">
        <v>455</v>
      </c>
      <c r="W208" s="65">
        <v>0.00208382203055871</v>
      </c>
      <c r="X208" s="65">
        <v>-0.00742215280301162</v>
      </c>
      <c r="Y208" s="65">
        <v>-0.206613022938433</v>
      </c>
      <c r="Z208" s="65">
        <v>-0.322580689330207</v>
      </c>
      <c r="AA208" s="65">
        <v>-0.0237739220794062</v>
      </c>
      <c r="AB208" s="65">
        <v>0.380909952573426</v>
      </c>
      <c r="AC208" s="65">
        <v>0.0379336199521452</v>
      </c>
      <c r="AD208" s="65">
        <v>-0.0841869789624752</v>
      </c>
      <c r="AE208" s="65">
        <v>-0.0861232416445762</v>
      </c>
      <c r="AF208" s="65">
        <v>-0.0107398085527541</v>
      </c>
      <c r="AG208" s="65">
        <v>-0.389746757257431</v>
      </c>
      <c r="AH208" s="65">
        <v>-0.171207808741226</v>
      </c>
      <c r="AI208" s="65">
        <v>-0.405070445949265</v>
      </c>
      <c r="AJ208" s="65">
        <v>-0.393558575240145</v>
      </c>
      <c r="AK208" s="65">
        <v>-0.474145553673946</v>
      </c>
      <c r="AL208" s="65">
        <v>-0.103361654359657</v>
      </c>
      <c r="AM208" s="65">
        <v>0.157909827222632</v>
      </c>
      <c r="AN208" s="65">
        <v>-0.038922843522179</v>
      </c>
      <c r="AO208" s="65">
        <v>0.196433275970597</v>
      </c>
      <c r="AP208" s="65">
        <v>0.107151348263409</v>
      </c>
      <c r="AQ208" s="65">
        <v>-0.0154167580419537</v>
      </c>
      <c r="AR208" s="65">
        <v>0.150555898702954</v>
      </c>
      <c r="AT208"/>
      <c r="AU208"/>
      <c r="AV208"/>
      <c r="AW208"/>
      <c r="AX208"/>
    </row>
    <row r="209" spans="1:50">
      <c r="A209" s="60" t="s">
        <v>886</v>
      </c>
      <c r="B209" s="60" t="s">
        <v>887</v>
      </c>
      <c r="C209" s="60">
        <v>367</v>
      </c>
      <c r="D209" s="60">
        <v>44.3</v>
      </c>
      <c r="E209" s="60">
        <v>0</v>
      </c>
      <c r="F209" s="60">
        <v>44.3</v>
      </c>
      <c r="G209" s="60">
        <v>0</v>
      </c>
      <c r="H209" s="60">
        <v>48</v>
      </c>
      <c r="I209" s="60" t="s">
        <v>786</v>
      </c>
      <c r="J209" s="60">
        <v>60500</v>
      </c>
      <c r="K209" s="60">
        <v>1</v>
      </c>
      <c r="L209" s="60">
        <v>12</v>
      </c>
      <c r="M209" s="60" t="s">
        <v>84</v>
      </c>
      <c r="N209" s="60" t="s">
        <v>441</v>
      </c>
      <c r="O209" s="60" t="s">
        <v>787</v>
      </c>
      <c r="P209" s="60">
        <v>1</v>
      </c>
      <c r="Q209" s="60" t="s">
        <v>467</v>
      </c>
      <c r="R209" s="60">
        <v>1.000371292</v>
      </c>
      <c r="S209" s="60" t="s">
        <v>445</v>
      </c>
      <c r="T209" s="60">
        <v>0.651676356</v>
      </c>
      <c r="U209" s="60" t="s">
        <v>446</v>
      </c>
      <c r="V209" s="60" t="s">
        <v>447</v>
      </c>
      <c r="W209" s="65">
        <v>0.406815603416149</v>
      </c>
      <c r="X209" s="65">
        <v>0.54812963113257</v>
      </c>
      <c r="Y209" s="65">
        <v>0.6547710021111</v>
      </c>
      <c r="Z209" s="65">
        <v>0.549099812142492</v>
      </c>
      <c r="AA209" s="65">
        <v>0.209262973306587</v>
      </c>
      <c r="AB209" s="65">
        <v>0.152234193161584</v>
      </c>
      <c r="AC209" s="65">
        <v>-0.154321996711796</v>
      </c>
      <c r="AD209" s="65">
        <v>-0.057417647990781</v>
      </c>
      <c r="AE209" s="65">
        <v>0.0412747185455127</v>
      </c>
      <c r="AF209" s="65">
        <v>-0.151593471960875</v>
      </c>
      <c r="AG209" s="65">
        <v>0.267252363081765</v>
      </c>
      <c r="AH209" s="65">
        <v>-0.319938636934631</v>
      </c>
      <c r="AI209" s="65">
        <v>-0.33549013875784</v>
      </c>
      <c r="AJ209" s="65">
        <v>-0.270387982246918</v>
      </c>
      <c r="AK209" s="65">
        <v>-0.444403703434383</v>
      </c>
      <c r="AL209" s="65">
        <v>-0.212324983214278</v>
      </c>
      <c r="AM209" s="65">
        <v>0.118592041414044</v>
      </c>
      <c r="AN209" s="65">
        <v>0.0538783263729504</v>
      </c>
      <c r="AO209" s="65">
        <v>0.129981957085374</v>
      </c>
      <c r="AP209" s="65">
        <v>0.129206251419844</v>
      </c>
      <c r="AQ209" s="65">
        <v>0.0647431447332866</v>
      </c>
      <c r="AR209" s="65">
        <v>0.731933292155656</v>
      </c>
      <c r="AT209"/>
      <c r="AU209"/>
      <c r="AV209"/>
      <c r="AW209"/>
      <c r="AX209"/>
    </row>
    <row r="210" spans="1:50">
      <c r="A210" s="60" t="s">
        <v>888</v>
      </c>
      <c r="B210" s="60" t="s">
        <v>889</v>
      </c>
      <c r="C210" s="60">
        <v>375</v>
      </c>
      <c r="D210" s="60">
        <v>44.67</v>
      </c>
      <c r="E210" s="60">
        <v>0</v>
      </c>
      <c r="F210" s="60">
        <v>12.17</v>
      </c>
      <c r="G210" s="60">
        <v>1</v>
      </c>
      <c r="H210" s="60">
        <v>47</v>
      </c>
      <c r="I210" s="60" t="s">
        <v>786</v>
      </c>
      <c r="J210" s="60">
        <v>6</v>
      </c>
      <c r="K210" s="60">
        <v>0</v>
      </c>
      <c r="L210" s="60">
        <v>16</v>
      </c>
      <c r="M210" s="60" t="s">
        <v>84</v>
      </c>
      <c r="N210" s="60" t="s">
        <v>441</v>
      </c>
      <c r="O210" s="60" t="s">
        <v>787</v>
      </c>
      <c r="P210" s="60">
        <v>1</v>
      </c>
      <c r="Q210" s="60" t="s">
        <v>467</v>
      </c>
      <c r="R210" s="60">
        <v>1.042804051</v>
      </c>
      <c r="S210" s="60" t="s">
        <v>445</v>
      </c>
      <c r="T210" s="60">
        <v>-0.436028648</v>
      </c>
      <c r="U210" s="60" t="s">
        <v>446</v>
      </c>
      <c r="V210" s="60" t="s">
        <v>470</v>
      </c>
      <c r="W210" s="65">
        <v>0.297159929221596</v>
      </c>
      <c r="X210" s="65">
        <v>0.305936218941205</v>
      </c>
      <c r="Y210" s="65">
        <v>0.326843131404368</v>
      </c>
      <c r="Z210" s="65">
        <v>0.0953264640648814</v>
      </c>
      <c r="AA210" s="65">
        <v>0.241082707578285</v>
      </c>
      <c r="AB210" s="65">
        <v>0.411205173210306</v>
      </c>
      <c r="AC210" s="65">
        <v>0.216048825246432</v>
      </c>
      <c r="AD210" s="65">
        <v>0.0850591679017853</v>
      </c>
      <c r="AE210" s="65">
        <v>0.240391543897161</v>
      </c>
      <c r="AF210" s="65">
        <v>0.0105240974212499</v>
      </c>
      <c r="AG210" s="65">
        <v>0.381099444101309</v>
      </c>
      <c r="AH210" s="65">
        <v>-0.315185288175007</v>
      </c>
      <c r="AI210" s="65">
        <v>-0.329537618033306</v>
      </c>
      <c r="AJ210" s="65">
        <v>-0.157009699555046</v>
      </c>
      <c r="AK210" s="65">
        <v>-0.105197687690527</v>
      </c>
      <c r="AL210" s="65">
        <v>-0.266230857659084</v>
      </c>
      <c r="AM210" s="65">
        <v>-0.185658784204918</v>
      </c>
      <c r="AN210" s="65">
        <v>-0.262766384279982</v>
      </c>
      <c r="AO210" s="65">
        <v>-0.0325960574743945</v>
      </c>
      <c r="AP210" s="65">
        <v>0.0119058143942015</v>
      </c>
      <c r="AQ210" s="65">
        <v>-0.139097477575265</v>
      </c>
      <c r="AR210" s="65">
        <v>0.763434218653516</v>
      </c>
      <c r="AT210"/>
      <c r="AU210"/>
      <c r="AV210"/>
      <c r="AW210"/>
      <c r="AX210"/>
    </row>
    <row r="211" spans="1:50">
      <c r="A211" s="60" t="s">
        <v>890</v>
      </c>
      <c r="B211" s="60" t="s">
        <v>891</v>
      </c>
      <c r="C211" s="60">
        <v>385</v>
      </c>
      <c r="D211" s="60">
        <v>44</v>
      </c>
      <c r="E211" s="60">
        <v>0</v>
      </c>
      <c r="F211" s="60">
        <v>44</v>
      </c>
      <c r="G211" s="60">
        <v>0</v>
      </c>
      <c r="H211" s="60">
        <v>62</v>
      </c>
      <c r="I211" s="60" t="s">
        <v>790</v>
      </c>
      <c r="J211" s="60">
        <v>780</v>
      </c>
      <c r="K211" s="60">
        <v>1</v>
      </c>
      <c r="L211" s="60">
        <v>7</v>
      </c>
      <c r="M211" s="60" t="s">
        <v>83</v>
      </c>
      <c r="N211" s="60" t="s">
        <v>441</v>
      </c>
      <c r="O211" s="60" t="s">
        <v>787</v>
      </c>
      <c r="P211" s="60">
        <v>1</v>
      </c>
      <c r="Q211" s="60" t="s">
        <v>461</v>
      </c>
      <c r="R211" s="60">
        <v>1.091868333</v>
      </c>
      <c r="S211" s="60" t="s">
        <v>445</v>
      </c>
      <c r="T211" s="60">
        <v>0.500587266</v>
      </c>
      <c r="U211" s="60" t="s">
        <v>446</v>
      </c>
      <c r="V211" s="60" t="s">
        <v>447</v>
      </c>
      <c r="W211" s="65">
        <v>0.395471681900089</v>
      </c>
      <c r="X211" s="65">
        <v>0.508784487436045</v>
      </c>
      <c r="Y211" s="65">
        <v>0.53810012043751</v>
      </c>
      <c r="Z211" s="65">
        <v>0.274628149770742</v>
      </c>
      <c r="AA211" s="65">
        <v>0.262340975011903</v>
      </c>
      <c r="AB211" s="65">
        <v>0.387488006609218</v>
      </c>
      <c r="AC211" s="65">
        <v>0.0492216088016621</v>
      </c>
      <c r="AD211" s="65">
        <v>0.0208424759335158</v>
      </c>
      <c r="AE211" s="65">
        <v>0.112073815563585</v>
      </c>
      <c r="AF211" s="65">
        <v>-0.0702969947157969</v>
      </c>
      <c r="AG211" s="65">
        <v>0.936809053715535</v>
      </c>
      <c r="AH211" s="65">
        <v>-0.140966563577634</v>
      </c>
      <c r="AI211" s="65">
        <v>-0.40298668953837</v>
      </c>
      <c r="AJ211" s="65">
        <v>-0.368299479109763</v>
      </c>
      <c r="AK211" s="65">
        <v>-0.468710967159467</v>
      </c>
      <c r="AL211" s="65">
        <v>-0.0373859151316977</v>
      </c>
      <c r="AM211" s="65">
        <v>0.595559178549116</v>
      </c>
      <c r="AN211" s="65">
        <v>0.290699448959191</v>
      </c>
      <c r="AO211" s="65">
        <v>0.272781728249635</v>
      </c>
      <c r="AP211" s="65">
        <v>0.209216156057296</v>
      </c>
      <c r="AQ211" s="65">
        <v>0.217386536934671</v>
      </c>
      <c r="AR211" s="65">
        <v>0.55112475600217</v>
      </c>
      <c r="AT211"/>
      <c r="AU211"/>
      <c r="AV211"/>
      <c r="AW211"/>
      <c r="AX211"/>
    </row>
    <row r="212" spans="1:50">
      <c r="A212" s="60" t="s">
        <v>892</v>
      </c>
      <c r="B212" s="60" t="s">
        <v>893</v>
      </c>
      <c r="C212" s="60">
        <v>387</v>
      </c>
      <c r="D212" s="60">
        <v>43.97</v>
      </c>
      <c r="E212" s="60">
        <v>0</v>
      </c>
      <c r="F212" s="60">
        <v>43.97</v>
      </c>
      <c r="G212" s="60">
        <v>0</v>
      </c>
      <c r="H212" s="60">
        <v>48</v>
      </c>
      <c r="I212" s="60" t="s">
        <v>786</v>
      </c>
      <c r="J212" s="60">
        <v>296.8</v>
      </c>
      <c r="K212" s="60">
        <v>1</v>
      </c>
      <c r="L212" s="60">
        <v>4.5</v>
      </c>
      <c r="M212" s="60" t="s">
        <v>82</v>
      </c>
      <c r="N212" s="60" t="s">
        <v>441</v>
      </c>
      <c r="O212" s="60" t="s">
        <v>787</v>
      </c>
      <c r="P212" s="60">
        <v>1</v>
      </c>
      <c r="Q212" s="60" t="s">
        <v>461</v>
      </c>
      <c r="R212" s="60">
        <v>0.542265779</v>
      </c>
      <c r="S212" s="60" t="s">
        <v>445</v>
      </c>
      <c r="T212" s="60">
        <v>-0.571943839</v>
      </c>
      <c r="U212" s="60" t="s">
        <v>446</v>
      </c>
      <c r="V212" s="60" t="s">
        <v>470</v>
      </c>
      <c r="W212" s="65">
        <v>0.29352768638516</v>
      </c>
      <c r="X212" s="65">
        <v>0.417318400024399</v>
      </c>
      <c r="Y212" s="65">
        <v>0.584622748384325</v>
      </c>
      <c r="Z212" s="65">
        <v>0.413512105970875</v>
      </c>
      <c r="AA212" s="65">
        <v>0.135262596939507</v>
      </c>
      <c r="AB212" s="65">
        <v>-0.0143606304603515</v>
      </c>
      <c r="AC212" s="65">
        <v>-0.125190484538273</v>
      </c>
      <c r="AD212" s="65">
        <v>-0.147042874777341</v>
      </c>
      <c r="AE212" s="65">
        <v>-0.071940605786505</v>
      </c>
      <c r="AF212" s="65">
        <v>-0.17024521010096</v>
      </c>
      <c r="AG212" s="65">
        <v>-0.320259419394559</v>
      </c>
      <c r="AH212" s="65">
        <v>-0.26075783282396</v>
      </c>
      <c r="AI212" s="65">
        <v>-0.340933226450586</v>
      </c>
      <c r="AJ212" s="65">
        <v>-0.0958646906131525</v>
      </c>
      <c r="AK212" s="65">
        <v>-0.422449620601759</v>
      </c>
      <c r="AL212" s="65">
        <v>-0.242355745040381</v>
      </c>
      <c r="AM212" s="65">
        <v>0.347825163092225</v>
      </c>
      <c r="AN212" s="65">
        <v>-0.185464441847377</v>
      </c>
      <c r="AO212" s="65">
        <v>-0.193247673063818</v>
      </c>
      <c r="AP212" s="65">
        <v>-0.159308223348982</v>
      </c>
      <c r="AQ212" s="65">
        <v>-0.0130235683158868</v>
      </c>
      <c r="AR212" s="65">
        <v>-0.0705682520073243</v>
      </c>
      <c r="AT212"/>
      <c r="AU212"/>
      <c r="AV212"/>
      <c r="AW212"/>
      <c r="AX212"/>
    </row>
    <row r="213" spans="1:50">
      <c r="A213" s="60" t="s">
        <v>894</v>
      </c>
      <c r="B213" s="60" t="s">
        <v>895</v>
      </c>
      <c r="C213" s="60">
        <v>391</v>
      </c>
      <c r="D213" s="60">
        <v>43.93</v>
      </c>
      <c r="E213" s="60">
        <v>0</v>
      </c>
      <c r="F213" s="60">
        <v>43.93</v>
      </c>
      <c r="G213" s="60">
        <v>0</v>
      </c>
      <c r="H213" s="60">
        <v>75</v>
      </c>
      <c r="I213" s="60" t="s">
        <v>786</v>
      </c>
      <c r="J213" s="60">
        <v>2347</v>
      </c>
      <c r="K213" s="60">
        <v>0</v>
      </c>
      <c r="L213" s="60">
        <v>8</v>
      </c>
      <c r="M213" s="60" t="s">
        <v>83</v>
      </c>
      <c r="N213" s="60" t="s">
        <v>441</v>
      </c>
      <c r="O213" s="60" t="s">
        <v>787</v>
      </c>
      <c r="P213" s="60">
        <v>1</v>
      </c>
      <c r="Q213" s="60" t="s">
        <v>461</v>
      </c>
      <c r="R213" s="60">
        <v>0.629721575</v>
      </c>
      <c r="S213" s="60" t="s">
        <v>445</v>
      </c>
      <c r="T213" s="60">
        <v>0.273896487</v>
      </c>
      <c r="U213" s="60" t="s">
        <v>446</v>
      </c>
      <c r="V213" s="60" t="s">
        <v>447</v>
      </c>
      <c r="W213" s="65">
        <v>0.403212917237785</v>
      </c>
      <c r="X213" s="65">
        <v>0.455961463675821</v>
      </c>
      <c r="Y213" s="65">
        <v>0.53043466575121</v>
      </c>
      <c r="Z213" s="65">
        <v>0.0628573071844235</v>
      </c>
      <c r="AA213" s="65">
        <v>0.232818201605741</v>
      </c>
      <c r="AB213" s="65">
        <v>0.0621407125618681</v>
      </c>
      <c r="AC213" s="65">
        <v>-0.23392462371204</v>
      </c>
      <c r="AD213" s="65">
        <v>-0.0414373793625628</v>
      </c>
      <c r="AE213" s="65">
        <v>0.0271268200206382</v>
      </c>
      <c r="AF213" s="65">
        <v>-0.215022251348653</v>
      </c>
      <c r="AG213" s="65">
        <v>-0.291537986411241</v>
      </c>
      <c r="AH213" s="65">
        <v>-0.365301969664998</v>
      </c>
      <c r="AI213" s="65">
        <v>-0.424895791519946</v>
      </c>
      <c r="AJ213" s="65">
        <v>-0.262142382933577</v>
      </c>
      <c r="AK213" s="65">
        <v>-0.0923077932424221</v>
      </c>
      <c r="AL213" s="65">
        <v>-0.212027143243856</v>
      </c>
      <c r="AM213" s="65">
        <v>0.250312053753648</v>
      </c>
      <c r="AN213" s="65">
        <v>-0.0991227864348351</v>
      </c>
      <c r="AO213" s="65">
        <v>-0.0492314692955702</v>
      </c>
      <c r="AP213" s="65">
        <v>0.0767612493860705</v>
      </c>
      <c r="AQ213" s="65">
        <v>0.0483982955786548</v>
      </c>
      <c r="AR213" s="65">
        <v>0.720197652872144</v>
      </c>
      <c r="AT213"/>
      <c r="AU213"/>
      <c r="AV213"/>
      <c r="AW213"/>
      <c r="AX213"/>
    </row>
    <row r="214" spans="1:50">
      <c r="A214" s="60" t="s">
        <v>896</v>
      </c>
      <c r="B214" s="60" t="s">
        <v>897</v>
      </c>
      <c r="C214" s="60">
        <v>393</v>
      </c>
      <c r="D214" s="60">
        <v>43.93</v>
      </c>
      <c r="E214" s="60">
        <v>0</v>
      </c>
      <c r="F214" s="60">
        <v>39.67</v>
      </c>
      <c r="G214" s="60">
        <v>1</v>
      </c>
      <c r="H214" s="60">
        <v>57</v>
      </c>
      <c r="I214" s="60" t="s">
        <v>786</v>
      </c>
      <c r="J214" s="60">
        <v>4.1</v>
      </c>
      <c r="K214" s="60">
        <v>1</v>
      </c>
      <c r="L214" s="60">
        <v>14</v>
      </c>
      <c r="M214" s="60" t="s">
        <v>84</v>
      </c>
      <c r="N214" s="60" t="s">
        <v>458</v>
      </c>
      <c r="O214" s="60" t="s">
        <v>787</v>
      </c>
      <c r="P214" s="60">
        <v>1</v>
      </c>
      <c r="Q214" s="60" t="s">
        <v>467</v>
      </c>
      <c r="R214" s="60">
        <v>-0.635266842</v>
      </c>
      <c r="S214" s="60" t="s">
        <v>454</v>
      </c>
      <c r="T214" s="60">
        <v>-0.372726911</v>
      </c>
      <c r="U214" s="60" t="s">
        <v>446</v>
      </c>
      <c r="V214" s="60" t="s">
        <v>455</v>
      </c>
      <c r="W214" s="65">
        <v>0.0648474444075954</v>
      </c>
      <c r="X214" s="65">
        <v>0.331341305949849</v>
      </c>
      <c r="Y214" s="65">
        <v>0.441265550568344</v>
      </c>
      <c r="Z214" s="65">
        <v>0.422806215361642</v>
      </c>
      <c r="AA214" s="65">
        <v>0.0323374015709078</v>
      </c>
      <c r="AB214" s="65">
        <v>-0.155304244459873</v>
      </c>
      <c r="AC214" s="65">
        <v>-0.393575409125731</v>
      </c>
      <c r="AD214" s="65">
        <v>-0.311895430854865</v>
      </c>
      <c r="AE214" s="65">
        <v>-0.290534716287731</v>
      </c>
      <c r="AF214" s="65">
        <v>-0.339379047806576</v>
      </c>
      <c r="AG214" s="65">
        <v>-0.93943240977652</v>
      </c>
      <c r="AH214" s="65">
        <v>-0.275106389972176</v>
      </c>
      <c r="AI214" s="65">
        <v>-0.351660634100329</v>
      </c>
      <c r="AJ214" s="65">
        <v>-0.118149269579395</v>
      </c>
      <c r="AK214" s="65">
        <v>-0.367004532095281</v>
      </c>
      <c r="AL214" s="65">
        <v>-0.223216916478795</v>
      </c>
      <c r="AM214" s="65">
        <v>0.402193479786611</v>
      </c>
      <c r="AN214" s="65">
        <v>-0.111650300996024</v>
      </c>
      <c r="AO214" s="65">
        <v>-0.0398521905328752</v>
      </c>
      <c r="AP214" s="65">
        <v>0.111657437293256</v>
      </c>
      <c r="AQ214" s="65">
        <v>-0.0881988091313626</v>
      </c>
      <c r="AR214" s="65">
        <v>0.738898529250378</v>
      </c>
      <c r="AT214"/>
      <c r="AU214"/>
      <c r="AV214"/>
      <c r="AW214"/>
      <c r="AX214"/>
    </row>
    <row r="215" spans="1:50">
      <c r="A215" s="60" t="s">
        <v>898</v>
      </c>
      <c r="B215" s="60" t="s">
        <v>899</v>
      </c>
      <c r="C215" s="60">
        <v>395</v>
      </c>
      <c r="D215" s="60">
        <v>43.87</v>
      </c>
      <c r="E215" s="60">
        <v>0</v>
      </c>
      <c r="F215" s="60">
        <v>6</v>
      </c>
      <c r="G215" s="60">
        <v>1</v>
      </c>
      <c r="H215" s="60">
        <v>35</v>
      </c>
      <c r="I215" s="60" t="s">
        <v>786</v>
      </c>
      <c r="J215" s="60">
        <v>3.7</v>
      </c>
      <c r="K215" s="60">
        <v>0</v>
      </c>
      <c r="L215" s="60">
        <v>14</v>
      </c>
      <c r="M215" s="60" t="s">
        <v>83</v>
      </c>
      <c r="N215" s="60" t="s">
        <v>441</v>
      </c>
      <c r="O215" s="60" t="s">
        <v>787</v>
      </c>
      <c r="P215" s="60">
        <v>1</v>
      </c>
      <c r="Q215" s="60" t="s">
        <v>461</v>
      </c>
      <c r="R215" s="60">
        <v>0.97234677</v>
      </c>
      <c r="S215" s="60" t="s">
        <v>445</v>
      </c>
      <c r="T215" s="60">
        <v>0.338330278</v>
      </c>
      <c r="U215" s="60" t="s">
        <v>446</v>
      </c>
      <c r="V215" s="60" t="s">
        <v>447</v>
      </c>
      <c r="W215" s="65">
        <v>0.112568369716555</v>
      </c>
      <c r="X215" s="65">
        <v>0.403628731835404</v>
      </c>
      <c r="Y215" s="65">
        <v>0.621919152091235</v>
      </c>
      <c r="Z215" s="65">
        <v>0.401488181067694</v>
      </c>
      <c r="AA215" s="65">
        <v>0.0551236914072348</v>
      </c>
      <c r="AB215" s="65">
        <v>-0.0955098786622369</v>
      </c>
      <c r="AC215" s="65">
        <v>0.0364657485668226</v>
      </c>
      <c r="AD215" s="65">
        <v>-0.0509673203047381</v>
      </c>
      <c r="AE215" s="65">
        <v>0.185768363767735</v>
      </c>
      <c r="AF215" s="65">
        <v>-0.044153954963034</v>
      </c>
      <c r="AG215" s="65">
        <v>-0.492738970603449</v>
      </c>
      <c r="AH215" s="65">
        <v>-0.296997513662271</v>
      </c>
      <c r="AI215" s="65">
        <v>-0.32823398279566</v>
      </c>
      <c r="AJ215" s="65">
        <v>-0.28728477090168</v>
      </c>
      <c r="AK215" s="65">
        <v>-0.500305243991668</v>
      </c>
      <c r="AL215" s="65">
        <v>-0.204302217341667</v>
      </c>
      <c r="AM215" s="65">
        <v>0.374041958831339</v>
      </c>
      <c r="AN215" s="65">
        <v>0.0128051564813258</v>
      </c>
      <c r="AO215" s="65">
        <v>0.0171923728351429</v>
      </c>
      <c r="AP215" s="65">
        <v>0.0775988403327587</v>
      </c>
      <c r="AQ215" s="65">
        <v>0.0527959375678024</v>
      </c>
      <c r="AR215" s="65">
        <v>0.590487955528108</v>
      </c>
      <c r="AT215"/>
      <c r="AU215"/>
      <c r="AV215"/>
      <c r="AW215"/>
      <c r="AX215"/>
    </row>
    <row r="216" spans="1:50">
      <c r="A216" s="60" t="s">
        <v>900</v>
      </c>
      <c r="B216" s="60" t="s">
        <v>901</v>
      </c>
      <c r="C216" s="60">
        <v>411</v>
      </c>
      <c r="D216" s="60">
        <v>43.8</v>
      </c>
      <c r="E216" s="60">
        <v>0</v>
      </c>
      <c r="F216" s="60">
        <v>43.8</v>
      </c>
      <c r="G216" s="60">
        <v>0</v>
      </c>
      <c r="H216" s="60">
        <v>40</v>
      </c>
      <c r="I216" s="60" t="s">
        <v>786</v>
      </c>
      <c r="J216" s="60">
        <v>2020</v>
      </c>
      <c r="K216" s="60">
        <v>1</v>
      </c>
      <c r="L216" s="60">
        <v>4</v>
      </c>
      <c r="M216" s="60" t="s">
        <v>82</v>
      </c>
      <c r="N216" s="60" t="s">
        <v>458</v>
      </c>
      <c r="O216" s="60" t="s">
        <v>787</v>
      </c>
      <c r="P216" s="60">
        <v>1</v>
      </c>
      <c r="Q216" s="60" t="s">
        <v>461</v>
      </c>
      <c r="R216" s="60">
        <v>-0.271644563</v>
      </c>
      <c r="S216" s="60" t="s">
        <v>454</v>
      </c>
      <c r="T216" s="60">
        <v>-0.323080025</v>
      </c>
      <c r="U216" s="60" t="s">
        <v>446</v>
      </c>
      <c r="V216" s="60" t="s">
        <v>455</v>
      </c>
      <c r="W216" s="65">
        <v>0.433708467629023</v>
      </c>
      <c r="X216" s="65">
        <v>0.506961890228197</v>
      </c>
      <c r="Y216" s="65">
        <v>0.316952406275275</v>
      </c>
      <c r="Z216" s="65">
        <v>0.258040906943165</v>
      </c>
      <c r="AA216" s="65">
        <v>0.231250176178855</v>
      </c>
      <c r="AB216" s="65">
        <v>-0.537558481237342</v>
      </c>
      <c r="AC216" s="65">
        <v>-0.353357917349868</v>
      </c>
      <c r="AD216" s="65">
        <v>-0.274916477749033</v>
      </c>
      <c r="AE216" s="65">
        <v>-0.358988590907858</v>
      </c>
      <c r="AF216" s="65">
        <v>-0.361151072742537</v>
      </c>
      <c r="AG216" s="65">
        <v>-0.884342186534676</v>
      </c>
      <c r="AH216" s="65">
        <v>-0.367741811604614</v>
      </c>
      <c r="AI216" s="65">
        <v>-0.412236535767371</v>
      </c>
      <c r="AJ216" s="65">
        <v>-0.42183727123071</v>
      </c>
      <c r="AK216" s="65">
        <v>0.155912822722553</v>
      </c>
      <c r="AL216" s="65">
        <v>-0.197925535108593</v>
      </c>
      <c r="AM216" s="65">
        <v>0.0613054556645303</v>
      </c>
      <c r="AN216" s="65">
        <v>0.145678582104795</v>
      </c>
      <c r="AO216" s="65">
        <v>0.0264733836021559</v>
      </c>
      <c r="AP216" s="65">
        <v>-0.0876459724535388</v>
      </c>
      <c r="AQ216" s="65">
        <v>0.121560276354662</v>
      </c>
      <c r="AR216" s="65">
        <v>-0.0313465101914424</v>
      </c>
      <c r="AT216"/>
      <c r="AU216"/>
      <c r="AV216"/>
      <c r="AW216"/>
      <c r="AX216"/>
    </row>
    <row r="217" spans="1:50">
      <c r="A217" s="60" t="s">
        <v>902</v>
      </c>
      <c r="B217" s="60" t="s">
        <v>903</v>
      </c>
      <c r="C217" s="60">
        <v>415</v>
      </c>
      <c r="D217" s="60">
        <v>43.23</v>
      </c>
      <c r="E217" s="60">
        <v>0</v>
      </c>
      <c r="F217" s="60">
        <v>8.43</v>
      </c>
      <c r="G217" s="60">
        <v>1</v>
      </c>
      <c r="H217" s="60">
        <v>71</v>
      </c>
      <c r="I217" s="60" t="s">
        <v>786</v>
      </c>
      <c r="J217" s="60">
        <v>7.8</v>
      </c>
      <c r="K217" s="60">
        <v>1</v>
      </c>
      <c r="L217" s="60">
        <v>3.5</v>
      </c>
      <c r="M217" s="60" t="s">
        <v>82</v>
      </c>
      <c r="N217" s="60" t="s">
        <v>450</v>
      </c>
      <c r="O217" s="60" t="s">
        <v>787</v>
      </c>
      <c r="P217" s="60">
        <v>2</v>
      </c>
      <c r="Q217" s="60" t="s">
        <v>444</v>
      </c>
      <c r="R217" s="60">
        <v>-0.751727729</v>
      </c>
      <c r="S217" s="60" t="s">
        <v>454</v>
      </c>
      <c r="T217" s="60">
        <v>0.170889659</v>
      </c>
      <c r="U217" s="60" t="s">
        <v>446</v>
      </c>
      <c r="V217" s="60" t="s">
        <v>455</v>
      </c>
      <c r="W217" s="65">
        <v>0.0683140378247015</v>
      </c>
      <c r="X217" s="65">
        <v>-0.0194093997377125</v>
      </c>
      <c r="Y217" s="65">
        <v>-0.21502449958826</v>
      </c>
      <c r="Z217" s="65">
        <v>-0.143023588019045</v>
      </c>
      <c r="AA217" s="65">
        <v>0.159263518645794</v>
      </c>
      <c r="AB217" s="65">
        <v>0.179547622645285</v>
      </c>
      <c r="AC217" s="65">
        <v>0.386097902378869</v>
      </c>
      <c r="AD217" s="65">
        <v>0.0683647923779812</v>
      </c>
      <c r="AE217" s="65">
        <v>0.0462753172189097</v>
      </c>
      <c r="AF217" s="65">
        <v>0.319982436831197</v>
      </c>
      <c r="AG217" s="65">
        <v>0.0994441012971526</v>
      </c>
      <c r="AH217" s="65">
        <v>-0.290608331156142</v>
      </c>
      <c r="AI217" s="65">
        <v>-0.488561284375707</v>
      </c>
      <c r="AJ217" s="65">
        <v>-0.508867601823208</v>
      </c>
      <c r="AK217" s="65">
        <v>-0.36291180905263</v>
      </c>
      <c r="AL217" s="65">
        <v>-0.0887093959014909</v>
      </c>
      <c r="AM217" s="65">
        <v>0.0546668067462399</v>
      </c>
      <c r="AN217" s="65">
        <v>0.219754729934275</v>
      </c>
      <c r="AO217" s="65">
        <v>0.153113723672704</v>
      </c>
      <c r="AP217" s="65">
        <v>-0.0186562787552122</v>
      </c>
      <c r="AQ217" s="65">
        <v>0.077293867258944</v>
      </c>
      <c r="AR217" s="65">
        <v>-0.436226065472366</v>
      </c>
      <c r="AT217"/>
      <c r="AU217"/>
      <c r="AV217"/>
      <c r="AW217"/>
      <c r="AX217"/>
    </row>
    <row r="218" spans="1:50">
      <c r="A218" s="60" t="s">
        <v>904</v>
      </c>
      <c r="B218" s="60" t="s">
        <v>905</v>
      </c>
      <c r="C218" s="60">
        <v>421</v>
      </c>
      <c r="D218" s="60">
        <v>26.53</v>
      </c>
      <c r="E218" s="60">
        <v>1</v>
      </c>
      <c r="F218" s="60">
        <v>2.13</v>
      </c>
      <c r="G218" s="60">
        <v>1</v>
      </c>
      <c r="H218" s="60">
        <v>58</v>
      </c>
      <c r="I218" s="60" t="s">
        <v>786</v>
      </c>
      <c r="J218" s="60">
        <v>273.9</v>
      </c>
      <c r="K218" s="60">
        <v>1</v>
      </c>
      <c r="L218" s="60">
        <v>4</v>
      </c>
      <c r="M218" s="60" t="s">
        <v>82</v>
      </c>
      <c r="N218" s="60" t="s">
        <v>450</v>
      </c>
      <c r="O218" s="60" t="s">
        <v>787</v>
      </c>
      <c r="P218" s="60">
        <v>1</v>
      </c>
      <c r="Q218" s="60" t="s">
        <v>461</v>
      </c>
      <c r="R218" s="60">
        <v>-0.269434945</v>
      </c>
      <c r="S218" s="60" t="s">
        <v>445</v>
      </c>
      <c r="T218" s="60">
        <v>-0.267694403</v>
      </c>
      <c r="U218" s="60" t="s">
        <v>446</v>
      </c>
      <c r="V218" s="60" t="s">
        <v>447</v>
      </c>
      <c r="W218" s="65">
        <v>-0.00341592539676377</v>
      </c>
      <c r="X218" s="65">
        <v>-0.111697371809374</v>
      </c>
      <c r="Y218" s="65">
        <v>0.0587151062126697</v>
      </c>
      <c r="Z218" s="65">
        <v>0.34446231783493</v>
      </c>
      <c r="AA218" s="65">
        <v>0.0233030195887489</v>
      </c>
      <c r="AB218" s="65">
        <v>0.575509052688111</v>
      </c>
      <c r="AC218" s="65">
        <v>0.328332787735053</v>
      </c>
      <c r="AD218" s="65">
        <v>-0.0640186307106479</v>
      </c>
      <c r="AE218" s="65">
        <v>0.080512906260132</v>
      </c>
      <c r="AF218" s="65">
        <v>0.258831103172527</v>
      </c>
      <c r="AG218" s="65">
        <v>0.812384187770232</v>
      </c>
      <c r="AH218" s="65">
        <v>-0.300002019307435</v>
      </c>
      <c r="AI218" s="65">
        <v>-0.376746715053174</v>
      </c>
      <c r="AJ218" s="65">
        <v>-0.124693105180811</v>
      </c>
      <c r="AK218" s="65">
        <v>0.0454947103459747</v>
      </c>
      <c r="AL218" s="65">
        <v>-0.270886571210234</v>
      </c>
      <c r="AM218" s="65">
        <v>0.0808211527676799</v>
      </c>
      <c r="AN218" s="65">
        <v>-0.130514536378451</v>
      </c>
      <c r="AO218" s="65">
        <v>-0.00710118654416259</v>
      </c>
      <c r="AP218" s="65">
        <v>-0.00539881766902964</v>
      </c>
      <c r="AQ218" s="65">
        <v>-0.13255918514652</v>
      </c>
      <c r="AR218" s="65">
        <v>0.67603458925266</v>
      </c>
      <c r="AT218"/>
      <c r="AU218"/>
      <c r="AV218"/>
      <c r="AW218"/>
      <c r="AX218"/>
    </row>
    <row r="219" spans="1:50">
      <c r="A219" s="60" t="s">
        <v>906</v>
      </c>
      <c r="B219" s="60" t="s">
        <v>907</v>
      </c>
      <c r="C219" s="60">
        <v>423</v>
      </c>
      <c r="D219" s="60">
        <v>43.23</v>
      </c>
      <c r="E219" s="60">
        <v>0</v>
      </c>
      <c r="F219" s="60">
        <v>43.23</v>
      </c>
      <c r="G219" s="60">
        <v>0</v>
      </c>
      <c r="H219" s="60">
        <v>59</v>
      </c>
      <c r="I219" s="60" t="s">
        <v>786</v>
      </c>
      <c r="J219" s="60">
        <v>4.6</v>
      </c>
      <c r="K219" s="60">
        <v>0</v>
      </c>
      <c r="L219" s="60">
        <v>5.5</v>
      </c>
      <c r="M219" s="60" t="s">
        <v>83</v>
      </c>
      <c r="N219" s="60" t="s">
        <v>450</v>
      </c>
      <c r="O219" s="60" t="s">
        <v>787</v>
      </c>
      <c r="P219" s="60">
        <v>1</v>
      </c>
      <c r="Q219" s="60" t="s">
        <v>461</v>
      </c>
      <c r="R219" s="60">
        <v>-1.048841672</v>
      </c>
      <c r="S219" s="60" t="s">
        <v>454</v>
      </c>
      <c r="T219" s="60">
        <v>-0.433379202</v>
      </c>
      <c r="U219" s="60" t="s">
        <v>446</v>
      </c>
      <c r="V219" s="60" t="s">
        <v>455</v>
      </c>
      <c r="W219" s="65">
        <v>0.239818387531283</v>
      </c>
      <c r="X219" s="65">
        <v>0.347170012507914</v>
      </c>
      <c r="Y219" s="65">
        <v>0.439920149364581</v>
      </c>
      <c r="Z219" s="65">
        <v>-0.168334647107975</v>
      </c>
      <c r="AA219" s="65">
        <v>-0.0526533288938957</v>
      </c>
      <c r="AB219" s="65">
        <v>-0.0840334390061305</v>
      </c>
      <c r="AC219" s="65">
        <v>-0.238702531754198</v>
      </c>
      <c r="AD219" s="65">
        <v>-0.297581160297972</v>
      </c>
      <c r="AE219" s="65">
        <v>-0.307579364103632</v>
      </c>
      <c r="AF219" s="65">
        <v>-0.273288160092216</v>
      </c>
      <c r="AG219" s="65">
        <v>0.59470088640528</v>
      </c>
      <c r="AH219" s="65">
        <v>-0.232085461411336</v>
      </c>
      <c r="AI219" s="65">
        <v>-0.36052148444164</v>
      </c>
      <c r="AJ219" s="65">
        <v>-0.231475755061493</v>
      </c>
      <c r="AK219" s="65">
        <v>-0.232119295144657</v>
      </c>
      <c r="AL219" s="65">
        <v>-0.216856546319121</v>
      </c>
      <c r="AM219" s="65">
        <v>0.203810938760073</v>
      </c>
      <c r="AN219" s="65">
        <v>-0.155364160657844</v>
      </c>
      <c r="AO219" s="65">
        <v>-0.00861139615435191</v>
      </c>
      <c r="AP219" s="65">
        <v>0.0214554809312926</v>
      </c>
      <c r="AQ219" s="65">
        <v>-0.0388583972509374</v>
      </c>
      <c r="AR219" s="65">
        <v>0.694255713403383</v>
      </c>
      <c r="AT219"/>
      <c r="AU219"/>
      <c r="AV219"/>
      <c r="AW219"/>
      <c r="AX219"/>
    </row>
    <row r="220" spans="1:50">
      <c r="A220" s="60" t="s">
        <v>908</v>
      </c>
      <c r="B220" s="60" t="s">
        <v>909</v>
      </c>
      <c r="C220" s="60">
        <v>425</v>
      </c>
      <c r="D220" s="60">
        <v>43.3</v>
      </c>
      <c r="E220" s="60">
        <v>0</v>
      </c>
      <c r="F220" s="60">
        <v>43.3</v>
      </c>
      <c r="G220" s="60">
        <v>0</v>
      </c>
      <c r="H220" s="60">
        <v>61</v>
      </c>
      <c r="I220" s="60" t="s">
        <v>790</v>
      </c>
      <c r="J220" s="60">
        <v>3.2</v>
      </c>
      <c r="K220" s="60">
        <v>0</v>
      </c>
      <c r="L220" s="60">
        <v>7</v>
      </c>
      <c r="M220" s="60" t="s">
        <v>83</v>
      </c>
      <c r="N220" s="60" t="s">
        <v>441</v>
      </c>
      <c r="O220" s="60" t="s">
        <v>787</v>
      </c>
      <c r="P220" s="60">
        <v>1</v>
      </c>
      <c r="Q220" s="60" t="s">
        <v>461</v>
      </c>
      <c r="R220" s="60">
        <v>0.483993123</v>
      </c>
      <c r="S220" s="60" t="s">
        <v>445</v>
      </c>
      <c r="T220" s="60">
        <v>-0.775843947</v>
      </c>
      <c r="U220" s="60" t="s">
        <v>483</v>
      </c>
      <c r="V220" s="60" t="s">
        <v>470</v>
      </c>
      <c r="W220" s="65">
        <v>0.374756541030966</v>
      </c>
      <c r="X220" s="65">
        <v>0.462349632754643</v>
      </c>
      <c r="Y220" s="65">
        <v>0.230137298248545</v>
      </c>
      <c r="Z220" s="65">
        <v>0.0800647421978812</v>
      </c>
      <c r="AA220" s="65">
        <v>0.268163319124476</v>
      </c>
      <c r="AB220" s="65">
        <v>0.0155185489189169</v>
      </c>
      <c r="AC220" s="65">
        <v>0.0416611599817004</v>
      </c>
      <c r="AD220" s="65">
        <v>-0.220241517262762</v>
      </c>
      <c r="AE220" s="65">
        <v>-0.0348745236580221</v>
      </c>
      <c r="AF220" s="65">
        <v>0.0142442522230192</v>
      </c>
      <c r="AG220" s="65">
        <v>-0.238551246333331</v>
      </c>
      <c r="AH220" s="65">
        <v>-0.290484855278848</v>
      </c>
      <c r="AI220" s="65">
        <v>-0.34090006258195</v>
      </c>
      <c r="AJ220" s="65">
        <v>-0.165319131076411</v>
      </c>
      <c r="AK220" s="65">
        <v>-0.0938493373617278</v>
      </c>
      <c r="AL220" s="65">
        <v>-0.239781596906586</v>
      </c>
      <c r="AM220" s="65">
        <v>-0.273013524401247</v>
      </c>
      <c r="AN220" s="65">
        <v>-0.296570850895869</v>
      </c>
      <c r="AO220" s="65">
        <v>-0.0517598259114977</v>
      </c>
      <c r="AP220" s="65">
        <v>-0.0871240525700438</v>
      </c>
      <c r="AQ220" s="65">
        <v>-0.190532598462779</v>
      </c>
      <c r="AR220" s="65">
        <v>0.790858168307643</v>
      </c>
      <c r="AT220"/>
      <c r="AU220"/>
      <c r="AV220"/>
      <c r="AW220"/>
      <c r="AX220"/>
    </row>
    <row r="221" spans="1:50">
      <c r="A221" s="60" t="s">
        <v>910</v>
      </c>
      <c r="B221" s="60" t="s">
        <v>911</v>
      </c>
      <c r="C221" s="60">
        <v>427</v>
      </c>
      <c r="D221" s="60">
        <v>44.73</v>
      </c>
      <c r="E221" s="60">
        <v>0</v>
      </c>
      <c r="F221" s="60">
        <v>7.73</v>
      </c>
      <c r="G221" s="60">
        <v>1</v>
      </c>
      <c r="H221" s="60">
        <v>41</v>
      </c>
      <c r="I221" s="60" t="s">
        <v>786</v>
      </c>
      <c r="J221" s="60">
        <v>1.9</v>
      </c>
      <c r="K221" s="60">
        <v>1</v>
      </c>
      <c r="L221" s="60">
        <v>4</v>
      </c>
      <c r="M221" s="60" t="s">
        <v>82</v>
      </c>
      <c r="N221" s="60" t="s">
        <v>441</v>
      </c>
      <c r="O221" s="60" t="s">
        <v>787</v>
      </c>
      <c r="P221" s="60">
        <v>2</v>
      </c>
      <c r="Q221" s="60" t="s">
        <v>444</v>
      </c>
      <c r="R221" s="60">
        <v>0.889293462</v>
      </c>
      <c r="S221" s="60" t="s">
        <v>445</v>
      </c>
      <c r="T221" s="60">
        <v>-0.426496112</v>
      </c>
      <c r="U221" s="60" t="s">
        <v>446</v>
      </c>
      <c r="V221" s="60" t="s">
        <v>470</v>
      </c>
      <c r="W221" s="65">
        <v>0.359827192921108</v>
      </c>
      <c r="X221" s="65">
        <v>0.513349514597789</v>
      </c>
      <c r="Y221" s="65">
        <v>0.588049123622655</v>
      </c>
      <c r="Z221" s="65">
        <v>0.312536562780789</v>
      </c>
      <c r="AA221" s="65">
        <v>0.16901900867965</v>
      </c>
      <c r="AB221" s="65">
        <v>0.00941666474908082</v>
      </c>
      <c r="AC221" s="65">
        <v>-0.0640686859812592</v>
      </c>
      <c r="AD221" s="65">
        <v>-0.209915438453014</v>
      </c>
      <c r="AE221" s="65">
        <v>-0.200801268706278</v>
      </c>
      <c r="AF221" s="65">
        <v>-0.166407404681401</v>
      </c>
      <c r="AG221" s="65">
        <v>0.029493514515165</v>
      </c>
      <c r="AH221" s="65">
        <v>-0.207971465549525</v>
      </c>
      <c r="AI221" s="65">
        <v>-0.29451756350476</v>
      </c>
      <c r="AJ221" s="65">
        <v>-0.221179034237681</v>
      </c>
      <c r="AK221" s="65">
        <v>-0.255217189488204</v>
      </c>
      <c r="AL221" s="65">
        <v>-0.212467313230109</v>
      </c>
      <c r="AM221" s="65">
        <v>0.163035427356076</v>
      </c>
      <c r="AN221" s="65">
        <v>-0.237378702487242</v>
      </c>
      <c r="AO221" s="65">
        <v>-0.069951084741221</v>
      </c>
      <c r="AP221" s="65">
        <v>-0.085968558456596</v>
      </c>
      <c r="AQ221" s="65">
        <v>-0.153978480218155</v>
      </c>
      <c r="AR221" s="65">
        <v>0.819908943725065</v>
      </c>
      <c r="AT221"/>
      <c r="AU221"/>
      <c r="AV221"/>
      <c r="AW221"/>
      <c r="AX221"/>
    </row>
    <row r="222" spans="1:50">
      <c r="A222" s="60" t="s">
        <v>912</v>
      </c>
      <c r="B222" s="60" t="s">
        <v>913</v>
      </c>
      <c r="C222" s="60">
        <v>431</v>
      </c>
      <c r="D222" s="60">
        <v>43</v>
      </c>
      <c r="E222" s="60">
        <v>0</v>
      </c>
      <c r="F222" s="60">
        <v>17.8</v>
      </c>
      <c r="G222" s="60">
        <v>1</v>
      </c>
      <c r="H222" s="60">
        <v>50</v>
      </c>
      <c r="I222" s="60" t="s">
        <v>786</v>
      </c>
      <c r="J222" s="60">
        <v>14.3</v>
      </c>
      <c r="K222" s="60">
        <v>1</v>
      </c>
      <c r="L222" s="60">
        <v>5</v>
      </c>
      <c r="M222" s="60" t="s">
        <v>84</v>
      </c>
      <c r="N222" s="60" t="s">
        <v>458</v>
      </c>
      <c r="O222" s="60" t="s">
        <v>787</v>
      </c>
      <c r="P222" s="60" t="s">
        <v>807</v>
      </c>
      <c r="Q222" s="60" t="s">
        <v>467</v>
      </c>
      <c r="R222" s="60">
        <v>-0.365277133</v>
      </c>
      <c r="S222" s="60" t="s">
        <v>454</v>
      </c>
      <c r="T222" s="60">
        <v>-0.569305152</v>
      </c>
      <c r="U222" s="60" t="s">
        <v>446</v>
      </c>
      <c r="V222" s="60" t="s">
        <v>473</v>
      </c>
      <c r="W222" s="65">
        <v>0.373355830674163</v>
      </c>
      <c r="X222" s="65">
        <v>0.532454774753944</v>
      </c>
      <c r="Y222" s="65">
        <v>0.346802515631083</v>
      </c>
      <c r="Z222" s="65">
        <v>0.339895245261648</v>
      </c>
      <c r="AA222" s="65">
        <v>0.199196384367031</v>
      </c>
      <c r="AB222" s="65">
        <v>-0.0519161223435015</v>
      </c>
      <c r="AC222" s="65">
        <v>-0.188474249285095</v>
      </c>
      <c r="AD222" s="65">
        <v>-0.274149685585149</v>
      </c>
      <c r="AE222" s="65">
        <v>-0.32884819494433</v>
      </c>
      <c r="AF222" s="65">
        <v>0.011302810782871</v>
      </c>
      <c r="AG222" s="65">
        <v>-0.841877702285147</v>
      </c>
      <c r="AH222" s="65">
        <v>-0.163315125700267</v>
      </c>
      <c r="AI222" s="65">
        <v>-0.355131902409516</v>
      </c>
      <c r="AJ222" s="65">
        <v>-0.328764847593966</v>
      </c>
      <c r="AK222" s="65">
        <v>-0.234126640145392</v>
      </c>
      <c r="AL222" s="65">
        <v>-0.145027404320025</v>
      </c>
      <c r="AM222" s="65">
        <v>-0.32496027981806</v>
      </c>
      <c r="AN222" s="65">
        <v>-0.142053472490497</v>
      </c>
      <c r="AO222" s="65">
        <v>0.197430778220353</v>
      </c>
      <c r="AP222" s="65">
        <v>0.13597592240847</v>
      </c>
      <c r="AQ222" s="65">
        <v>-0.0421925763551766</v>
      </c>
      <c r="AR222" s="65">
        <v>0.87199383126653</v>
      </c>
      <c r="AT222"/>
      <c r="AU222"/>
      <c r="AV222"/>
      <c r="AW222"/>
      <c r="AX222"/>
    </row>
    <row r="223" spans="1:50">
      <c r="A223" s="60" t="s">
        <v>914</v>
      </c>
      <c r="B223" s="60" t="s">
        <v>915</v>
      </c>
      <c r="C223" s="60">
        <v>433</v>
      </c>
      <c r="D223" s="60">
        <v>43</v>
      </c>
      <c r="E223" s="60">
        <v>0</v>
      </c>
      <c r="F223" s="60">
        <v>43</v>
      </c>
      <c r="G223" s="60">
        <v>0</v>
      </c>
      <c r="H223" s="60">
        <v>51</v>
      </c>
      <c r="I223" s="60" t="s">
        <v>790</v>
      </c>
      <c r="J223" s="60">
        <v>71.2</v>
      </c>
      <c r="K223" s="60">
        <v>1</v>
      </c>
      <c r="L223" s="60">
        <v>3</v>
      </c>
      <c r="M223" s="60" t="s">
        <v>82</v>
      </c>
      <c r="N223" s="60" t="s">
        <v>450</v>
      </c>
      <c r="O223" s="60" t="s">
        <v>787</v>
      </c>
      <c r="P223" s="60">
        <v>1</v>
      </c>
      <c r="Q223" s="60" t="s">
        <v>461</v>
      </c>
      <c r="R223" s="60">
        <v>-0.67784052</v>
      </c>
      <c r="S223" s="60" t="s">
        <v>454</v>
      </c>
      <c r="T223" s="60">
        <v>0.929114375</v>
      </c>
      <c r="U223" s="60" t="s">
        <v>446</v>
      </c>
      <c r="V223" s="60" t="s">
        <v>455</v>
      </c>
      <c r="W223" s="65">
        <v>0.280940073961253</v>
      </c>
      <c r="X223" s="65">
        <v>0.420548995081173</v>
      </c>
      <c r="Y223" s="65">
        <v>0.355182332049791</v>
      </c>
      <c r="Z223" s="65">
        <v>-0.0721065412791716</v>
      </c>
      <c r="AA223" s="65">
        <v>0.0790496229803143</v>
      </c>
      <c r="AB223" s="65">
        <v>0.335879202483288</v>
      </c>
      <c r="AC223" s="65">
        <v>0.00627615443089916</v>
      </c>
      <c r="AD223" s="65">
        <v>-0.182666725399377</v>
      </c>
      <c r="AE223" s="65">
        <v>-0.155065624998826</v>
      </c>
      <c r="AF223" s="65">
        <v>-0.0615604773052471</v>
      </c>
      <c r="AG223" s="65">
        <v>0.736888932087132</v>
      </c>
      <c r="AH223" s="65">
        <v>-0.0464446646584208</v>
      </c>
      <c r="AI223" s="65">
        <v>-0.327948870267656</v>
      </c>
      <c r="AJ223" s="65">
        <v>-0.471087077670275</v>
      </c>
      <c r="AK223" s="65">
        <v>-0.306238363528681</v>
      </c>
      <c r="AL223" s="65">
        <v>0.00351006676731924</v>
      </c>
      <c r="AM223" s="65">
        <v>0.28195957010417</v>
      </c>
      <c r="AN223" s="65">
        <v>0.34158804043953</v>
      </c>
      <c r="AO223" s="65">
        <v>0.362275316967631</v>
      </c>
      <c r="AP223" s="65">
        <v>0.312934725759857</v>
      </c>
      <c r="AQ223" s="65">
        <v>0.196253176550782</v>
      </c>
      <c r="AR223" s="65">
        <v>0.777177269919739</v>
      </c>
      <c r="AT223"/>
      <c r="AU223"/>
      <c r="AV223"/>
      <c r="AW223"/>
      <c r="AX223"/>
    </row>
    <row r="224" spans="1:50">
      <c r="A224" s="60" t="s">
        <v>916</v>
      </c>
      <c r="B224" s="60" t="s">
        <v>917</v>
      </c>
      <c r="C224" s="60">
        <v>435</v>
      </c>
      <c r="D224" s="60">
        <v>44.7</v>
      </c>
      <c r="E224" s="60">
        <v>0</v>
      </c>
      <c r="F224" s="60">
        <v>44.7</v>
      </c>
      <c r="G224" s="60">
        <v>0</v>
      </c>
      <c r="H224" s="60">
        <v>56</v>
      </c>
      <c r="I224" s="60" t="s">
        <v>786</v>
      </c>
      <c r="J224" s="60">
        <v>112.7</v>
      </c>
      <c r="K224" s="60">
        <v>0</v>
      </c>
      <c r="L224" s="60">
        <v>2.5</v>
      </c>
      <c r="M224" s="60" t="s">
        <v>82</v>
      </c>
      <c r="N224" s="60" t="s">
        <v>458</v>
      </c>
      <c r="O224" s="60" t="s">
        <v>787</v>
      </c>
      <c r="P224" s="60">
        <v>1</v>
      </c>
      <c r="Q224" s="60" t="s">
        <v>461</v>
      </c>
      <c r="R224" s="60">
        <v>-0.763481626</v>
      </c>
      <c r="S224" s="60" t="s">
        <v>454</v>
      </c>
      <c r="T224" s="60">
        <v>-0.891173685</v>
      </c>
      <c r="U224" s="60" t="s">
        <v>483</v>
      </c>
      <c r="V224" s="60" t="s">
        <v>473</v>
      </c>
      <c r="W224" s="65">
        <v>0.203595509233058</v>
      </c>
      <c r="X224" s="65">
        <v>0.236780504210545</v>
      </c>
      <c r="Y224" s="65">
        <v>0.16745275464678</v>
      </c>
      <c r="Z224" s="65">
        <v>-0.11886815084929</v>
      </c>
      <c r="AA224" s="65">
        <v>0.036599089453031</v>
      </c>
      <c r="AB224" s="65">
        <v>-0.341383940959765</v>
      </c>
      <c r="AC224" s="65">
        <v>-0.303314526311145</v>
      </c>
      <c r="AD224" s="65">
        <v>-0.296114092523748</v>
      </c>
      <c r="AE224" s="65">
        <v>-0.307439715873456</v>
      </c>
      <c r="AF224" s="65">
        <v>-0.300675383018692</v>
      </c>
      <c r="AG224" s="65">
        <v>-0.478536133415534</v>
      </c>
      <c r="AH224" s="65">
        <v>-0.310737962007472</v>
      </c>
      <c r="AI224" s="65">
        <v>-0.36299606675559</v>
      </c>
      <c r="AJ224" s="65">
        <v>-0.300760573510793</v>
      </c>
      <c r="AK224" s="65">
        <v>-0.0141983448416565</v>
      </c>
      <c r="AL224" s="65">
        <v>-0.220882910708208</v>
      </c>
      <c r="AM224" s="65">
        <v>-0.405277236231716</v>
      </c>
      <c r="AN224" s="65">
        <v>-0.29778852027309</v>
      </c>
      <c r="AO224" s="65">
        <v>0.0018487019264174</v>
      </c>
      <c r="AP224" s="65">
        <v>-0.0672168397854079</v>
      </c>
      <c r="AQ224" s="65">
        <v>-0.276136698012967</v>
      </c>
      <c r="AR224" s="65">
        <v>0.332940395154461</v>
      </c>
      <c r="AT224"/>
      <c r="AU224"/>
      <c r="AV224"/>
      <c r="AW224"/>
      <c r="AX224"/>
    </row>
    <row r="225" spans="1:50">
      <c r="A225" s="60" t="s">
        <v>918</v>
      </c>
      <c r="B225" s="60" t="s">
        <v>919</v>
      </c>
      <c r="C225" s="60">
        <v>443</v>
      </c>
      <c r="D225" s="60">
        <v>44.2</v>
      </c>
      <c r="E225" s="60">
        <v>0</v>
      </c>
      <c r="F225" s="60">
        <v>29.5</v>
      </c>
      <c r="G225" s="60">
        <v>1</v>
      </c>
      <c r="H225" s="60">
        <v>56</v>
      </c>
      <c r="I225" s="60" t="s">
        <v>786</v>
      </c>
      <c r="J225" s="60">
        <v>437.2</v>
      </c>
      <c r="K225" s="60">
        <v>1</v>
      </c>
      <c r="L225" s="60">
        <v>5</v>
      </c>
      <c r="M225" s="60" t="s">
        <v>84</v>
      </c>
      <c r="N225" s="60" t="s">
        <v>458</v>
      </c>
      <c r="O225" s="60" t="s">
        <v>787</v>
      </c>
      <c r="P225" s="60">
        <v>1</v>
      </c>
      <c r="Q225" s="60" t="s">
        <v>467</v>
      </c>
      <c r="R225" s="60">
        <v>0.058092293</v>
      </c>
      <c r="S225" s="60" t="s">
        <v>445</v>
      </c>
      <c r="T225" s="60">
        <v>0.972614559</v>
      </c>
      <c r="U225" s="60" t="s">
        <v>446</v>
      </c>
      <c r="V225" s="60" t="s">
        <v>447</v>
      </c>
      <c r="W225" s="65">
        <v>0.312600986396063</v>
      </c>
      <c r="X225" s="65">
        <v>0.415901833795376</v>
      </c>
      <c r="Y225" s="65">
        <v>0.289268791745097</v>
      </c>
      <c r="Z225" s="65">
        <v>0.46345018719162</v>
      </c>
      <c r="AA225" s="65">
        <v>0.143157328382153</v>
      </c>
      <c r="AB225" s="65">
        <v>-0.262418545322327</v>
      </c>
      <c r="AC225" s="65">
        <v>-0.11576348794268</v>
      </c>
      <c r="AD225" s="65">
        <v>-0.258335650210386</v>
      </c>
      <c r="AE225" s="65">
        <v>-0.222732713770882</v>
      </c>
      <c r="AF225" s="65">
        <v>-0.0616058752408224</v>
      </c>
      <c r="AG225" s="65">
        <v>-0.577208153180805</v>
      </c>
      <c r="AH225" s="65">
        <v>0.0583388703046279</v>
      </c>
      <c r="AI225" s="65">
        <v>-0.192720234777543</v>
      </c>
      <c r="AJ225" s="65">
        <v>-0.355599985147012</v>
      </c>
      <c r="AK225" s="65">
        <v>-0.487882253192563</v>
      </c>
      <c r="AL225" s="65">
        <v>0.0464199980075768</v>
      </c>
      <c r="AM225" s="65">
        <v>0.680395434483437</v>
      </c>
      <c r="AN225" s="65">
        <v>0.408633743374651</v>
      </c>
      <c r="AO225" s="65">
        <v>0.0222977497582331</v>
      </c>
      <c r="AP225" s="65">
        <v>0.0994032185349697</v>
      </c>
      <c r="AQ225" s="65">
        <v>0.31756383893084</v>
      </c>
      <c r="AR225" s="65">
        <v>0.846355775169878</v>
      </c>
      <c r="AT225"/>
      <c r="AU225"/>
      <c r="AV225"/>
      <c r="AW225"/>
      <c r="AX225"/>
    </row>
    <row r="226" spans="1:50">
      <c r="A226" s="60" t="s">
        <v>920</v>
      </c>
      <c r="B226" s="60" t="s">
        <v>921</v>
      </c>
      <c r="C226" s="60">
        <v>445</v>
      </c>
      <c r="D226" s="60">
        <v>14.03</v>
      </c>
      <c r="E226" s="60">
        <v>1</v>
      </c>
      <c r="F226" s="60">
        <v>14.03</v>
      </c>
      <c r="G226" s="60">
        <v>0</v>
      </c>
      <c r="H226" s="60">
        <v>46</v>
      </c>
      <c r="I226" s="60" t="s">
        <v>786</v>
      </c>
      <c r="J226" s="60">
        <v>6.1</v>
      </c>
      <c r="K226" s="60">
        <v>0</v>
      </c>
      <c r="L226" s="60">
        <v>5</v>
      </c>
      <c r="M226" s="60" t="s">
        <v>82</v>
      </c>
      <c r="N226" s="60" t="s">
        <v>458</v>
      </c>
      <c r="O226" s="60" t="s">
        <v>787</v>
      </c>
      <c r="P226" s="60">
        <v>1</v>
      </c>
      <c r="Q226" s="60" t="s">
        <v>461</v>
      </c>
      <c r="R226" s="60">
        <v>-0.654813731</v>
      </c>
      <c r="S226" s="60" t="s">
        <v>454</v>
      </c>
      <c r="T226" s="60">
        <v>-0.044419427</v>
      </c>
      <c r="U226" s="60" t="s">
        <v>446</v>
      </c>
      <c r="V226" s="60" t="s">
        <v>455</v>
      </c>
      <c r="W226" s="65">
        <v>0.220067140298706</v>
      </c>
      <c r="X226" s="65">
        <v>0.185179256667897</v>
      </c>
      <c r="Y226" s="65">
        <v>-0.105998490895906</v>
      </c>
      <c r="Z226" s="65">
        <v>-0.360405031604721</v>
      </c>
      <c r="AA226" s="65">
        <v>0.116044045730737</v>
      </c>
      <c r="AB226" s="65">
        <v>-0.0492594091629976</v>
      </c>
      <c r="AC226" s="65">
        <v>-0.204032146362005</v>
      </c>
      <c r="AD226" s="65">
        <v>-0.196841974229837</v>
      </c>
      <c r="AE226" s="65">
        <v>-0.21414768306727</v>
      </c>
      <c r="AF226" s="65">
        <v>-0.175927652238146</v>
      </c>
      <c r="AG226" s="65">
        <v>-0.866893143915779</v>
      </c>
      <c r="AH226" s="65">
        <v>-0.244664299022284</v>
      </c>
      <c r="AI226" s="65">
        <v>-0.334248807488255</v>
      </c>
      <c r="AJ226" s="65">
        <v>-0.294385411725211</v>
      </c>
      <c r="AK226" s="65">
        <v>-0.322281965433457</v>
      </c>
      <c r="AL226" s="65">
        <v>-0.211350473330708</v>
      </c>
      <c r="AM226" s="65">
        <v>-0.0566826699705668</v>
      </c>
      <c r="AN226" s="65">
        <v>-0.187533033258773</v>
      </c>
      <c r="AO226" s="65">
        <v>-0.0216738747842629</v>
      </c>
      <c r="AP226" s="65">
        <v>-0.119545161266247</v>
      </c>
      <c r="AQ226" s="65">
        <v>-0.0550002035446231</v>
      </c>
      <c r="AR226" s="65">
        <v>0.794728390625742</v>
      </c>
      <c r="AT226"/>
      <c r="AU226"/>
      <c r="AV226"/>
      <c r="AW226"/>
      <c r="AX226"/>
    </row>
    <row r="227" spans="1:50">
      <c r="A227" s="60" t="s">
        <v>922</v>
      </c>
      <c r="B227" s="60" t="s">
        <v>923</v>
      </c>
      <c r="C227" s="60">
        <v>451</v>
      </c>
      <c r="D227" s="60">
        <v>23.83</v>
      </c>
      <c r="E227" s="60">
        <v>1</v>
      </c>
      <c r="F227" s="60">
        <v>12.57</v>
      </c>
      <c r="G227" s="60">
        <v>1</v>
      </c>
      <c r="H227" s="60">
        <v>69</v>
      </c>
      <c r="I227" s="60" t="s">
        <v>786</v>
      </c>
      <c r="J227" s="60">
        <v>3.3</v>
      </c>
      <c r="K227" s="60">
        <v>0</v>
      </c>
      <c r="L227" s="60">
        <v>5</v>
      </c>
      <c r="M227" s="60" t="s">
        <v>82</v>
      </c>
      <c r="N227" s="60" t="s">
        <v>450</v>
      </c>
      <c r="O227" s="60" t="s">
        <v>787</v>
      </c>
      <c r="P227" s="60">
        <v>1</v>
      </c>
      <c r="Q227" s="60" t="s">
        <v>461</v>
      </c>
      <c r="R227" s="60">
        <v>-0.575338896</v>
      </c>
      <c r="S227" s="60" t="s">
        <v>454</v>
      </c>
      <c r="T227" s="60">
        <v>-0.243035713</v>
      </c>
      <c r="U227" s="60" t="s">
        <v>446</v>
      </c>
      <c r="V227" s="60" t="s">
        <v>455</v>
      </c>
      <c r="W227" s="65">
        <v>0.0758477935895351</v>
      </c>
      <c r="X227" s="65">
        <v>0.227338525736798</v>
      </c>
      <c r="Y227" s="65">
        <v>0.305525593817832</v>
      </c>
      <c r="Z227" s="65">
        <v>0.292469802235828</v>
      </c>
      <c r="AA227" s="65">
        <v>0.0239649598851705</v>
      </c>
      <c r="AB227" s="65">
        <v>-0.281968268601893</v>
      </c>
      <c r="AC227" s="65">
        <v>-0.202651541335724</v>
      </c>
      <c r="AD227" s="65">
        <v>-0.0245589950929109</v>
      </c>
      <c r="AE227" s="65">
        <v>-0.0063049088301754</v>
      </c>
      <c r="AF227" s="65">
        <v>-0.171976283488974</v>
      </c>
      <c r="AG227" s="65">
        <v>-0.217418159357524</v>
      </c>
      <c r="AH227" s="65">
        <v>-0.296610763574288</v>
      </c>
      <c r="AI227" s="65">
        <v>-0.396145670926553</v>
      </c>
      <c r="AJ227" s="65">
        <v>-0.323232107592545</v>
      </c>
      <c r="AK227" s="65">
        <v>-0.0779038823801383</v>
      </c>
      <c r="AL227" s="65">
        <v>-0.271106217410347</v>
      </c>
      <c r="AM227" s="65">
        <v>-0.34877808182329</v>
      </c>
      <c r="AN227" s="65">
        <v>-0.264661445251247</v>
      </c>
      <c r="AO227" s="65">
        <v>-0.0421269401583457</v>
      </c>
      <c r="AP227" s="65">
        <v>-0.0636966583161936</v>
      </c>
      <c r="AQ227" s="65">
        <v>-0.266730573327792</v>
      </c>
      <c r="AR227" s="65">
        <v>-0.359993034838909</v>
      </c>
      <c r="AT227"/>
      <c r="AU227"/>
      <c r="AV227"/>
      <c r="AW227"/>
      <c r="AX227"/>
    </row>
    <row r="228" spans="1:50">
      <c r="A228" s="60" t="s">
        <v>924</v>
      </c>
      <c r="B228" s="60" t="s">
        <v>925</v>
      </c>
      <c r="C228" s="60">
        <v>455</v>
      </c>
      <c r="D228" s="60">
        <v>36.47</v>
      </c>
      <c r="E228" s="60">
        <v>1</v>
      </c>
      <c r="F228" s="60">
        <v>8.63</v>
      </c>
      <c r="G228" s="60">
        <v>1</v>
      </c>
      <c r="H228" s="60">
        <v>47</v>
      </c>
      <c r="I228" s="60" t="s">
        <v>790</v>
      </c>
      <c r="J228" s="60">
        <v>152.8</v>
      </c>
      <c r="K228" s="60">
        <v>1</v>
      </c>
      <c r="L228" s="60">
        <v>5</v>
      </c>
      <c r="M228" s="60" t="s">
        <v>82</v>
      </c>
      <c r="N228" s="60" t="s">
        <v>441</v>
      </c>
      <c r="O228" s="60" t="s">
        <v>787</v>
      </c>
      <c r="P228" s="60">
        <v>1</v>
      </c>
      <c r="Q228" s="60" t="s">
        <v>461</v>
      </c>
      <c r="R228" s="60">
        <v>0.546696194</v>
      </c>
      <c r="S228" s="60" t="s">
        <v>445</v>
      </c>
      <c r="T228" s="60">
        <v>-0.184345693</v>
      </c>
      <c r="U228" s="60" t="s">
        <v>446</v>
      </c>
      <c r="V228" s="60" t="s">
        <v>447</v>
      </c>
      <c r="W228" s="65">
        <v>0.269319761953921</v>
      </c>
      <c r="X228" s="65">
        <v>0.24313826471853</v>
      </c>
      <c r="Y228" s="65">
        <v>-0.0558416521733378</v>
      </c>
      <c r="Z228" s="65">
        <v>0.139648759415098</v>
      </c>
      <c r="AA228" s="65">
        <v>0.2330923554266</v>
      </c>
      <c r="AB228" s="65">
        <v>0.59933377219941</v>
      </c>
      <c r="AC228" s="65">
        <v>0.41164032528606</v>
      </c>
      <c r="AD228" s="65">
        <v>0.193244960143316</v>
      </c>
      <c r="AE228" s="65">
        <v>0.236879965916886</v>
      </c>
      <c r="AF228" s="65">
        <v>0.182201667993879</v>
      </c>
      <c r="AG228" s="65">
        <v>0.0846201358864118</v>
      </c>
      <c r="AH228" s="65">
        <v>-0.223610427351097</v>
      </c>
      <c r="AI228" s="65">
        <v>-0.382404005327438</v>
      </c>
      <c r="AJ228" s="65">
        <v>-0.413026535593199</v>
      </c>
      <c r="AK228" s="65">
        <v>-0.427257404466447</v>
      </c>
      <c r="AL228" s="65">
        <v>-0.0245866165200832</v>
      </c>
      <c r="AM228" s="65">
        <v>-0.10261390947814</v>
      </c>
      <c r="AN228" s="65">
        <v>0.0446095817195395</v>
      </c>
      <c r="AO228" s="65">
        <v>0.205315207701561</v>
      </c>
      <c r="AP228" s="65">
        <v>0.109846905440974</v>
      </c>
      <c r="AQ228" s="65">
        <v>0.00876635685535651</v>
      </c>
      <c r="AR228" s="65">
        <v>0.512527669333359</v>
      </c>
      <c r="AT228"/>
      <c r="AU228"/>
      <c r="AV228"/>
      <c r="AW228"/>
      <c r="AX228"/>
    </row>
    <row r="229" spans="1:50">
      <c r="A229" s="60" t="s">
        <v>926</v>
      </c>
      <c r="B229" s="60" t="s">
        <v>927</v>
      </c>
      <c r="C229" s="60">
        <v>461</v>
      </c>
      <c r="D229" s="60">
        <v>42.87</v>
      </c>
      <c r="E229" s="60">
        <v>0</v>
      </c>
      <c r="F229" s="60">
        <v>42.87</v>
      </c>
      <c r="G229" s="60">
        <v>0</v>
      </c>
      <c r="H229" s="60">
        <v>63</v>
      </c>
      <c r="I229" s="60" t="s">
        <v>786</v>
      </c>
      <c r="J229" s="60">
        <v>3.5</v>
      </c>
      <c r="K229" s="60">
        <v>1</v>
      </c>
      <c r="L229" s="60">
        <v>2.5</v>
      </c>
      <c r="M229" s="60" t="s">
        <v>82</v>
      </c>
      <c r="N229" s="60" t="s">
        <v>450</v>
      </c>
      <c r="O229" s="60" t="s">
        <v>787</v>
      </c>
      <c r="P229" s="60">
        <v>1</v>
      </c>
      <c r="Q229" s="60" t="s">
        <v>461</v>
      </c>
      <c r="R229" s="60">
        <v>-0.742239745</v>
      </c>
      <c r="S229" s="60" t="s">
        <v>454</v>
      </c>
      <c r="T229" s="60">
        <v>-0.890088993</v>
      </c>
      <c r="U229" s="60" t="s">
        <v>483</v>
      </c>
      <c r="V229" s="60" t="s">
        <v>473</v>
      </c>
      <c r="W229" s="65">
        <v>0.180848003051903</v>
      </c>
      <c r="X229" s="65">
        <v>0.295666746481228</v>
      </c>
      <c r="Y229" s="65">
        <v>-0.220848891220126</v>
      </c>
      <c r="Z229" s="65">
        <v>-0.102834251396365</v>
      </c>
      <c r="AA229" s="65">
        <v>0.161168118545607</v>
      </c>
      <c r="AB229" s="65">
        <v>0.584680394868389</v>
      </c>
      <c r="AC229" s="65">
        <v>0.365534435968388</v>
      </c>
      <c r="AD229" s="65">
        <v>-0.0075166769235635</v>
      </c>
      <c r="AE229" s="65">
        <v>0.0576290920049404</v>
      </c>
      <c r="AF229" s="65">
        <v>0.110454056674993</v>
      </c>
      <c r="AG229" s="65">
        <v>-0.0832303891290022</v>
      </c>
      <c r="AH229" s="65">
        <v>-0.379849252781214</v>
      </c>
      <c r="AI229" s="65">
        <v>-0.427782253620858</v>
      </c>
      <c r="AJ229" s="65">
        <v>-0.35531483016343</v>
      </c>
      <c r="AK229" s="65">
        <v>0.014485818824182</v>
      </c>
      <c r="AL229" s="65">
        <v>-0.256813493879765</v>
      </c>
      <c r="AM229" s="65">
        <v>-0.383296927290492</v>
      </c>
      <c r="AN229" s="65">
        <v>-0.148895230212872</v>
      </c>
      <c r="AO229" s="65">
        <v>0.0494923812134753</v>
      </c>
      <c r="AP229" s="65">
        <v>-0.00814101531489438</v>
      </c>
      <c r="AQ229" s="65">
        <v>-0.131982923821165</v>
      </c>
      <c r="AR229" s="65">
        <v>0.337178478984786</v>
      </c>
      <c r="AT229"/>
      <c r="AU229"/>
      <c r="AV229"/>
      <c r="AW229"/>
      <c r="AX229"/>
    </row>
    <row r="230" spans="1:50">
      <c r="A230" s="60" t="s">
        <v>928</v>
      </c>
      <c r="B230" s="60" t="s">
        <v>929</v>
      </c>
      <c r="C230" s="60">
        <v>463</v>
      </c>
      <c r="D230" s="60">
        <v>17.73</v>
      </c>
      <c r="E230" s="60">
        <v>1</v>
      </c>
      <c r="F230" s="60">
        <v>4.43</v>
      </c>
      <c r="G230" s="60">
        <v>1</v>
      </c>
      <c r="H230" s="60">
        <v>42</v>
      </c>
      <c r="I230" s="60" t="s">
        <v>786</v>
      </c>
      <c r="J230" s="60">
        <v>3641</v>
      </c>
      <c r="K230" s="60">
        <v>1</v>
      </c>
      <c r="L230" s="60">
        <v>3.5</v>
      </c>
      <c r="M230" s="60" t="s">
        <v>84</v>
      </c>
      <c r="N230" s="60" t="s">
        <v>441</v>
      </c>
      <c r="O230" s="60" t="s">
        <v>787</v>
      </c>
      <c r="P230" s="60">
        <v>2</v>
      </c>
      <c r="Q230" s="60" t="s">
        <v>467</v>
      </c>
      <c r="R230" s="60">
        <v>0.550833709</v>
      </c>
      <c r="S230" s="60" t="s">
        <v>445</v>
      </c>
      <c r="T230" s="60">
        <v>-0.555332662</v>
      </c>
      <c r="U230" s="60" t="s">
        <v>446</v>
      </c>
      <c r="V230" s="60" t="s">
        <v>470</v>
      </c>
      <c r="W230" s="65">
        <v>0.425934846978413</v>
      </c>
      <c r="X230" s="65">
        <v>0.411597488678088</v>
      </c>
      <c r="Y230" s="65">
        <v>-0.0194718071463832</v>
      </c>
      <c r="Z230" s="65">
        <v>-0.100839735282189</v>
      </c>
      <c r="AA230" s="65">
        <v>0.274940825060731</v>
      </c>
      <c r="AB230" s="65">
        <v>0.290375454812247</v>
      </c>
      <c r="AC230" s="65">
        <v>0.0301347796407024</v>
      </c>
      <c r="AD230" s="65">
        <v>-0.171504912422549</v>
      </c>
      <c r="AE230" s="65">
        <v>-0.117418597787664</v>
      </c>
      <c r="AF230" s="65">
        <v>-0.0715830699759884</v>
      </c>
      <c r="AG230" s="65">
        <v>0.754127007525025</v>
      </c>
      <c r="AH230" s="65">
        <v>-0.285463850150042</v>
      </c>
      <c r="AI230" s="65">
        <v>-0.339237521517722</v>
      </c>
      <c r="AJ230" s="65">
        <v>-0.340820860068645</v>
      </c>
      <c r="AK230" s="65">
        <v>-0.285526129853748</v>
      </c>
      <c r="AL230" s="65">
        <v>-0.199723474010949</v>
      </c>
      <c r="AM230" s="65">
        <v>0.0433609539364175</v>
      </c>
      <c r="AN230" s="65">
        <v>-0.112840569243178</v>
      </c>
      <c r="AO230" s="65">
        <v>0.00973100701120815</v>
      </c>
      <c r="AP230" s="65">
        <v>0.00241502853191694</v>
      </c>
      <c r="AQ230" s="65">
        <v>-0.125840909892029</v>
      </c>
      <c r="AR230" s="65">
        <v>0.632025806999497</v>
      </c>
      <c r="AT230"/>
      <c r="AU230"/>
      <c r="AV230"/>
      <c r="AW230"/>
      <c r="AX230"/>
    </row>
    <row r="231" spans="1:50">
      <c r="A231" s="60" t="s">
        <v>930</v>
      </c>
      <c r="B231" s="60" t="s">
        <v>931</v>
      </c>
      <c r="C231" s="60">
        <v>465</v>
      </c>
      <c r="D231" s="60">
        <v>43.23</v>
      </c>
      <c r="E231" s="60">
        <v>0</v>
      </c>
      <c r="F231" s="60">
        <v>43.23</v>
      </c>
      <c r="G231" s="60">
        <v>0</v>
      </c>
      <c r="H231" s="60">
        <v>64</v>
      </c>
      <c r="I231" s="60" t="s">
        <v>786</v>
      </c>
      <c r="J231" s="60">
        <v>8.8</v>
      </c>
      <c r="K231" s="60">
        <v>0</v>
      </c>
      <c r="L231" s="60">
        <v>2</v>
      </c>
      <c r="M231" s="60" t="s">
        <v>82</v>
      </c>
      <c r="N231" s="60" t="s">
        <v>450</v>
      </c>
      <c r="O231" s="60" t="s">
        <v>787</v>
      </c>
      <c r="P231" s="60">
        <v>1</v>
      </c>
      <c r="Q231" s="60" t="s">
        <v>453</v>
      </c>
      <c r="R231" s="60">
        <v>-1.061932272</v>
      </c>
      <c r="S231" s="60" t="s">
        <v>454</v>
      </c>
      <c r="T231" s="60">
        <v>-0.693946993</v>
      </c>
      <c r="U231" s="60" t="s">
        <v>483</v>
      </c>
      <c r="V231" s="60" t="s">
        <v>473</v>
      </c>
      <c r="W231" s="65">
        <v>0.299947915884135</v>
      </c>
      <c r="X231" s="65">
        <v>0.322658313102865</v>
      </c>
      <c r="Y231" s="65">
        <v>0.189834106558255</v>
      </c>
      <c r="Z231" s="65">
        <v>0.0786959796355352</v>
      </c>
      <c r="AA231" s="65">
        <v>0.0913849695744566</v>
      </c>
      <c r="AB231" s="65">
        <v>-0.349781994552962</v>
      </c>
      <c r="AC231" s="65">
        <v>-0.260078175576982</v>
      </c>
      <c r="AD231" s="65">
        <v>-0.335342400715301</v>
      </c>
      <c r="AE231" s="65">
        <v>-0.338486067678237</v>
      </c>
      <c r="AF231" s="65">
        <v>-0.302944862244673</v>
      </c>
      <c r="AG231" s="65">
        <v>-0.890673255095516</v>
      </c>
      <c r="AH231" s="65">
        <v>-0.342772779503333</v>
      </c>
      <c r="AI231" s="65">
        <v>-0.409376234271697</v>
      </c>
      <c r="AJ231" s="65">
        <v>-0.206930002375353</v>
      </c>
      <c r="AK231" s="65">
        <v>0.0806592944029702</v>
      </c>
      <c r="AL231" s="65">
        <v>-0.250222790869883</v>
      </c>
      <c r="AM231" s="65">
        <v>-0.222897315130994</v>
      </c>
      <c r="AN231" s="65">
        <v>-0.246000947877218</v>
      </c>
      <c r="AO231" s="65">
        <v>0.0446032270701603</v>
      </c>
      <c r="AP231" s="65">
        <v>0.0462081292692383</v>
      </c>
      <c r="AQ231" s="65">
        <v>-0.235296354140275</v>
      </c>
      <c r="AR231" s="65">
        <v>0.176343421865395</v>
      </c>
      <c r="AT231"/>
      <c r="AU231"/>
      <c r="AV231"/>
      <c r="AW231"/>
      <c r="AX231"/>
    </row>
    <row r="232" spans="1:50">
      <c r="A232" s="60" t="s">
        <v>932</v>
      </c>
      <c r="B232" s="60" t="s">
        <v>933</v>
      </c>
      <c r="C232" s="60">
        <v>467</v>
      </c>
      <c r="D232" s="60">
        <v>42.83</v>
      </c>
      <c r="E232" s="60">
        <v>0</v>
      </c>
      <c r="F232" s="60">
        <v>41.63</v>
      </c>
      <c r="G232" s="60">
        <v>1</v>
      </c>
      <c r="H232" s="60">
        <v>55</v>
      </c>
      <c r="I232" s="60" t="s">
        <v>786</v>
      </c>
      <c r="J232" s="60">
        <v>32</v>
      </c>
      <c r="K232" s="60">
        <v>1</v>
      </c>
      <c r="L232" s="60">
        <v>4</v>
      </c>
      <c r="M232" s="60" t="s">
        <v>82</v>
      </c>
      <c r="N232" s="60" t="s">
        <v>441</v>
      </c>
      <c r="O232" s="60" t="s">
        <v>787</v>
      </c>
      <c r="P232" s="60">
        <v>2</v>
      </c>
      <c r="Q232" s="60" t="s">
        <v>444</v>
      </c>
      <c r="R232" s="60">
        <v>0.625607616</v>
      </c>
      <c r="S232" s="60" t="s">
        <v>445</v>
      </c>
      <c r="T232" s="60">
        <v>0.430454043</v>
      </c>
      <c r="U232" s="60" t="s">
        <v>446</v>
      </c>
      <c r="V232" s="60" t="s">
        <v>447</v>
      </c>
      <c r="W232" s="65">
        <v>0.320952511231198</v>
      </c>
      <c r="X232" s="65">
        <v>0.491031510272607</v>
      </c>
      <c r="Y232" s="65">
        <v>0.485001580979839</v>
      </c>
      <c r="Z232" s="65">
        <v>0.27184370915016</v>
      </c>
      <c r="AA232" s="65">
        <v>0.157733804394999</v>
      </c>
      <c r="AB232" s="65">
        <v>-0.15808946233191</v>
      </c>
      <c r="AC232" s="65">
        <v>0.0936456580379439</v>
      </c>
      <c r="AD232" s="65">
        <v>0.10649094178724</v>
      </c>
      <c r="AE232" s="65">
        <v>0.142776179477964</v>
      </c>
      <c r="AF232" s="65">
        <v>-0.0303115132113295</v>
      </c>
      <c r="AG232" s="65">
        <v>0.567016676961128</v>
      </c>
      <c r="AH232" s="65">
        <v>-0.325003290251641</v>
      </c>
      <c r="AI232" s="65">
        <v>-0.416601161788029</v>
      </c>
      <c r="AJ232" s="65">
        <v>-0.417098465339445</v>
      </c>
      <c r="AK232" s="65">
        <v>-0.319475984050402</v>
      </c>
      <c r="AL232" s="65">
        <v>-0.257823103425421</v>
      </c>
      <c r="AM232" s="65">
        <v>-0.0278767229363371</v>
      </c>
      <c r="AN232" s="65">
        <v>0.0193878807347943</v>
      </c>
      <c r="AO232" s="65">
        <v>0.158414213422155</v>
      </c>
      <c r="AP232" s="65">
        <v>0.0486964754759314</v>
      </c>
      <c r="AQ232" s="65">
        <v>0.022425256608389</v>
      </c>
      <c r="AR232" s="65">
        <v>0.750463248919102</v>
      </c>
      <c r="AT232"/>
      <c r="AU232"/>
      <c r="AV232"/>
      <c r="AW232"/>
      <c r="AX232"/>
    </row>
    <row r="233" spans="1:50">
      <c r="A233" s="60" t="s">
        <v>934</v>
      </c>
      <c r="B233" s="60" t="s">
        <v>935</v>
      </c>
      <c r="C233" s="60">
        <v>471</v>
      </c>
      <c r="D233" s="60">
        <v>42.83</v>
      </c>
      <c r="E233" s="60">
        <v>0</v>
      </c>
      <c r="F233" s="60">
        <v>16.77</v>
      </c>
      <c r="G233" s="60">
        <v>1</v>
      </c>
      <c r="H233" s="60">
        <v>46</v>
      </c>
      <c r="I233" s="60" t="s">
        <v>786</v>
      </c>
      <c r="J233" s="60">
        <v>312.4</v>
      </c>
      <c r="K233" s="60">
        <v>1</v>
      </c>
      <c r="L233" s="60">
        <v>4</v>
      </c>
      <c r="M233" s="60" t="s">
        <v>82</v>
      </c>
      <c r="N233" s="60" t="s">
        <v>458</v>
      </c>
      <c r="O233" s="60" t="s">
        <v>787</v>
      </c>
      <c r="P233" s="60">
        <v>2</v>
      </c>
      <c r="Q233" s="60" t="s">
        <v>444</v>
      </c>
      <c r="R233" s="60">
        <v>0.126477169</v>
      </c>
      <c r="S233" s="60" t="s">
        <v>445</v>
      </c>
      <c r="T233" s="60">
        <v>-0.640656866</v>
      </c>
      <c r="U233" s="60" t="s">
        <v>483</v>
      </c>
      <c r="V233" s="60" t="s">
        <v>470</v>
      </c>
      <c r="W233" s="65">
        <v>0.179450595686159</v>
      </c>
      <c r="X233" s="65">
        <v>0.290758991113055</v>
      </c>
      <c r="Y233" s="65">
        <v>0.326810008627927</v>
      </c>
      <c r="Z233" s="65">
        <v>0.282006795999848</v>
      </c>
      <c r="AA233" s="65">
        <v>0.0939756703460708</v>
      </c>
      <c r="AB233" s="65">
        <v>0.314516449686958</v>
      </c>
      <c r="AC233" s="65">
        <v>0.24533935793525</v>
      </c>
      <c r="AD233" s="65">
        <v>-0.0570175720562245</v>
      </c>
      <c r="AE233" s="65">
        <v>0.138416959119036</v>
      </c>
      <c r="AF233" s="65">
        <v>0.161361698077259</v>
      </c>
      <c r="AG233" s="65">
        <v>0.382286584497017</v>
      </c>
      <c r="AH233" s="65">
        <v>-0.331833821039131</v>
      </c>
      <c r="AI233" s="65">
        <v>-0.423494857136047</v>
      </c>
      <c r="AJ233" s="65">
        <v>-0.506602627118809</v>
      </c>
      <c r="AK233" s="65">
        <v>-0.420059116838523</v>
      </c>
      <c r="AL233" s="65">
        <v>-0.095139463647049</v>
      </c>
      <c r="AM233" s="65">
        <v>0.160588145223986</v>
      </c>
      <c r="AN233" s="65">
        <v>0.15751922017855</v>
      </c>
      <c r="AO233" s="65">
        <v>0.141493722366906</v>
      </c>
      <c r="AP233" s="65">
        <v>0.0696985197047641</v>
      </c>
      <c r="AQ233" s="65">
        <v>0.161620348648013</v>
      </c>
      <c r="AR233" s="65">
        <v>0.652759247821014</v>
      </c>
      <c r="AT233"/>
      <c r="AU233"/>
      <c r="AV233"/>
      <c r="AW233"/>
      <c r="AX233"/>
    </row>
    <row r="234" spans="1:50">
      <c r="A234" s="60" t="s">
        <v>936</v>
      </c>
      <c r="B234" s="60" t="s">
        <v>937</v>
      </c>
      <c r="C234" s="60">
        <v>473</v>
      </c>
      <c r="D234" s="60">
        <v>42.2</v>
      </c>
      <c r="E234" s="60">
        <v>0</v>
      </c>
      <c r="F234" s="60">
        <v>12.93</v>
      </c>
      <c r="G234" s="60">
        <v>1</v>
      </c>
      <c r="H234" s="60">
        <v>55</v>
      </c>
      <c r="I234" s="60" t="s">
        <v>786</v>
      </c>
      <c r="J234" s="60">
        <v>171.1</v>
      </c>
      <c r="K234" s="60">
        <v>1</v>
      </c>
      <c r="L234" s="60">
        <v>2</v>
      </c>
      <c r="M234" s="60" t="s">
        <v>82</v>
      </c>
      <c r="N234" s="60" t="s">
        <v>458</v>
      </c>
      <c r="O234" s="60" t="s">
        <v>787</v>
      </c>
      <c r="P234" s="60">
        <v>1</v>
      </c>
      <c r="Q234" s="60" t="s">
        <v>453</v>
      </c>
      <c r="R234" s="60">
        <v>0.489044067</v>
      </c>
      <c r="S234" s="60" t="s">
        <v>445</v>
      </c>
      <c r="T234" s="60">
        <v>0.361967189</v>
      </c>
      <c r="U234" s="60" t="s">
        <v>446</v>
      </c>
      <c r="V234" s="60" t="s">
        <v>447</v>
      </c>
      <c r="W234" s="65">
        <v>0.32228864299662</v>
      </c>
      <c r="X234" s="65">
        <v>0.500145791523104</v>
      </c>
      <c r="Y234" s="65">
        <v>0.493987461127605</v>
      </c>
      <c r="Z234" s="65">
        <v>0.293701626989987</v>
      </c>
      <c r="AA234" s="65">
        <v>0.229304193414959</v>
      </c>
      <c r="AB234" s="65">
        <v>0.0446033566049735</v>
      </c>
      <c r="AC234" s="65">
        <v>-0.141771193818321</v>
      </c>
      <c r="AD234" s="65">
        <v>-0.318580414643629</v>
      </c>
      <c r="AE234" s="65">
        <v>-0.302011921432426</v>
      </c>
      <c r="AF234" s="65">
        <v>-0.179489711090229</v>
      </c>
      <c r="AG234" s="65">
        <v>-0.530420012353141</v>
      </c>
      <c r="AH234" s="65">
        <v>-0.44866695417979</v>
      </c>
      <c r="AI234" s="65">
        <v>-0.526726577080843</v>
      </c>
      <c r="AJ234" s="65">
        <v>-0.499407216762044</v>
      </c>
      <c r="AK234" s="65">
        <v>-0.141470965673254</v>
      </c>
      <c r="AL234" s="65">
        <v>-0.229679276693867</v>
      </c>
      <c r="AM234" s="65">
        <v>0.0899081769866306</v>
      </c>
      <c r="AN234" s="65">
        <v>0.27029687813926</v>
      </c>
      <c r="AO234" s="65">
        <v>0.166894474673968</v>
      </c>
      <c r="AP234" s="65">
        <v>0.231437230688094</v>
      </c>
      <c r="AQ234" s="65">
        <v>0.158919198998679</v>
      </c>
      <c r="AR234" s="65">
        <v>0.399783817171104</v>
      </c>
      <c r="AT234"/>
      <c r="AU234"/>
      <c r="AV234"/>
      <c r="AW234"/>
      <c r="AX234"/>
    </row>
    <row r="235" spans="1:50">
      <c r="A235" s="60" t="s">
        <v>938</v>
      </c>
      <c r="B235" s="60" t="s">
        <v>939</v>
      </c>
      <c r="C235" s="60">
        <v>477</v>
      </c>
      <c r="D235" s="60">
        <v>29.63</v>
      </c>
      <c r="E235" s="60">
        <v>1</v>
      </c>
      <c r="F235" s="60">
        <v>29.63</v>
      </c>
      <c r="G235" s="60">
        <v>0</v>
      </c>
      <c r="H235" s="60">
        <v>71</v>
      </c>
      <c r="I235" s="60" t="s">
        <v>790</v>
      </c>
      <c r="J235" s="60">
        <v>135.9</v>
      </c>
      <c r="K235" s="60">
        <v>1</v>
      </c>
      <c r="L235" s="60">
        <v>10</v>
      </c>
      <c r="M235" s="60" t="s">
        <v>83</v>
      </c>
      <c r="N235" s="60" t="s">
        <v>450</v>
      </c>
      <c r="O235" s="60" t="s">
        <v>787</v>
      </c>
      <c r="P235" s="60">
        <v>1</v>
      </c>
      <c r="Q235" s="60" t="s">
        <v>461</v>
      </c>
      <c r="R235" s="60">
        <v>-0.738421708</v>
      </c>
      <c r="S235" s="60" t="s">
        <v>454</v>
      </c>
      <c r="T235" s="60">
        <v>0.939388819</v>
      </c>
      <c r="U235" s="60" t="s">
        <v>446</v>
      </c>
      <c r="V235" s="60" t="s">
        <v>455</v>
      </c>
      <c r="W235" s="65">
        <v>0.147033439467557</v>
      </c>
      <c r="X235" s="65">
        <v>0.325421903835577</v>
      </c>
      <c r="Y235" s="65">
        <v>0.359409397455528</v>
      </c>
      <c r="Z235" s="65">
        <v>-0.183474678111855</v>
      </c>
      <c r="AA235" s="65">
        <v>-0.00399181143687871</v>
      </c>
      <c r="AB235" s="65">
        <v>-0.33617200977596</v>
      </c>
      <c r="AC235" s="65">
        <v>-0.132408484642005</v>
      </c>
      <c r="AD235" s="65">
        <v>-0.297654519266947</v>
      </c>
      <c r="AE235" s="65">
        <v>-0.224008996145293</v>
      </c>
      <c r="AF235" s="65">
        <v>-0.13888096131752</v>
      </c>
      <c r="AG235" s="65">
        <v>-0.430975911056061</v>
      </c>
      <c r="AH235" s="65">
        <v>-0.111164819298555</v>
      </c>
      <c r="AI235" s="65">
        <v>-0.273661126884786</v>
      </c>
      <c r="AJ235" s="65">
        <v>-0.479177067954405</v>
      </c>
      <c r="AK235" s="65">
        <v>-0.504213479542542</v>
      </c>
      <c r="AL235" s="65">
        <v>0.108240773753793</v>
      </c>
      <c r="AM235" s="65">
        <v>0.492168332872517</v>
      </c>
      <c r="AN235" s="65">
        <v>0.478909565272667</v>
      </c>
      <c r="AO235" s="65">
        <v>0.183308418708213</v>
      </c>
      <c r="AP235" s="65">
        <v>0.247658433453951</v>
      </c>
      <c r="AQ235" s="65">
        <v>0.439231513247761</v>
      </c>
      <c r="AR235" s="65">
        <v>0.951976528721439</v>
      </c>
      <c r="AT235"/>
      <c r="AU235"/>
      <c r="AV235"/>
      <c r="AW235"/>
      <c r="AX235"/>
    </row>
    <row r="236" spans="1:50">
      <c r="A236" s="60" t="s">
        <v>940</v>
      </c>
      <c r="B236" s="60" t="s">
        <v>941</v>
      </c>
      <c r="C236" s="60">
        <v>481</v>
      </c>
      <c r="D236" s="60">
        <v>42.63</v>
      </c>
      <c r="E236" s="60">
        <v>0</v>
      </c>
      <c r="F236" s="60">
        <v>42.63</v>
      </c>
      <c r="G236" s="60">
        <v>0</v>
      </c>
      <c r="H236" s="60">
        <v>60</v>
      </c>
      <c r="I236" s="60" t="s">
        <v>786</v>
      </c>
      <c r="J236" s="60">
        <v>1.5</v>
      </c>
      <c r="K236" s="60">
        <v>0</v>
      </c>
      <c r="L236" s="60">
        <v>5.5</v>
      </c>
      <c r="M236" s="60" t="s">
        <v>83</v>
      </c>
      <c r="N236" s="60" t="s">
        <v>450</v>
      </c>
      <c r="O236" s="60" t="s">
        <v>787</v>
      </c>
      <c r="P236" s="60">
        <v>1</v>
      </c>
      <c r="Q236" s="60" t="s">
        <v>461</v>
      </c>
      <c r="R236" s="60">
        <v>-1.152585532</v>
      </c>
      <c r="S236" s="60" t="s">
        <v>454</v>
      </c>
      <c r="T236" s="60">
        <v>-0.798553404</v>
      </c>
      <c r="U236" s="60" t="s">
        <v>483</v>
      </c>
      <c r="V236" s="60" t="s">
        <v>473</v>
      </c>
      <c r="W236" s="65">
        <v>-0.122234819983908</v>
      </c>
      <c r="X236" s="65">
        <v>-0.120670610779293</v>
      </c>
      <c r="Y236" s="65">
        <v>-0.128535402011366</v>
      </c>
      <c r="Z236" s="65">
        <v>0.121999757035215</v>
      </c>
      <c r="AA236" s="65">
        <v>-0.0685082006468505</v>
      </c>
      <c r="AB236" s="65">
        <v>-0.509080226501711</v>
      </c>
      <c r="AC236" s="65">
        <v>-0.151646260908236</v>
      </c>
      <c r="AD236" s="65">
        <v>-0.272553364389324</v>
      </c>
      <c r="AE236" s="65">
        <v>-0.299362190773009</v>
      </c>
      <c r="AF236" s="65">
        <v>-0.0566228240324607</v>
      </c>
      <c r="AG236" s="65">
        <v>0.0562854671055787</v>
      </c>
      <c r="AH236" s="65">
        <v>-0.308719579588398</v>
      </c>
      <c r="AI236" s="65">
        <v>-0.345643009281891</v>
      </c>
      <c r="AJ236" s="65">
        <v>-0.391161102994598</v>
      </c>
      <c r="AK236" s="65">
        <v>-0.421919782556576</v>
      </c>
      <c r="AL236" s="65">
        <v>-0.0985451714647239</v>
      </c>
      <c r="AM236" s="65">
        <v>-0.335954465277802</v>
      </c>
      <c r="AN236" s="65">
        <v>-0.115792893804354</v>
      </c>
      <c r="AO236" s="65">
        <v>-0.0473437169663851</v>
      </c>
      <c r="AP236" s="65">
        <v>-0.0527983750961704</v>
      </c>
      <c r="AQ236" s="65">
        <v>-0.00274420417123344</v>
      </c>
      <c r="AR236" s="65">
        <v>0.664192888297271</v>
      </c>
      <c r="AT236"/>
      <c r="AU236"/>
      <c r="AV236"/>
      <c r="AW236"/>
      <c r="AX236"/>
    </row>
    <row r="237" spans="1:50">
      <c r="A237" s="60" t="s">
        <v>942</v>
      </c>
      <c r="B237" s="60" t="s">
        <v>943</v>
      </c>
      <c r="C237" s="60">
        <v>483</v>
      </c>
      <c r="D237" s="60">
        <v>42.7</v>
      </c>
      <c r="E237" s="60">
        <v>0</v>
      </c>
      <c r="F237" s="60">
        <v>42.7</v>
      </c>
      <c r="G237" s="60">
        <v>0</v>
      </c>
      <c r="H237" s="60">
        <v>48</v>
      </c>
      <c r="I237" s="60" t="s">
        <v>786</v>
      </c>
      <c r="J237" s="60">
        <v>4.3</v>
      </c>
      <c r="K237" s="60">
        <v>0</v>
      </c>
      <c r="L237" s="60">
        <v>5</v>
      </c>
      <c r="M237" s="60" t="s">
        <v>82</v>
      </c>
      <c r="N237" s="60" t="s">
        <v>458</v>
      </c>
      <c r="O237" s="60" t="s">
        <v>787</v>
      </c>
      <c r="P237" s="60">
        <v>1</v>
      </c>
      <c r="Q237" s="60" t="s">
        <v>461</v>
      </c>
      <c r="R237" s="60">
        <v>-0.102110781</v>
      </c>
      <c r="S237" s="60" t="s">
        <v>445</v>
      </c>
      <c r="T237" s="60">
        <v>-0.778244156</v>
      </c>
      <c r="U237" s="60" t="s">
        <v>483</v>
      </c>
      <c r="V237" s="60" t="s">
        <v>470</v>
      </c>
      <c r="W237" s="65">
        <v>0.246971931556066</v>
      </c>
      <c r="X237" s="65">
        <v>0.405124289470789</v>
      </c>
      <c r="Y237" s="65">
        <v>0.516283452813033</v>
      </c>
      <c r="Z237" s="65">
        <v>-0.155207858396278</v>
      </c>
      <c r="AA237" s="65">
        <v>0.156269662832474</v>
      </c>
      <c r="AB237" s="65">
        <v>0.570480479946798</v>
      </c>
      <c r="AC237" s="65">
        <v>0.105950102530842</v>
      </c>
      <c r="AD237" s="65">
        <v>-0.27422956064752</v>
      </c>
      <c r="AE237" s="65">
        <v>-0.215237603875882</v>
      </c>
      <c r="AF237" s="65">
        <v>0.0115148776913963</v>
      </c>
      <c r="AG237" s="65">
        <v>-0.445634714093791</v>
      </c>
      <c r="AH237" s="65">
        <v>-0.239190890059348</v>
      </c>
      <c r="AI237" s="65">
        <v>-0.284231704284802</v>
      </c>
      <c r="AJ237" s="65">
        <v>-0.321200608546392</v>
      </c>
      <c r="AK237" s="65">
        <v>-0.0995130967743208</v>
      </c>
      <c r="AL237" s="65">
        <v>-0.05376215293916</v>
      </c>
      <c r="AM237" s="65">
        <v>-0.302651401855503</v>
      </c>
      <c r="AN237" s="65">
        <v>-0.123538833669226</v>
      </c>
      <c r="AO237" s="65">
        <v>-0.0498208818306652</v>
      </c>
      <c r="AP237" s="65">
        <v>-0.14181843403603</v>
      </c>
      <c r="AQ237" s="65">
        <v>-0.0559634885510226</v>
      </c>
      <c r="AR237" s="65">
        <v>-0.763518802667081</v>
      </c>
      <c r="AT237"/>
      <c r="AU237"/>
      <c r="AV237"/>
      <c r="AW237"/>
      <c r="AX237"/>
    </row>
    <row r="238" spans="1:50">
      <c r="A238" s="60" t="s">
        <v>944</v>
      </c>
      <c r="B238" s="60" t="s">
        <v>945</v>
      </c>
      <c r="C238" s="60">
        <v>487</v>
      </c>
      <c r="D238" s="60">
        <v>42.6</v>
      </c>
      <c r="E238" s="60">
        <v>0</v>
      </c>
      <c r="F238" s="60">
        <v>14.87</v>
      </c>
      <c r="G238" s="60">
        <v>1</v>
      </c>
      <c r="H238" s="60">
        <v>54</v>
      </c>
      <c r="I238" s="60" t="s">
        <v>790</v>
      </c>
      <c r="J238" s="60">
        <v>322.5</v>
      </c>
      <c r="K238" s="60">
        <v>0</v>
      </c>
      <c r="L238" s="60">
        <v>10</v>
      </c>
      <c r="M238" s="60" t="s">
        <v>84</v>
      </c>
      <c r="N238" s="60" t="s">
        <v>458</v>
      </c>
      <c r="O238" s="60" t="s">
        <v>787</v>
      </c>
      <c r="P238" s="60" t="s">
        <v>807</v>
      </c>
      <c r="Q238" s="60" t="s">
        <v>467</v>
      </c>
      <c r="R238" s="60">
        <v>-0.326902218</v>
      </c>
      <c r="S238" s="60" t="s">
        <v>454</v>
      </c>
      <c r="T238" s="60">
        <v>-0.010684999</v>
      </c>
      <c r="U238" s="60" t="s">
        <v>446</v>
      </c>
      <c r="V238" s="60" t="s">
        <v>455</v>
      </c>
      <c r="W238" s="65">
        <v>0.329967256264417</v>
      </c>
      <c r="X238" s="65">
        <v>0.379991594090351</v>
      </c>
      <c r="Y238" s="65">
        <v>0.0673283246331698</v>
      </c>
      <c r="Z238" s="65">
        <v>-0.172749631558403</v>
      </c>
      <c r="AA238" s="65">
        <v>0.142256604272589</v>
      </c>
      <c r="AB238" s="65">
        <v>-0.326076560810278</v>
      </c>
      <c r="AC238" s="65">
        <v>-0.238314856969272</v>
      </c>
      <c r="AD238" s="65">
        <v>-0.248414526461142</v>
      </c>
      <c r="AE238" s="65">
        <v>-0.217231052002473</v>
      </c>
      <c r="AF238" s="65">
        <v>-0.0251030269855702</v>
      </c>
      <c r="AG238" s="65">
        <v>-0.948579369981238</v>
      </c>
      <c r="AH238" s="65">
        <v>-0.271841126493979</v>
      </c>
      <c r="AI238" s="65">
        <v>-0.31270522148388</v>
      </c>
      <c r="AJ238" s="65">
        <v>-0.307052577445537</v>
      </c>
      <c r="AK238" s="65">
        <v>-0.20103767022337</v>
      </c>
      <c r="AL238" s="65">
        <v>-0.162673708747746</v>
      </c>
      <c r="AM238" s="65">
        <v>-0.336816427324819</v>
      </c>
      <c r="AN238" s="65">
        <v>0.0147241167976446</v>
      </c>
      <c r="AO238" s="65">
        <v>-0.0206673932582783</v>
      </c>
      <c r="AP238" s="65">
        <v>0.0933201900245403</v>
      </c>
      <c r="AQ238" s="65">
        <v>0.192954041374914</v>
      </c>
      <c r="AR238" s="65">
        <v>0.598956648234747</v>
      </c>
      <c r="AT238"/>
      <c r="AU238"/>
      <c r="AV238"/>
      <c r="AW238"/>
      <c r="AX238"/>
    </row>
    <row r="239" spans="1:50">
      <c r="A239" s="60" t="s">
        <v>946</v>
      </c>
      <c r="B239" s="60" t="s">
        <v>947</v>
      </c>
      <c r="C239" s="60">
        <v>491</v>
      </c>
      <c r="D239" s="60">
        <v>15.3</v>
      </c>
      <c r="E239" s="60">
        <v>1</v>
      </c>
      <c r="F239" s="60">
        <v>7.4</v>
      </c>
      <c r="G239" s="60">
        <v>1</v>
      </c>
      <c r="H239" s="60">
        <v>59</v>
      </c>
      <c r="I239" s="60" t="s">
        <v>786</v>
      </c>
      <c r="J239" s="60">
        <v>12.8</v>
      </c>
      <c r="K239" s="60">
        <v>1</v>
      </c>
      <c r="L239" s="60">
        <v>4.5</v>
      </c>
      <c r="M239" s="60" t="s">
        <v>84</v>
      </c>
      <c r="N239" s="60" t="s">
        <v>441</v>
      </c>
      <c r="O239" s="60" t="s">
        <v>787</v>
      </c>
      <c r="P239" s="60">
        <v>1</v>
      </c>
      <c r="Q239" s="60" t="s">
        <v>467</v>
      </c>
      <c r="R239" s="60">
        <v>0.695337372</v>
      </c>
      <c r="S239" s="60" t="s">
        <v>445</v>
      </c>
      <c r="T239" s="60">
        <v>1.131215574</v>
      </c>
      <c r="U239" s="60" t="s">
        <v>446</v>
      </c>
      <c r="V239" s="60" t="s">
        <v>447</v>
      </c>
      <c r="W239" s="65">
        <v>0.192900735023907</v>
      </c>
      <c r="X239" s="65">
        <v>0.109095820843821</v>
      </c>
      <c r="Y239" s="65">
        <v>-0.144266962673033</v>
      </c>
      <c r="Z239" s="65">
        <v>-0.396035091665359</v>
      </c>
      <c r="AA239" s="65">
        <v>0.120833962961243</v>
      </c>
      <c r="AB239" s="65">
        <v>0.192062909309161</v>
      </c>
      <c r="AC239" s="65">
        <v>0.05332110453115</v>
      </c>
      <c r="AD239" s="65">
        <v>0.123661387916532</v>
      </c>
      <c r="AE239" s="65">
        <v>0.288684178661302</v>
      </c>
      <c r="AF239" s="65">
        <v>0.125254847544902</v>
      </c>
      <c r="AG239" s="65">
        <v>0.468962322421277</v>
      </c>
      <c r="AH239" s="65">
        <v>-0.123102870137002</v>
      </c>
      <c r="AI239" s="65">
        <v>-0.276825467204688</v>
      </c>
      <c r="AJ239" s="65">
        <v>-0.442175203493593</v>
      </c>
      <c r="AK239" s="65">
        <v>-0.322236606768003</v>
      </c>
      <c r="AL239" s="65">
        <v>0.0151988894954949</v>
      </c>
      <c r="AM239" s="65">
        <v>0.480275898668017</v>
      </c>
      <c r="AN239" s="65">
        <v>0.471005173563178</v>
      </c>
      <c r="AO239" s="65">
        <v>0.276235487445708</v>
      </c>
      <c r="AP239" s="65">
        <v>0.338265605710138</v>
      </c>
      <c r="AQ239" s="65">
        <v>0.363198936951928</v>
      </c>
      <c r="AR239" s="65">
        <v>0.510037059913564</v>
      </c>
      <c r="AT239"/>
      <c r="AU239"/>
      <c r="AV239"/>
      <c r="AW239"/>
      <c r="AX239"/>
    </row>
    <row r="240" spans="1:50">
      <c r="A240" s="60" t="s">
        <v>948</v>
      </c>
      <c r="B240" s="60" t="s">
        <v>949</v>
      </c>
      <c r="C240" s="60">
        <v>513</v>
      </c>
      <c r="D240" s="60">
        <v>41.93</v>
      </c>
      <c r="E240" s="60">
        <v>0</v>
      </c>
      <c r="F240" s="60">
        <v>41.93</v>
      </c>
      <c r="G240" s="60">
        <v>0</v>
      </c>
      <c r="H240" s="60">
        <v>54</v>
      </c>
      <c r="I240" s="60" t="s">
        <v>786</v>
      </c>
      <c r="J240" s="60">
        <v>4.9</v>
      </c>
      <c r="K240" s="60">
        <v>1</v>
      </c>
      <c r="L240" s="60">
        <v>6</v>
      </c>
      <c r="M240" s="60" t="s">
        <v>83</v>
      </c>
      <c r="N240" s="60" t="s">
        <v>450</v>
      </c>
      <c r="O240" s="60" t="s">
        <v>787</v>
      </c>
      <c r="P240" s="60">
        <v>1</v>
      </c>
      <c r="Q240" s="60" t="s">
        <v>461</v>
      </c>
      <c r="R240" s="60">
        <v>-0.968989603</v>
      </c>
      <c r="S240" s="60" t="s">
        <v>454</v>
      </c>
      <c r="T240" s="60">
        <v>-0.410047556</v>
      </c>
      <c r="U240" s="60" t="s">
        <v>446</v>
      </c>
      <c r="V240" s="60" t="s">
        <v>455</v>
      </c>
      <c r="W240" s="65">
        <v>0.163623073880046</v>
      </c>
      <c r="X240" s="65">
        <v>0.295694476583926</v>
      </c>
      <c r="Y240" s="65">
        <v>0.302698481442358</v>
      </c>
      <c r="Z240" s="65">
        <v>0.20348729597708</v>
      </c>
      <c r="AA240" s="65">
        <v>0.134557782669001</v>
      </c>
      <c r="AB240" s="65">
        <v>-0.275654252414967</v>
      </c>
      <c r="AC240" s="65">
        <v>-0.101659612372524</v>
      </c>
      <c r="AD240" s="65">
        <v>-0.119940272024355</v>
      </c>
      <c r="AE240" s="65">
        <v>-0.130553678949953</v>
      </c>
      <c r="AF240" s="65">
        <v>-0.115912593472073</v>
      </c>
      <c r="AG240" s="65">
        <v>-0.763743051266012</v>
      </c>
      <c r="AH240" s="65">
        <v>-0.348067758344281</v>
      </c>
      <c r="AI240" s="65">
        <v>-0.417339395305291</v>
      </c>
      <c r="AJ240" s="65">
        <v>-0.275225203899497</v>
      </c>
      <c r="AK240" s="65">
        <v>0.132213503224477</v>
      </c>
      <c r="AL240" s="65">
        <v>-0.150577286094115</v>
      </c>
      <c r="AM240" s="65">
        <v>-0.115134181952013</v>
      </c>
      <c r="AN240" s="65">
        <v>0.0478481302542821</v>
      </c>
      <c r="AO240" s="65">
        <v>0.193659614054515</v>
      </c>
      <c r="AP240" s="65">
        <v>0.125219550141538</v>
      </c>
      <c r="AQ240" s="65">
        <v>0.115352285638763</v>
      </c>
      <c r="AR240" s="65">
        <v>0.140139963683549</v>
      </c>
      <c r="AT240"/>
      <c r="AU240"/>
      <c r="AV240"/>
      <c r="AW240"/>
      <c r="AX240"/>
    </row>
    <row r="241" spans="1:50">
      <c r="A241" s="60" t="s">
        <v>950</v>
      </c>
      <c r="B241" s="60" t="s">
        <v>951</v>
      </c>
      <c r="C241" s="60">
        <v>515</v>
      </c>
      <c r="D241" s="60">
        <v>42.33</v>
      </c>
      <c r="E241" s="60">
        <v>0</v>
      </c>
      <c r="F241" s="60">
        <v>42.33</v>
      </c>
      <c r="G241" s="60">
        <v>0</v>
      </c>
      <c r="H241" s="60">
        <v>53</v>
      </c>
      <c r="I241" s="60" t="s">
        <v>786</v>
      </c>
      <c r="J241" s="60">
        <v>239.4</v>
      </c>
      <c r="K241" s="60">
        <v>1</v>
      </c>
      <c r="L241" s="60">
        <v>4</v>
      </c>
      <c r="M241" s="60" t="s">
        <v>82</v>
      </c>
      <c r="N241" s="60" t="s">
        <v>450</v>
      </c>
      <c r="O241" s="60" t="s">
        <v>787</v>
      </c>
      <c r="P241" s="60">
        <v>1</v>
      </c>
      <c r="Q241" s="60" t="s">
        <v>461</v>
      </c>
      <c r="R241" s="60">
        <v>-0.929892381</v>
      </c>
      <c r="S241" s="60" t="s">
        <v>454</v>
      </c>
      <c r="T241" s="60">
        <v>0.231508983</v>
      </c>
      <c r="U241" s="60" t="s">
        <v>446</v>
      </c>
      <c r="V241" s="60" t="s">
        <v>455</v>
      </c>
      <c r="W241" s="65">
        <v>0.091039501962439</v>
      </c>
      <c r="X241" s="65">
        <v>0.241098163767317</v>
      </c>
      <c r="Y241" s="65">
        <v>-0.183126355885455</v>
      </c>
      <c r="Z241" s="65">
        <v>0.37809377828272</v>
      </c>
      <c r="AA241" s="65">
        <v>0.139884409216405</v>
      </c>
      <c r="AB241" s="65">
        <v>0.196409947732433</v>
      </c>
      <c r="AC241" s="65">
        <v>-0.0275413299319357</v>
      </c>
      <c r="AD241" s="65">
        <v>-0.0282652809911379</v>
      </c>
      <c r="AE241" s="65">
        <v>-0.0532078449660817</v>
      </c>
      <c r="AF241" s="65">
        <v>-0.088856913714225</v>
      </c>
      <c r="AG241" s="65">
        <v>-0.731006794317284</v>
      </c>
      <c r="AH241" s="65">
        <v>-0.160984853570848</v>
      </c>
      <c r="AI241" s="65">
        <v>-0.366259596910512</v>
      </c>
      <c r="AJ241" s="65">
        <v>-0.437087862730757</v>
      </c>
      <c r="AK241" s="65">
        <v>-0.119562416675467</v>
      </c>
      <c r="AL241" s="65">
        <v>-0.00900303395743424</v>
      </c>
      <c r="AM241" s="65">
        <v>0.302487506449169</v>
      </c>
      <c r="AN241" s="65">
        <v>0.342516685139451</v>
      </c>
      <c r="AO241" s="65">
        <v>0.291533035513983</v>
      </c>
      <c r="AP241" s="65">
        <v>0.178388983673096</v>
      </c>
      <c r="AQ241" s="65">
        <v>0.20838765109709</v>
      </c>
      <c r="AR241" s="65">
        <v>0.274782448701828</v>
      </c>
      <c r="AT241"/>
      <c r="AU241"/>
      <c r="AV241"/>
      <c r="AW241"/>
      <c r="AX241"/>
    </row>
    <row r="242" spans="1:50">
      <c r="A242" s="60" t="s">
        <v>952</v>
      </c>
      <c r="B242" s="60" t="s">
        <v>953</v>
      </c>
      <c r="C242" s="60">
        <v>517</v>
      </c>
      <c r="D242" s="60">
        <v>6.9</v>
      </c>
      <c r="E242" s="60">
        <v>1</v>
      </c>
      <c r="F242" s="60">
        <v>6.9</v>
      </c>
      <c r="G242" s="60">
        <v>0</v>
      </c>
      <c r="H242" s="60">
        <v>55</v>
      </c>
      <c r="I242" s="60" t="s">
        <v>786</v>
      </c>
      <c r="J242" s="60">
        <v>16118</v>
      </c>
      <c r="K242" s="60">
        <v>1</v>
      </c>
      <c r="L242" s="60">
        <v>7</v>
      </c>
      <c r="M242" s="60" t="s">
        <v>83</v>
      </c>
      <c r="N242" s="60" t="s">
        <v>458</v>
      </c>
      <c r="O242" s="60" t="s">
        <v>787</v>
      </c>
      <c r="P242" s="60">
        <v>1</v>
      </c>
      <c r="Q242" s="60" t="s">
        <v>461</v>
      </c>
      <c r="R242" s="60">
        <v>0.090404194</v>
      </c>
      <c r="S242" s="60" t="s">
        <v>445</v>
      </c>
      <c r="T242" s="60">
        <v>-0.292987934</v>
      </c>
      <c r="U242" s="60" t="s">
        <v>446</v>
      </c>
      <c r="V242" s="60" t="s">
        <v>447</v>
      </c>
      <c r="W242" s="65">
        <v>0.26951704971966</v>
      </c>
      <c r="X242" s="65">
        <v>0.506451896831026</v>
      </c>
      <c r="Y242" s="65">
        <v>0.494284178085623</v>
      </c>
      <c r="Z242" s="65">
        <v>0.390315761401405</v>
      </c>
      <c r="AA242" s="65">
        <v>0.229553289193241</v>
      </c>
      <c r="AB242" s="65">
        <v>-0.178390644512726</v>
      </c>
      <c r="AC242" s="65">
        <v>-0.210947084246474</v>
      </c>
      <c r="AD242" s="65">
        <v>-0.184752840796235</v>
      </c>
      <c r="AE242" s="65">
        <v>-0.158565599820985</v>
      </c>
      <c r="AF242" s="65">
        <v>-0.174519422524247</v>
      </c>
      <c r="AG242" s="65">
        <v>-0.50434581497168</v>
      </c>
      <c r="AH242" s="65">
        <v>-0.388735693072192</v>
      </c>
      <c r="AI242" s="65">
        <v>-0.421532775368846</v>
      </c>
      <c r="AJ242" s="65">
        <v>-0.410864007820738</v>
      </c>
      <c r="AK242" s="65">
        <v>0.21755113016643</v>
      </c>
      <c r="AL242" s="65">
        <v>-0.115805742113003</v>
      </c>
      <c r="AM242" s="65">
        <v>-0.300154611951291</v>
      </c>
      <c r="AN242" s="65">
        <v>0.128963879248123</v>
      </c>
      <c r="AO242" s="65">
        <v>0.301418850556235</v>
      </c>
      <c r="AP242" s="65">
        <v>0.251642450720587</v>
      </c>
      <c r="AQ242" s="65">
        <v>0.103687937621894</v>
      </c>
      <c r="AR242" s="65">
        <v>0.0201177197253144</v>
      </c>
      <c r="AT242"/>
      <c r="AU242"/>
      <c r="AV242"/>
      <c r="AW242"/>
      <c r="AX242"/>
    </row>
    <row r="243" spans="1:50">
      <c r="A243" s="60" t="s">
        <v>954</v>
      </c>
      <c r="B243" s="60" t="s">
        <v>955</v>
      </c>
      <c r="C243" s="60">
        <v>523</v>
      </c>
      <c r="D243" s="60">
        <v>33.23</v>
      </c>
      <c r="E243" s="60">
        <v>1</v>
      </c>
      <c r="F243" s="60">
        <v>33.23</v>
      </c>
      <c r="G243" s="60">
        <v>0</v>
      </c>
      <c r="H243" s="60">
        <v>64</v>
      </c>
      <c r="I243" s="60" t="s">
        <v>786</v>
      </c>
      <c r="J243" s="60">
        <v>4106</v>
      </c>
      <c r="K243" s="60">
        <v>1</v>
      </c>
      <c r="L243" s="60">
        <v>20</v>
      </c>
      <c r="M243" s="60" t="s">
        <v>84</v>
      </c>
      <c r="N243" s="60" t="s">
        <v>458</v>
      </c>
      <c r="O243" s="60" t="s">
        <v>787</v>
      </c>
      <c r="P243" s="60">
        <v>1</v>
      </c>
      <c r="Q243" s="60" t="s">
        <v>467</v>
      </c>
      <c r="R243" s="60">
        <v>0.092448007</v>
      </c>
      <c r="S243" s="60" t="s">
        <v>445</v>
      </c>
      <c r="T243" s="60">
        <v>1.033084434</v>
      </c>
      <c r="U243" s="60" t="s">
        <v>446</v>
      </c>
      <c r="V243" s="60" t="s">
        <v>447</v>
      </c>
      <c r="W243" s="65">
        <v>0.364941595649326</v>
      </c>
      <c r="X243" s="65">
        <v>0.45486447512226</v>
      </c>
      <c r="Y243" s="65">
        <v>0.369375570712531</v>
      </c>
      <c r="Z243" s="65">
        <v>0.477597174376031</v>
      </c>
      <c r="AA243" s="65">
        <v>0.270150039153395</v>
      </c>
      <c r="AB243" s="65">
        <v>-0.201832831440821</v>
      </c>
      <c r="AC243" s="65">
        <v>-0.213921400631662</v>
      </c>
      <c r="AD243" s="65">
        <v>-0.0335270359832628</v>
      </c>
      <c r="AE243" s="65">
        <v>-0.107908245017237</v>
      </c>
      <c r="AF243" s="65">
        <v>-0.165601753194122</v>
      </c>
      <c r="AG243" s="65">
        <v>-0.813928350833638</v>
      </c>
      <c r="AH243" s="65">
        <v>-0.190386582587828</v>
      </c>
      <c r="AI243" s="65">
        <v>-0.191695859775947</v>
      </c>
      <c r="AJ243" s="65">
        <v>-0.21110238385659</v>
      </c>
      <c r="AK243" s="65">
        <v>0.0443195005728271</v>
      </c>
      <c r="AL243" s="65">
        <v>-0.0285243405036548</v>
      </c>
      <c r="AM243" s="65">
        <v>0.404423531433486</v>
      </c>
      <c r="AN243" s="65">
        <v>0.414912198760902</v>
      </c>
      <c r="AO243" s="65">
        <v>0.100722483146371</v>
      </c>
      <c r="AP243" s="65">
        <v>0.290307085732431</v>
      </c>
      <c r="AQ243" s="65">
        <v>0.352323559597428</v>
      </c>
      <c r="AR243" s="65">
        <v>0.728227300802973</v>
      </c>
      <c r="AT243"/>
      <c r="AU243"/>
      <c r="AV243"/>
      <c r="AW243"/>
      <c r="AX243"/>
    </row>
    <row r="244" spans="1:50">
      <c r="A244" s="60" t="s">
        <v>956</v>
      </c>
      <c r="B244" s="60" t="s">
        <v>957</v>
      </c>
      <c r="C244" s="60">
        <v>525</v>
      </c>
      <c r="D244" s="60">
        <v>25.1</v>
      </c>
      <c r="E244" s="60">
        <v>1</v>
      </c>
      <c r="F244" s="60">
        <v>19.2</v>
      </c>
      <c r="G244" s="60">
        <v>1</v>
      </c>
      <c r="H244" s="60">
        <v>33</v>
      </c>
      <c r="I244" s="60" t="s">
        <v>786</v>
      </c>
      <c r="J244" s="60">
        <v>68.5</v>
      </c>
      <c r="K244" s="60">
        <v>1</v>
      </c>
      <c r="L244" s="60">
        <v>10</v>
      </c>
      <c r="M244" s="60" t="s">
        <v>84</v>
      </c>
      <c r="N244" s="60" t="s">
        <v>441</v>
      </c>
      <c r="O244" s="60" t="s">
        <v>787</v>
      </c>
      <c r="P244" s="60">
        <v>2</v>
      </c>
      <c r="Q244" s="60" t="s">
        <v>467</v>
      </c>
      <c r="R244" s="60">
        <v>0.777738764</v>
      </c>
      <c r="S244" s="60" t="s">
        <v>445</v>
      </c>
      <c r="T244" s="60">
        <v>0.381181495</v>
      </c>
      <c r="U244" s="60" t="s">
        <v>446</v>
      </c>
      <c r="V244" s="60" t="s">
        <v>447</v>
      </c>
      <c r="W244" s="65">
        <v>0.195160731169078</v>
      </c>
      <c r="X244" s="65">
        <v>0.30264932855621</v>
      </c>
      <c r="Y244" s="65">
        <v>0.453142251815215</v>
      </c>
      <c r="Z244" s="65">
        <v>0.386222095165687</v>
      </c>
      <c r="AA244" s="65">
        <v>0.164119524650371</v>
      </c>
      <c r="AB244" s="65">
        <v>0.43494460526011</v>
      </c>
      <c r="AC244" s="65">
        <v>0.188826406459915</v>
      </c>
      <c r="AD244" s="65">
        <v>0.0624824194660586</v>
      </c>
      <c r="AE244" s="65">
        <v>0.0888968020649344</v>
      </c>
      <c r="AF244" s="65">
        <v>-0.0226881507693598</v>
      </c>
      <c r="AG244" s="65">
        <v>0.540419190767537</v>
      </c>
      <c r="AH244" s="65">
        <v>-0.394726521438723</v>
      </c>
      <c r="AI244" s="65">
        <v>-0.408877091509342</v>
      </c>
      <c r="AJ244" s="65">
        <v>-0.365003875846481</v>
      </c>
      <c r="AK244" s="65">
        <v>0.0176181062994732</v>
      </c>
      <c r="AL244" s="65">
        <v>-0.252668675833887</v>
      </c>
      <c r="AM244" s="65">
        <v>-0.320479565830934</v>
      </c>
      <c r="AN244" s="65">
        <v>-0.0168341679974746</v>
      </c>
      <c r="AO244" s="65">
        <v>0.0363207459735788</v>
      </c>
      <c r="AP244" s="65">
        <v>0.103758043771913</v>
      </c>
      <c r="AQ244" s="65">
        <v>0.0399204138493461</v>
      </c>
      <c r="AR244" s="65">
        <v>0.686843730697964</v>
      </c>
      <c r="AT244"/>
      <c r="AU244"/>
      <c r="AV244"/>
      <c r="AW244"/>
      <c r="AX244"/>
    </row>
    <row r="245" spans="1:50">
      <c r="A245" s="60" t="s">
        <v>958</v>
      </c>
      <c r="B245" s="60" t="s">
        <v>959</v>
      </c>
      <c r="C245" s="60">
        <v>533</v>
      </c>
      <c r="D245" s="60">
        <v>43.87</v>
      </c>
      <c r="E245" s="60">
        <v>0</v>
      </c>
      <c r="F245" s="60">
        <v>7.5</v>
      </c>
      <c r="G245" s="60">
        <v>1</v>
      </c>
      <c r="H245" s="60">
        <v>36</v>
      </c>
      <c r="I245" s="60" t="s">
        <v>786</v>
      </c>
      <c r="J245" s="60">
        <v>3</v>
      </c>
      <c r="K245" s="60">
        <v>0</v>
      </c>
      <c r="L245" s="60">
        <v>3.5</v>
      </c>
      <c r="M245" s="60" t="s">
        <v>82</v>
      </c>
      <c r="N245" s="60" t="s">
        <v>458</v>
      </c>
      <c r="O245" s="60" t="s">
        <v>787</v>
      </c>
      <c r="P245" s="60">
        <v>1</v>
      </c>
      <c r="Q245" s="60" t="s">
        <v>461</v>
      </c>
      <c r="R245" s="60">
        <v>0.088159133</v>
      </c>
      <c r="S245" s="60" t="s">
        <v>445</v>
      </c>
      <c r="T245" s="60">
        <v>-0.521671496</v>
      </c>
      <c r="U245" s="60" t="s">
        <v>446</v>
      </c>
      <c r="V245" s="60" t="s">
        <v>470</v>
      </c>
      <c r="W245" s="65">
        <v>0.270170392179393</v>
      </c>
      <c r="X245" s="65">
        <v>0.402578097245689</v>
      </c>
      <c r="Y245" s="65">
        <v>0.367449152640331</v>
      </c>
      <c r="Z245" s="65">
        <v>0.403081618108081</v>
      </c>
      <c r="AA245" s="65">
        <v>0.179122300017244</v>
      </c>
      <c r="AB245" s="65">
        <v>-0.453868111376399</v>
      </c>
      <c r="AC245" s="65">
        <v>-0.171175713823708</v>
      </c>
      <c r="AD245" s="65">
        <v>-0.0279001623342138</v>
      </c>
      <c r="AE245" s="65">
        <v>-0.124047723962684</v>
      </c>
      <c r="AF245" s="65">
        <v>-0.13256026551562</v>
      </c>
      <c r="AG245" s="65">
        <v>-0.753551575046125</v>
      </c>
      <c r="AH245" s="65">
        <v>-0.279677819668066</v>
      </c>
      <c r="AI245" s="65">
        <v>-0.259039556974227</v>
      </c>
      <c r="AJ245" s="65">
        <v>-0.241833595600076</v>
      </c>
      <c r="AK245" s="65">
        <v>-0.036421082949799</v>
      </c>
      <c r="AL245" s="65">
        <v>-0.251821340369342</v>
      </c>
      <c r="AM245" s="65">
        <v>-0.343665873320426</v>
      </c>
      <c r="AN245" s="65">
        <v>-0.189714224676477</v>
      </c>
      <c r="AO245" s="65">
        <v>-0.132969224589976</v>
      </c>
      <c r="AP245" s="65">
        <v>-0.119717596694709</v>
      </c>
      <c r="AQ245" s="65">
        <v>-0.0883487000849278</v>
      </c>
      <c r="AR245" s="65">
        <v>-0.223683060051161</v>
      </c>
      <c r="AT245"/>
      <c r="AU245"/>
      <c r="AV245"/>
      <c r="AW245"/>
      <c r="AX245"/>
    </row>
    <row r="246" spans="1:50">
      <c r="A246" s="60" t="s">
        <v>960</v>
      </c>
      <c r="B246" s="60" t="s">
        <v>961</v>
      </c>
      <c r="C246" s="60">
        <v>545</v>
      </c>
      <c r="D246" s="60">
        <v>43.63</v>
      </c>
      <c r="E246" s="60">
        <v>0</v>
      </c>
      <c r="F246" s="60">
        <v>43.63</v>
      </c>
      <c r="G246" s="60">
        <v>0</v>
      </c>
      <c r="H246" s="60">
        <v>43</v>
      </c>
      <c r="I246" s="60" t="s">
        <v>786</v>
      </c>
      <c r="J246" s="60">
        <v>232.5</v>
      </c>
      <c r="K246" s="60">
        <v>1</v>
      </c>
      <c r="L246" s="60">
        <v>4</v>
      </c>
      <c r="M246" s="60" t="s">
        <v>82</v>
      </c>
      <c r="N246" s="60" t="s">
        <v>441</v>
      </c>
      <c r="O246" s="60" t="s">
        <v>787</v>
      </c>
      <c r="P246" s="60">
        <v>1</v>
      </c>
      <c r="Q246" s="60" t="s">
        <v>461</v>
      </c>
      <c r="R246" s="60">
        <v>0.882469753</v>
      </c>
      <c r="S246" s="60" t="s">
        <v>445</v>
      </c>
      <c r="T246" s="60">
        <v>-0.364610142</v>
      </c>
      <c r="U246" s="60" t="s">
        <v>446</v>
      </c>
      <c r="V246" s="60" t="s">
        <v>470</v>
      </c>
      <c r="W246" s="65">
        <v>0.341997827144163</v>
      </c>
      <c r="X246" s="65">
        <v>0.478149598548173</v>
      </c>
      <c r="Y246" s="65">
        <v>0.347174755856786</v>
      </c>
      <c r="Z246" s="65">
        <v>0.281299432453858</v>
      </c>
      <c r="AA246" s="65">
        <v>0.245603108269777</v>
      </c>
      <c r="AB246" s="65">
        <v>0.609026548387929</v>
      </c>
      <c r="AC246" s="65">
        <v>0.310185358856584</v>
      </c>
      <c r="AD246" s="65">
        <v>-0.148894744816956</v>
      </c>
      <c r="AE246" s="65">
        <v>0.0246522437807311</v>
      </c>
      <c r="AF246" s="65">
        <v>0.132965130258035</v>
      </c>
      <c r="AG246" s="65">
        <v>0.0691785052501677</v>
      </c>
      <c r="AH246" s="65">
        <v>-0.340376543365979</v>
      </c>
      <c r="AI246" s="65">
        <v>-0.416974902489008</v>
      </c>
      <c r="AJ246" s="65">
        <v>-0.408068462183197</v>
      </c>
      <c r="AK246" s="65">
        <v>-0.199516067056493</v>
      </c>
      <c r="AL246" s="65">
        <v>-0.210147493157366</v>
      </c>
      <c r="AM246" s="65">
        <v>-0.370254751574117</v>
      </c>
      <c r="AN246" s="65">
        <v>0.0468281458110245</v>
      </c>
      <c r="AO246" s="65">
        <v>0.07637982250111</v>
      </c>
      <c r="AP246" s="65">
        <v>0.0494935091190175</v>
      </c>
      <c r="AQ246" s="65">
        <v>0.0211156823918797</v>
      </c>
      <c r="AR246" s="65">
        <v>-0.488619943219947</v>
      </c>
      <c r="AT246"/>
      <c r="AU246"/>
      <c r="AV246"/>
      <c r="AW246"/>
      <c r="AX246"/>
    </row>
    <row r="247" spans="1:50">
      <c r="A247" s="60" t="s">
        <v>962</v>
      </c>
      <c r="B247" s="60" t="s">
        <v>963</v>
      </c>
      <c r="C247" s="60">
        <v>553</v>
      </c>
      <c r="D247" s="60">
        <v>4.93</v>
      </c>
      <c r="E247" s="60">
        <v>1</v>
      </c>
      <c r="F247" s="60">
        <v>2.13</v>
      </c>
      <c r="G247" s="60">
        <v>1</v>
      </c>
      <c r="H247" s="60">
        <v>36</v>
      </c>
      <c r="I247" s="60" t="s">
        <v>790</v>
      </c>
      <c r="J247" s="60">
        <v>1565</v>
      </c>
      <c r="K247" s="60">
        <v>0</v>
      </c>
      <c r="L247" s="60">
        <v>4</v>
      </c>
      <c r="M247" s="60" t="s">
        <v>82</v>
      </c>
      <c r="N247" s="60" t="s">
        <v>458</v>
      </c>
      <c r="O247" s="60" t="s">
        <v>787</v>
      </c>
      <c r="P247" s="60">
        <v>1</v>
      </c>
      <c r="Q247" s="60" t="s">
        <v>461</v>
      </c>
      <c r="R247" s="60">
        <v>-0.154090692</v>
      </c>
      <c r="S247" s="60" t="s">
        <v>445</v>
      </c>
      <c r="T247" s="60">
        <v>0.571144886</v>
      </c>
      <c r="U247" s="60" t="s">
        <v>446</v>
      </c>
      <c r="V247" s="60" t="s">
        <v>447</v>
      </c>
      <c r="W247" s="65">
        <v>0.0702178456422911</v>
      </c>
      <c r="X247" s="65">
        <v>0.100611471222432</v>
      </c>
      <c r="Y247" s="65">
        <v>-0.205588199633105</v>
      </c>
      <c r="Z247" s="65">
        <v>-0.312398991672271</v>
      </c>
      <c r="AA247" s="65">
        <v>0.0931240810636133</v>
      </c>
      <c r="AB247" s="65">
        <v>0.132293311843044</v>
      </c>
      <c r="AC247" s="65">
        <v>0.116847486215193</v>
      </c>
      <c r="AD247" s="65">
        <v>-0.0313539887061289</v>
      </c>
      <c r="AE247" s="65">
        <v>0.00788543688707947</v>
      </c>
      <c r="AF247" s="65">
        <v>0.00341963494358208</v>
      </c>
      <c r="AG247" s="65">
        <v>-0.0835392217417261</v>
      </c>
      <c r="AH247" s="65">
        <v>-0.355772769124097</v>
      </c>
      <c r="AI247" s="65">
        <v>-0.358610294700091</v>
      </c>
      <c r="AJ247" s="65">
        <v>-0.405868510272134</v>
      </c>
      <c r="AK247" s="65">
        <v>-0.0857979095716701</v>
      </c>
      <c r="AL247" s="65">
        <v>-0.180486872239044</v>
      </c>
      <c r="AM247" s="65">
        <v>-0.229499087628641</v>
      </c>
      <c r="AN247" s="65">
        <v>0.0446132801769176</v>
      </c>
      <c r="AO247" s="65">
        <v>0.045445502569705</v>
      </c>
      <c r="AP247" s="65">
        <v>-0.0407515540529345</v>
      </c>
      <c r="AQ247" s="65">
        <v>0.0204242963112235</v>
      </c>
      <c r="AR247" s="65">
        <v>-0.0447359118502301</v>
      </c>
      <c r="AT247"/>
      <c r="AU247"/>
      <c r="AV247"/>
      <c r="AW247"/>
      <c r="AX247"/>
    </row>
    <row r="248" spans="1:50">
      <c r="A248" s="60" t="s">
        <v>964</v>
      </c>
      <c r="B248" s="60" t="s">
        <v>965</v>
      </c>
      <c r="C248" s="60">
        <v>557</v>
      </c>
      <c r="D248" s="60">
        <v>18.43</v>
      </c>
      <c r="E248" s="60">
        <v>1</v>
      </c>
      <c r="F248" s="60">
        <v>3.23</v>
      </c>
      <c r="G248" s="60">
        <v>1</v>
      </c>
      <c r="H248" s="60">
        <v>52</v>
      </c>
      <c r="I248" s="60" t="s">
        <v>786</v>
      </c>
      <c r="J248" s="60">
        <v>9</v>
      </c>
      <c r="K248" s="60">
        <v>1</v>
      </c>
      <c r="L248" s="60">
        <v>7</v>
      </c>
      <c r="M248" s="60" t="s">
        <v>83</v>
      </c>
      <c r="N248" s="60" t="s">
        <v>458</v>
      </c>
      <c r="O248" s="60" t="s">
        <v>787</v>
      </c>
      <c r="P248" s="60" t="s">
        <v>807</v>
      </c>
      <c r="Q248" s="60" t="s">
        <v>477</v>
      </c>
      <c r="R248" s="60">
        <v>0.000314815</v>
      </c>
      <c r="S248" s="60" t="s">
        <v>445</v>
      </c>
      <c r="T248" s="60">
        <v>0.635361867</v>
      </c>
      <c r="U248" s="60" t="s">
        <v>446</v>
      </c>
      <c r="V248" s="60" t="s">
        <v>447</v>
      </c>
      <c r="W248" s="65">
        <v>0.0781957636740514</v>
      </c>
      <c r="X248" s="65">
        <v>0.38183757753562</v>
      </c>
      <c r="Y248" s="65">
        <v>0.716822894909307</v>
      </c>
      <c r="Z248" s="65">
        <v>0.647994820893662</v>
      </c>
      <c r="AA248" s="65">
        <v>-0.10187660237956</v>
      </c>
      <c r="AB248" s="65">
        <v>-0.512173640362679</v>
      </c>
      <c r="AC248" s="65">
        <v>-0.307406069466738</v>
      </c>
      <c r="AD248" s="65">
        <v>-0.133677104952084</v>
      </c>
      <c r="AE248" s="65">
        <v>-0.07597698789714</v>
      </c>
      <c r="AF248" s="65">
        <v>-0.25752038885905</v>
      </c>
      <c r="AG248" s="65">
        <v>-0.5494823782643</v>
      </c>
      <c r="AH248" s="65">
        <v>-0.37421492923049</v>
      </c>
      <c r="AI248" s="65">
        <v>-0.474932525723133</v>
      </c>
      <c r="AJ248" s="65">
        <v>-0.355256364815998</v>
      </c>
      <c r="AK248" s="65">
        <v>0.10476885745896</v>
      </c>
      <c r="AL248" s="65">
        <v>-0.224142409333117</v>
      </c>
      <c r="AM248" s="65">
        <v>0.245006128621622</v>
      </c>
      <c r="AN248" s="65">
        <v>0.197654338932561</v>
      </c>
      <c r="AO248" s="65">
        <v>0.244892984441131</v>
      </c>
      <c r="AP248" s="65">
        <v>0.151433928254561</v>
      </c>
      <c r="AQ248" s="65">
        <v>0.201393443822456</v>
      </c>
      <c r="AR248" s="65">
        <v>-0.233678931733153</v>
      </c>
      <c r="AT248"/>
      <c r="AU248"/>
      <c r="AV248"/>
      <c r="AW248"/>
      <c r="AX248"/>
    </row>
    <row r="249" spans="1:50">
      <c r="A249" s="60" t="s">
        <v>966</v>
      </c>
      <c r="B249" s="60" t="s">
        <v>967</v>
      </c>
      <c r="C249" s="60">
        <v>563</v>
      </c>
      <c r="D249" s="60">
        <v>41.03</v>
      </c>
      <c r="E249" s="60">
        <v>0</v>
      </c>
      <c r="F249" s="60">
        <v>41.03</v>
      </c>
      <c r="G249" s="60">
        <v>0</v>
      </c>
      <c r="H249" s="60">
        <v>64</v>
      </c>
      <c r="I249" s="60" t="s">
        <v>786</v>
      </c>
      <c r="J249" s="60">
        <v>6.1</v>
      </c>
      <c r="K249" s="60">
        <v>0</v>
      </c>
      <c r="L249" s="60">
        <v>8</v>
      </c>
      <c r="M249" s="60" t="s">
        <v>83</v>
      </c>
      <c r="N249" s="60" t="s">
        <v>450</v>
      </c>
      <c r="O249" s="60" t="s">
        <v>787</v>
      </c>
      <c r="P249" s="60">
        <v>1</v>
      </c>
      <c r="Q249" s="60" t="s">
        <v>461</v>
      </c>
      <c r="R249" s="60">
        <v>-0.646228709</v>
      </c>
      <c r="S249" s="60" t="s">
        <v>454</v>
      </c>
      <c r="T249" s="60">
        <v>-0.558126218</v>
      </c>
      <c r="U249" s="60" t="s">
        <v>446</v>
      </c>
      <c r="V249" s="60" t="s">
        <v>473</v>
      </c>
      <c r="W249" s="65">
        <v>0.0949820601701486</v>
      </c>
      <c r="X249" s="65">
        <v>0.15689513904885</v>
      </c>
      <c r="Y249" s="65">
        <v>-0.0683125254419769</v>
      </c>
      <c r="Z249" s="65">
        <v>-0.222431713504534</v>
      </c>
      <c r="AA249" s="65">
        <v>0.129123282139706</v>
      </c>
      <c r="AB249" s="65">
        <v>0.685972419631374</v>
      </c>
      <c r="AC249" s="65">
        <v>0.334153527368423</v>
      </c>
      <c r="AD249" s="65">
        <v>-0.14882189060658</v>
      </c>
      <c r="AE249" s="65">
        <v>-0.160517245186068</v>
      </c>
      <c r="AF249" s="65">
        <v>0.190994590194671</v>
      </c>
      <c r="AG249" s="65">
        <v>0.801699464073218</v>
      </c>
      <c r="AH249" s="65">
        <v>-0.374026791244844</v>
      </c>
      <c r="AI249" s="65">
        <v>-0.38627262839546</v>
      </c>
      <c r="AJ249" s="65">
        <v>-0.142006139674714</v>
      </c>
      <c r="AK249" s="65">
        <v>-0.0885524833717498</v>
      </c>
      <c r="AL249" s="65">
        <v>-0.27530644953686</v>
      </c>
      <c r="AM249" s="65">
        <v>-0.201505474633483</v>
      </c>
      <c r="AN249" s="65">
        <v>-0.296539784657994</v>
      </c>
      <c r="AO249" s="65">
        <v>-0.0367931496279503</v>
      </c>
      <c r="AP249" s="65">
        <v>-0.188585585366239</v>
      </c>
      <c r="AQ249" s="65">
        <v>-0.237592489353414</v>
      </c>
      <c r="AR249" s="65">
        <v>-0.163667178686481</v>
      </c>
      <c r="AT249"/>
      <c r="AU249"/>
      <c r="AV249"/>
      <c r="AW249"/>
      <c r="AX249"/>
    </row>
    <row r="250" spans="1:50">
      <c r="A250" s="60" t="s">
        <v>968</v>
      </c>
      <c r="B250" s="60" t="s">
        <v>969</v>
      </c>
      <c r="C250" s="60">
        <v>567</v>
      </c>
      <c r="D250" s="60">
        <v>16.27</v>
      </c>
      <c r="E250" s="60">
        <v>1</v>
      </c>
      <c r="F250" s="60">
        <v>2.83</v>
      </c>
      <c r="G250" s="60">
        <v>1</v>
      </c>
      <c r="H250" s="60">
        <v>47</v>
      </c>
      <c r="I250" s="60" t="s">
        <v>786</v>
      </c>
      <c r="J250" s="60">
        <v>4182</v>
      </c>
      <c r="K250" s="60">
        <v>1</v>
      </c>
      <c r="L250" s="60">
        <v>7.5</v>
      </c>
      <c r="M250" s="60" t="s">
        <v>84</v>
      </c>
      <c r="N250" s="60" t="s">
        <v>441</v>
      </c>
      <c r="O250" s="60" t="s">
        <v>787</v>
      </c>
      <c r="P250" s="60">
        <v>1</v>
      </c>
      <c r="Q250" s="60" t="s">
        <v>467</v>
      </c>
      <c r="R250" s="60">
        <v>0.822502435</v>
      </c>
      <c r="S250" s="60" t="s">
        <v>445</v>
      </c>
      <c r="T250" s="60">
        <v>-0.467790861</v>
      </c>
      <c r="U250" s="60" t="s">
        <v>446</v>
      </c>
      <c r="V250" s="60" t="s">
        <v>470</v>
      </c>
      <c r="W250" s="65">
        <v>0.253109348834777</v>
      </c>
      <c r="X250" s="65">
        <v>0.427086443925195</v>
      </c>
      <c r="Y250" s="65">
        <v>0.636896519335851</v>
      </c>
      <c r="Z250" s="65">
        <v>0.524300580865368</v>
      </c>
      <c r="AA250" s="65">
        <v>0.203669868536232</v>
      </c>
      <c r="AB250" s="65">
        <v>-0.22242569270627</v>
      </c>
      <c r="AC250" s="65">
        <v>-0.167793740015483</v>
      </c>
      <c r="AD250" s="65">
        <v>-0.182013126438032</v>
      </c>
      <c r="AE250" s="65">
        <v>-0.126166148459105</v>
      </c>
      <c r="AF250" s="65">
        <v>-0.178891111969858</v>
      </c>
      <c r="AG250" s="65">
        <v>-0.25823124994943</v>
      </c>
      <c r="AH250" s="65">
        <v>-0.347169788188106</v>
      </c>
      <c r="AI250" s="65">
        <v>-0.373345613527044</v>
      </c>
      <c r="AJ250" s="65">
        <v>-0.219562384282071</v>
      </c>
      <c r="AK250" s="65">
        <v>0.0914265161351748</v>
      </c>
      <c r="AL250" s="65">
        <v>-0.284964218277813</v>
      </c>
      <c r="AM250" s="65">
        <v>-0.296914664881074</v>
      </c>
      <c r="AN250" s="65">
        <v>-0.288036867423913</v>
      </c>
      <c r="AO250" s="65">
        <v>-0.0589372766273051</v>
      </c>
      <c r="AP250" s="65">
        <v>-0.0831578430471608</v>
      </c>
      <c r="AQ250" s="65">
        <v>-0.2167906570693</v>
      </c>
      <c r="AR250" s="65">
        <v>-0.0441630636194988</v>
      </c>
      <c r="AT250"/>
      <c r="AU250"/>
      <c r="AV250"/>
      <c r="AW250"/>
      <c r="AX250"/>
    </row>
    <row r="251" spans="1:50">
      <c r="A251" s="60" t="s">
        <v>970</v>
      </c>
      <c r="B251" s="60" t="s">
        <v>971</v>
      </c>
      <c r="C251" s="60">
        <v>571</v>
      </c>
      <c r="D251" s="60">
        <v>42.7</v>
      </c>
      <c r="E251" s="60">
        <v>0</v>
      </c>
      <c r="F251" s="60">
        <v>42.7</v>
      </c>
      <c r="G251" s="60">
        <v>0</v>
      </c>
      <c r="H251" s="60">
        <v>40</v>
      </c>
      <c r="I251" s="60" t="s">
        <v>786</v>
      </c>
      <c r="J251" s="60">
        <v>2334</v>
      </c>
      <c r="K251" s="60">
        <v>1</v>
      </c>
      <c r="L251" s="60">
        <v>4.5</v>
      </c>
      <c r="M251" s="60" t="s">
        <v>82</v>
      </c>
      <c r="N251" s="60" t="s">
        <v>450</v>
      </c>
      <c r="O251" s="60" t="s">
        <v>787</v>
      </c>
      <c r="P251" s="60">
        <v>1</v>
      </c>
      <c r="Q251" s="60" t="s">
        <v>461</v>
      </c>
      <c r="R251" s="60">
        <v>-0.563322524</v>
      </c>
      <c r="S251" s="60" t="s">
        <v>454</v>
      </c>
      <c r="T251" s="60">
        <v>-0.167645607</v>
      </c>
      <c r="U251" s="60" t="s">
        <v>446</v>
      </c>
      <c r="V251" s="60" t="s">
        <v>455</v>
      </c>
      <c r="W251" s="65">
        <v>0.209249710507589</v>
      </c>
      <c r="X251" s="65">
        <v>0.411938394820962</v>
      </c>
      <c r="Y251" s="65">
        <v>0.390666806403972</v>
      </c>
      <c r="Z251" s="65">
        <v>0.092469918251598</v>
      </c>
      <c r="AA251" s="65">
        <v>0.026069803989083</v>
      </c>
      <c r="AB251" s="65">
        <v>-0.492186235145135</v>
      </c>
      <c r="AC251" s="65">
        <v>-0.394138007096769</v>
      </c>
      <c r="AD251" s="65">
        <v>-0.293421861602145</v>
      </c>
      <c r="AE251" s="65">
        <v>-0.365511344345794</v>
      </c>
      <c r="AF251" s="65">
        <v>-0.333929631211217</v>
      </c>
      <c r="AG251" s="65">
        <v>-0.690240889437735</v>
      </c>
      <c r="AH251" s="65">
        <v>-0.36324493542201</v>
      </c>
      <c r="AI251" s="65">
        <v>-0.39704464005081</v>
      </c>
      <c r="AJ251" s="65">
        <v>-0.274362671315123</v>
      </c>
      <c r="AK251" s="65">
        <v>-0.0779002179149088</v>
      </c>
      <c r="AL251" s="65">
        <v>-0.276282527655212</v>
      </c>
      <c r="AM251" s="65">
        <v>0.35261811620903</v>
      </c>
      <c r="AN251" s="65">
        <v>-0.00968894586759936</v>
      </c>
      <c r="AO251" s="65">
        <v>-0.143954338816344</v>
      </c>
      <c r="AP251" s="65">
        <v>-0.237576767520431</v>
      </c>
      <c r="AQ251" s="65">
        <v>-0.0238952979853035</v>
      </c>
      <c r="AR251" s="65">
        <v>-0.0577516985793197</v>
      </c>
      <c r="AT251"/>
      <c r="AU251"/>
      <c r="AV251"/>
      <c r="AW251"/>
      <c r="AX251"/>
    </row>
    <row r="252" spans="1:50">
      <c r="A252" s="60" t="s">
        <v>972</v>
      </c>
      <c r="B252" s="60" t="s">
        <v>973</v>
      </c>
      <c r="C252" s="60">
        <v>573</v>
      </c>
      <c r="D252" s="60">
        <v>11.43</v>
      </c>
      <c r="E252" s="60">
        <v>1</v>
      </c>
      <c r="F252" s="60">
        <v>11.43</v>
      </c>
      <c r="G252" s="60">
        <v>0</v>
      </c>
      <c r="H252" s="60">
        <v>55</v>
      </c>
      <c r="I252" s="60" t="s">
        <v>786</v>
      </c>
      <c r="J252" s="60">
        <v>901</v>
      </c>
      <c r="K252" s="60">
        <v>1</v>
      </c>
      <c r="L252" s="60">
        <v>13</v>
      </c>
      <c r="M252" s="60" t="s">
        <v>83</v>
      </c>
      <c r="N252" s="60" t="s">
        <v>441</v>
      </c>
      <c r="O252" s="60" t="s">
        <v>787</v>
      </c>
      <c r="P252" s="60">
        <v>1</v>
      </c>
      <c r="Q252" s="60" t="s">
        <v>461</v>
      </c>
      <c r="R252" s="60">
        <v>0.859575718</v>
      </c>
      <c r="S252" s="60" t="s">
        <v>445</v>
      </c>
      <c r="T252" s="60">
        <v>0.573280658</v>
      </c>
      <c r="U252" s="60" t="s">
        <v>446</v>
      </c>
      <c r="V252" s="60" t="s">
        <v>447</v>
      </c>
      <c r="W252" s="65">
        <v>0.222709374920254</v>
      </c>
      <c r="X252" s="65">
        <v>0.348754352409889</v>
      </c>
      <c r="Y252" s="65">
        <v>0.49071175157254</v>
      </c>
      <c r="Z252" s="65">
        <v>0.267353022748925</v>
      </c>
      <c r="AA252" s="65">
        <v>0.19239121737936</v>
      </c>
      <c r="AB252" s="65">
        <v>-0.151529452933925</v>
      </c>
      <c r="AC252" s="65">
        <v>-0.0309395499977573</v>
      </c>
      <c r="AD252" s="65">
        <v>0.114805738905022</v>
      </c>
      <c r="AE252" s="65">
        <v>0.230074342459946</v>
      </c>
      <c r="AF252" s="65">
        <v>0.0679646085739788</v>
      </c>
      <c r="AG252" s="65">
        <v>0.499241883173228</v>
      </c>
      <c r="AH252" s="65">
        <v>-0.284520097140231</v>
      </c>
      <c r="AI252" s="65">
        <v>-0.403578949901666</v>
      </c>
      <c r="AJ252" s="65">
        <v>-0.349556573275105</v>
      </c>
      <c r="AK252" s="65">
        <v>-0.476004208697877</v>
      </c>
      <c r="AL252" s="65">
        <v>-0.151849958435323</v>
      </c>
      <c r="AM252" s="65">
        <v>0.506621934381879</v>
      </c>
      <c r="AN252" s="65">
        <v>0.110419924631758</v>
      </c>
      <c r="AO252" s="65">
        <v>0.0670515828577308</v>
      </c>
      <c r="AP252" s="65">
        <v>-0.0589490745500814</v>
      </c>
      <c r="AQ252" s="65">
        <v>0.0859319459121988</v>
      </c>
      <c r="AR252" s="65">
        <v>0.571957998764679</v>
      </c>
      <c r="AT252"/>
      <c r="AU252"/>
      <c r="AV252"/>
      <c r="AW252"/>
      <c r="AX252"/>
    </row>
    <row r="253" spans="1:50">
      <c r="A253" s="60" t="s">
        <v>974</v>
      </c>
      <c r="B253" s="60" t="s">
        <v>975</v>
      </c>
      <c r="C253" s="60">
        <v>615</v>
      </c>
      <c r="D253" s="60">
        <v>37.37</v>
      </c>
      <c r="E253" s="60">
        <v>0</v>
      </c>
      <c r="F253" s="60">
        <v>38.93</v>
      </c>
      <c r="G253" s="60">
        <v>1</v>
      </c>
      <c r="H253" s="60">
        <v>64</v>
      </c>
      <c r="I253" s="60" t="s">
        <v>790</v>
      </c>
      <c r="J253" s="60">
        <v>7.4</v>
      </c>
      <c r="K253" s="60">
        <v>1</v>
      </c>
      <c r="L253" s="60">
        <v>5.5</v>
      </c>
      <c r="M253" s="60" t="s">
        <v>83</v>
      </c>
      <c r="N253" s="60" t="s">
        <v>450</v>
      </c>
      <c r="O253" s="60" t="s">
        <v>787</v>
      </c>
      <c r="P253" s="60">
        <v>1</v>
      </c>
      <c r="Q253" s="60" t="s">
        <v>461</v>
      </c>
      <c r="R253" s="60">
        <v>-1.078465809</v>
      </c>
      <c r="S253" s="60" t="s">
        <v>454</v>
      </c>
      <c r="T253" s="60">
        <v>-0.51036293</v>
      </c>
      <c r="U253" s="60" t="s">
        <v>446</v>
      </c>
      <c r="V253" s="60" t="s">
        <v>455</v>
      </c>
      <c r="W253" s="65">
        <v>-0.0413021957409257</v>
      </c>
      <c r="X253" s="65">
        <v>0.0989001012186693</v>
      </c>
      <c r="Y253" s="65">
        <v>0.181470730352878</v>
      </c>
      <c r="Z253" s="65">
        <v>-0.252677990369549</v>
      </c>
      <c r="AA253" s="65">
        <v>-0.13099186106203</v>
      </c>
      <c r="AB253" s="65">
        <v>0.285177603558923</v>
      </c>
      <c r="AC253" s="65">
        <v>-0.228748259616747</v>
      </c>
      <c r="AD253" s="65">
        <v>-0.296545393651639</v>
      </c>
      <c r="AE253" s="65">
        <v>-0.287211624555754</v>
      </c>
      <c r="AF253" s="65">
        <v>-0.221028854709985</v>
      </c>
      <c r="AG253" s="65">
        <v>-0.231920742420453</v>
      </c>
      <c r="AH253" s="65">
        <v>-0.301497477853522</v>
      </c>
      <c r="AI253" s="65">
        <v>-0.353848970241057</v>
      </c>
      <c r="AJ253" s="65">
        <v>-0.16137329645113</v>
      </c>
      <c r="AK253" s="65">
        <v>-0.0923347203758366</v>
      </c>
      <c r="AL253" s="65">
        <v>-0.184297376708755</v>
      </c>
      <c r="AM253" s="65">
        <v>-0.250819189591844</v>
      </c>
      <c r="AN253" s="65">
        <v>-0.100945253890571</v>
      </c>
      <c r="AO253" s="65">
        <v>0.0209728617624073</v>
      </c>
      <c r="AP253" s="65">
        <v>-0.0680974778156831</v>
      </c>
      <c r="AQ253" s="65">
        <v>-0.0409010849772176</v>
      </c>
      <c r="AR253" s="65">
        <v>0.206000079760221</v>
      </c>
      <c r="AT253"/>
      <c r="AU253"/>
      <c r="AV253"/>
      <c r="AW253"/>
      <c r="AX253"/>
    </row>
    <row r="254" spans="1:50">
      <c r="A254" s="60" t="s">
        <v>976</v>
      </c>
      <c r="B254" s="60" t="s">
        <v>977</v>
      </c>
      <c r="C254" s="60">
        <v>617</v>
      </c>
      <c r="D254" s="60">
        <v>38.7</v>
      </c>
      <c r="E254" s="60">
        <v>0</v>
      </c>
      <c r="F254" s="60">
        <v>28.67</v>
      </c>
      <c r="G254" s="60">
        <v>1</v>
      </c>
      <c r="H254" s="60">
        <v>54</v>
      </c>
      <c r="I254" s="60" t="s">
        <v>786</v>
      </c>
      <c r="J254" s="60">
        <v>2609</v>
      </c>
      <c r="K254" s="60">
        <v>1</v>
      </c>
      <c r="L254" s="60">
        <v>3</v>
      </c>
      <c r="M254" s="60" t="s">
        <v>82</v>
      </c>
      <c r="N254" s="60" t="s">
        <v>450</v>
      </c>
      <c r="O254" s="60" t="s">
        <v>787</v>
      </c>
      <c r="P254" s="60">
        <v>1</v>
      </c>
      <c r="Q254" s="60" t="s">
        <v>461</v>
      </c>
      <c r="R254" s="60">
        <v>-0.465253033</v>
      </c>
      <c r="S254" s="60" t="s">
        <v>454</v>
      </c>
      <c r="T254" s="60">
        <v>-0.539582562</v>
      </c>
      <c r="U254" s="60" t="s">
        <v>446</v>
      </c>
      <c r="V254" s="60" t="s">
        <v>455</v>
      </c>
      <c r="W254" s="65">
        <v>-0.114224697736994</v>
      </c>
      <c r="X254" s="65">
        <v>-0.0414799767655248</v>
      </c>
      <c r="Y254" s="65">
        <v>0.255630486583587</v>
      </c>
      <c r="Z254" s="65">
        <v>0.432418721907298</v>
      </c>
      <c r="AA254" s="65">
        <v>0.0756310877691313</v>
      </c>
      <c r="AB254" s="65">
        <v>0.109963277465664</v>
      </c>
      <c r="AC254" s="65">
        <v>0.119792562790701</v>
      </c>
      <c r="AD254" s="65">
        <v>0.206493998056917</v>
      </c>
      <c r="AE254" s="65">
        <v>0.13269060669569</v>
      </c>
      <c r="AF254" s="65">
        <v>0.140706095573806</v>
      </c>
      <c r="AG254" s="65">
        <v>0.441167387276098</v>
      </c>
      <c r="AH254" s="65">
        <v>-0.347715193377418</v>
      </c>
      <c r="AI254" s="65">
        <v>-0.438244049185483</v>
      </c>
      <c r="AJ254" s="65">
        <v>-0.299945505334155</v>
      </c>
      <c r="AK254" s="65">
        <v>-0.235742944379947</v>
      </c>
      <c r="AL254" s="65">
        <v>-0.284309481384693</v>
      </c>
      <c r="AM254" s="65">
        <v>-0.050505225773474</v>
      </c>
      <c r="AN254" s="65">
        <v>-0.157867489872909</v>
      </c>
      <c r="AO254" s="65">
        <v>0.0406651093995583</v>
      </c>
      <c r="AP254" s="65">
        <v>-0.0294959835658284</v>
      </c>
      <c r="AQ254" s="65">
        <v>-0.133805644081489</v>
      </c>
      <c r="AR254" s="65">
        <v>0.897532124752304</v>
      </c>
      <c r="AT254"/>
      <c r="AU254"/>
      <c r="AV254"/>
      <c r="AW254"/>
      <c r="AX254"/>
    </row>
    <row r="255" spans="1:50">
      <c r="A255" s="60" t="s">
        <v>978</v>
      </c>
      <c r="B255" s="60" t="s">
        <v>979</v>
      </c>
      <c r="C255" s="60">
        <v>627</v>
      </c>
      <c r="D255" s="60">
        <v>37.17</v>
      </c>
      <c r="E255" s="60">
        <v>0</v>
      </c>
      <c r="F255" s="60">
        <v>26.37</v>
      </c>
      <c r="G255" s="60">
        <v>1</v>
      </c>
      <c r="H255" s="60">
        <v>52</v>
      </c>
      <c r="I255" s="60" t="s">
        <v>786</v>
      </c>
      <c r="J255" s="60">
        <v>1.7</v>
      </c>
      <c r="K255" s="60">
        <v>1</v>
      </c>
      <c r="L255" s="60">
        <v>7</v>
      </c>
      <c r="M255" s="60" t="s">
        <v>83</v>
      </c>
      <c r="N255" s="60" t="s">
        <v>450</v>
      </c>
      <c r="O255" s="60" t="s">
        <v>787</v>
      </c>
      <c r="P255" s="60">
        <v>1</v>
      </c>
      <c r="Q255" s="60" t="s">
        <v>461</v>
      </c>
      <c r="R255" s="60">
        <v>-0.958232407</v>
      </c>
      <c r="S255" s="60" t="s">
        <v>454</v>
      </c>
      <c r="T255" s="60">
        <v>0.125322011</v>
      </c>
      <c r="U255" s="60" t="s">
        <v>446</v>
      </c>
      <c r="V255" s="60" t="s">
        <v>455</v>
      </c>
      <c r="W255" s="65">
        <v>-0.154876986340394</v>
      </c>
      <c r="X255" s="65">
        <v>-0.144269646456839</v>
      </c>
      <c r="Y255" s="65">
        <v>-0.0784831423203792</v>
      </c>
      <c r="Z255" s="65">
        <v>-0.425712597263107</v>
      </c>
      <c r="AA255" s="65">
        <v>-0.1704059945362</v>
      </c>
      <c r="AB255" s="65">
        <v>0.346639774075973</v>
      </c>
      <c r="AC255" s="65">
        <v>-0.0942128896219407</v>
      </c>
      <c r="AD255" s="65">
        <v>-0.215317511335033</v>
      </c>
      <c r="AE255" s="65">
        <v>-0.280357426964666</v>
      </c>
      <c r="AF255" s="65">
        <v>-0.1559557275392</v>
      </c>
      <c r="AG255" s="65">
        <v>-0.4518725912983</v>
      </c>
      <c r="AH255" s="65">
        <v>-0.280659244711668</v>
      </c>
      <c r="AI255" s="65">
        <v>-0.355969652783632</v>
      </c>
      <c r="AJ255" s="65">
        <v>-0.219226965699399</v>
      </c>
      <c r="AK255" s="65">
        <v>0.113796678538721</v>
      </c>
      <c r="AL255" s="65">
        <v>-0.200979572818639</v>
      </c>
      <c r="AM255" s="65">
        <v>0.0834752981260615</v>
      </c>
      <c r="AN255" s="65">
        <v>0.0985574649237307</v>
      </c>
      <c r="AO255" s="65">
        <v>0.12099368351251</v>
      </c>
      <c r="AP255" s="65">
        <v>-0.0422858751425273</v>
      </c>
      <c r="AQ255" s="65">
        <v>0.102974567667373</v>
      </c>
      <c r="AR255" s="65">
        <v>0.574793999301918</v>
      </c>
      <c r="AT255"/>
      <c r="AU255"/>
      <c r="AV255"/>
      <c r="AW255"/>
      <c r="AX255"/>
    </row>
    <row r="256" spans="1:50">
      <c r="A256" s="60" t="s">
        <v>980</v>
      </c>
      <c r="B256" s="60" t="s">
        <v>981</v>
      </c>
      <c r="C256" s="60">
        <v>635</v>
      </c>
      <c r="D256" s="60">
        <v>18.23</v>
      </c>
      <c r="E256" s="60">
        <v>1</v>
      </c>
      <c r="F256" s="60">
        <v>2.13</v>
      </c>
      <c r="G256" s="60">
        <v>1</v>
      </c>
      <c r="H256" s="60">
        <v>62</v>
      </c>
      <c r="I256" s="60" t="s">
        <v>786</v>
      </c>
      <c r="J256" s="60">
        <v>45223</v>
      </c>
      <c r="K256" s="60">
        <v>1</v>
      </c>
      <c r="L256" s="60">
        <v>20</v>
      </c>
      <c r="M256" s="60" t="s">
        <v>83</v>
      </c>
      <c r="N256" s="60" t="s">
        <v>458</v>
      </c>
      <c r="O256" s="60" t="s">
        <v>787</v>
      </c>
      <c r="P256" s="60">
        <v>1</v>
      </c>
      <c r="Q256" s="60" t="s">
        <v>461</v>
      </c>
      <c r="R256" s="60">
        <v>-0.409968033</v>
      </c>
      <c r="S256" s="60" t="s">
        <v>454</v>
      </c>
      <c r="T256" s="60">
        <v>0.228791292</v>
      </c>
      <c r="U256" s="60" t="s">
        <v>446</v>
      </c>
      <c r="V256" s="60" t="s">
        <v>455</v>
      </c>
      <c r="W256" s="65">
        <v>0.225151716781703</v>
      </c>
      <c r="X256" s="65">
        <v>0.339758727679823</v>
      </c>
      <c r="Y256" s="65">
        <v>0.40380909539798</v>
      </c>
      <c r="Z256" s="65">
        <v>-0.282435755555283</v>
      </c>
      <c r="AA256" s="65">
        <v>0.0880598675643784</v>
      </c>
      <c r="AB256" s="65">
        <v>-0.293522134606647</v>
      </c>
      <c r="AC256" s="65">
        <v>-0.189387446675467</v>
      </c>
      <c r="AD256" s="65">
        <v>-0.270245759481303</v>
      </c>
      <c r="AE256" s="65">
        <v>-0.271465371917598</v>
      </c>
      <c r="AF256" s="65">
        <v>-0.174076960254482</v>
      </c>
      <c r="AG256" s="65">
        <v>-0.718344657195606</v>
      </c>
      <c r="AH256" s="65">
        <v>-0.330696136211342</v>
      </c>
      <c r="AI256" s="65">
        <v>-0.288341452979269</v>
      </c>
      <c r="AJ256" s="65">
        <v>-0.103452256913432</v>
      </c>
      <c r="AK256" s="65">
        <v>0.174525169668532</v>
      </c>
      <c r="AL256" s="65">
        <v>-0.320589137427522</v>
      </c>
      <c r="AM256" s="65">
        <v>-0.00288003213783697</v>
      </c>
      <c r="AN256" s="65">
        <v>-0.247667952617766</v>
      </c>
      <c r="AO256" s="65">
        <v>-0.231591828956819</v>
      </c>
      <c r="AP256" s="65">
        <v>-0.150922915792798</v>
      </c>
      <c r="AQ256" s="65">
        <v>-0.114451179714967</v>
      </c>
      <c r="AR256" s="65">
        <v>0.672174181593595</v>
      </c>
      <c r="AT256"/>
      <c r="AU256"/>
      <c r="AV256"/>
      <c r="AW256"/>
      <c r="AX256"/>
    </row>
    <row r="257" spans="1:50">
      <c r="A257" s="60" t="s">
        <v>982</v>
      </c>
      <c r="B257" s="60" t="s">
        <v>983</v>
      </c>
      <c r="C257" s="60">
        <v>641</v>
      </c>
      <c r="D257" s="60">
        <v>27.5</v>
      </c>
      <c r="E257" s="60">
        <v>1</v>
      </c>
      <c r="F257" s="60">
        <v>3.4</v>
      </c>
      <c r="G257" s="60">
        <v>1</v>
      </c>
      <c r="H257" s="60">
        <v>48</v>
      </c>
      <c r="I257" s="60" t="s">
        <v>790</v>
      </c>
      <c r="J257" s="60">
        <v>60500</v>
      </c>
      <c r="K257" s="60">
        <v>1</v>
      </c>
      <c r="L257" s="60">
        <v>12</v>
      </c>
      <c r="M257" s="60" t="s">
        <v>83</v>
      </c>
      <c r="N257" s="60" t="s">
        <v>458</v>
      </c>
      <c r="O257" s="60" t="s">
        <v>787</v>
      </c>
      <c r="P257" s="60" t="s">
        <v>807</v>
      </c>
      <c r="Q257" s="60" t="s">
        <v>477</v>
      </c>
      <c r="R257" s="60">
        <v>0.282132172</v>
      </c>
      <c r="S257" s="60" t="s">
        <v>445</v>
      </c>
      <c r="T257" s="60">
        <v>0.453733689</v>
      </c>
      <c r="U257" s="60" t="s">
        <v>446</v>
      </c>
      <c r="V257" s="60" t="s">
        <v>447</v>
      </c>
      <c r="W257" s="65">
        <v>0.2413151375172</v>
      </c>
      <c r="X257" s="65">
        <v>0.27644152602985</v>
      </c>
      <c r="Y257" s="65">
        <v>0.0992223120416278</v>
      </c>
      <c r="Z257" s="65">
        <v>-0.161008675749086</v>
      </c>
      <c r="AA257" s="65">
        <v>0.0642076934383905</v>
      </c>
      <c r="AB257" s="65">
        <v>0.174159396549815</v>
      </c>
      <c r="AC257" s="65">
        <v>0.0971797253636619</v>
      </c>
      <c r="AD257" s="65">
        <v>-0.267695280362564</v>
      </c>
      <c r="AE257" s="65">
        <v>-0.213439535206003</v>
      </c>
      <c r="AF257" s="65">
        <v>0.119243001069944</v>
      </c>
      <c r="AG257" s="65">
        <v>-0.791023366266159</v>
      </c>
      <c r="AH257" s="65">
        <v>-0.353291669692963</v>
      </c>
      <c r="AI257" s="65">
        <v>-0.452343032292005</v>
      </c>
      <c r="AJ257" s="65">
        <v>-0.302263851782581</v>
      </c>
      <c r="AK257" s="65">
        <v>-0.474647221477166</v>
      </c>
      <c r="AL257" s="65">
        <v>-0.210041562393084</v>
      </c>
      <c r="AM257" s="65">
        <v>0.183729042753194</v>
      </c>
      <c r="AN257" s="65">
        <v>0.0180254636104508</v>
      </c>
      <c r="AO257" s="65">
        <v>0.00766246346972591</v>
      </c>
      <c r="AP257" s="65">
        <v>-0.11598845121525</v>
      </c>
      <c r="AQ257" s="65">
        <v>-0.0338309804774968</v>
      </c>
      <c r="AR257" s="65">
        <v>0.741815935762856</v>
      </c>
      <c r="AT257"/>
      <c r="AU257"/>
      <c r="AV257"/>
      <c r="AW257"/>
      <c r="AX257"/>
    </row>
    <row r="258" spans="1:50">
      <c r="A258" s="60" t="s">
        <v>984</v>
      </c>
      <c r="B258" s="60" t="s">
        <v>985</v>
      </c>
      <c r="C258" s="60">
        <v>647</v>
      </c>
      <c r="D258" s="60">
        <v>36.97</v>
      </c>
      <c r="E258" s="60">
        <v>0</v>
      </c>
      <c r="F258" s="60">
        <v>36.97</v>
      </c>
      <c r="G258" s="60">
        <v>0</v>
      </c>
      <c r="H258" s="60">
        <v>38</v>
      </c>
      <c r="I258" s="60" t="s">
        <v>786</v>
      </c>
      <c r="J258" s="60">
        <v>81.1</v>
      </c>
      <c r="K258" s="60">
        <v>0</v>
      </c>
      <c r="L258" s="60">
        <v>1.5</v>
      </c>
      <c r="M258" s="60" t="s">
        <v>82</v>
      </c>
      <c r="N258" s="60" t="s">
        <v>458</v>
      </c>
      <c r="O258" s="60" t="s">
        <v>787</v>
      </c>
      <c r="P258" s="60">
        <v>1</v>
      </c>
      <c r="Q258" s="60" t="s">
        <v>453</v>
      </c>
      <c r="R258" s="60">
        <v>-0.240459371</v>
      </c>
      <c r="S258" s="60" t="s">
        <v>445</v>
      </c>
      <c r="T258" s="60">
        <v>-0.891509553</v>
      </c>
      <c r="U258" s="60" t="s">
        <v>483</v>
      </c>
      <c r="V258" s="60" t="s">
        <v>470</v>
      </c>
      <c r="W258" s="65">
        <v>0.337483793129894</v>
      </c>
      <c r="X258" s="65">
        <v>0.474365694779308</v>
      </c>
      <c r="Y258" s="65">
        <v>0.286671303557477</v>
      </c>
      <c r="Z258" s="65">
        <v>0.16693302935479</v>
      </c>
      <c r="AA258" s="65">
        <v>0.252723296877331</v>
      </c>
      <c r="AB258" s="65">
        <v>-0.0331427643606683</v>
      </c>
      <c r="AC258" s="65">
        <v>-0.186091657165949</v>
      </c>
      <c r="AD258" s="65">
        <v>-0.237127913748739</v>
      </c>
      <c r="AE258" s="65">
        <v>-0.259380780098735</v>
      </c>
      <c r="AF258" s="65">
        <v>-0.242351074851294</v>
      </c>
      <c r="AG258" s="65">
        <v>-0.973131562692784</v>
      </c>
      <c r="AH258" s="65">
        <v>-0.259339767138974</v>
      </c>
      <c r="AI258" s="65">
        <v>-0.315480813787273</v>
      </c>
      <c r="AJ258" s="65">
        <v>-0.264130411136939</v>
      </c>
      <c r="AK258" s="65">
        <v>-0.166097182504444</v>
      </c>
      <c r="AL258" s="65">
        <v>-0.17698369795077</v>
      </c>
      <c r="AM258" s="65">
        <v>-0.411403978762544</v>
      </c>
      <c r="AN258" s="65">
        <v>-0.318883347088222</v>
      </c>
      <c r="AO258" s="65">
        <v>-0.0685639784155325</v>
      </c>
      <c r="AP258" s="65">
        <v>-0.100798991714728</v>
      </c>
      <c r="AQ258" s="65">
        <v>-0.207675341421248</v>
      </c>
      <c r="AR258" s="65">
        <v>-0.850315126050179</v>
      </c>
      <c r="AT258"/>
      <c r="AU258"/>
      <c r="AV258"/>
      <c r="AW258"/>
      <c r="AX258"/>
    </row>
    <row r="259" spans="1:50">
      <c r="A259" s="60" t="s">
        <v>986</v>
      </c>
      <c r="B259" s="60" t="s">
        <v>987</v>
      </c>
      <c r="C259" s="60">
        <v>661</v>
      </c>
      <c r="D259" s="60">
        <v>36.7</v>
      </c>
      <c r="E259" s="60">
        <v>0</v>
      </c>
      <c r="F259" s="60">
        <v>36.7</v>
      </c>
      <c r="G259" s="60">
        <v>0</v>
      </c>
      <c r="H259" s="60">
        <v>59</v>
      </c>
      <c r="I259" s="60" t="s">
        <v>786</v>
      </c>
      <c r="J259" s="60">
        <v>9872</v>
      </c>
      <c r="K259" s="60">
        <v>1</v>
      </c>
      <c r="L259" s="60">
        <v>9</v>
      </c>
      <c r="M259" s="60" t="s">
        <v>83</v>
      </c>
      <c r="N259" s="60" t="s">
        <v>441</v>
      </c>
      <c r="O259" s="60" t="s">
        <v>787</v>
      </c>
      <c r="P259" s="60" t="s">
        <v>807</v>
      </c>
      <c r="Q259" s="60" t="s">
        <v>477</v>
      </c>
      <c r="R259" s="60">
        <v>1.081394969</v>
      </c>
      <c r="S259" s="60" t="s">
        <v>445</v>
      </c>
      <c r="T259" s="60">
        <v>0.320046117</v>
      </c>
      <c r="U259" s="60" t="s">
        <v>446</v>
      </c>
      <c r="V259" s="60" t="s">
        <v>447</v>
      </c>
      <c r="W259" s="65">
        <v>0.463366640743384</v>
      </c>
      <c r="X259" s="65">
        <v>0.568416693086307</v>
      </c>
      <c r="Y259" s="65">
        <v>0.577943240853012</v>
      </c>
      <c r="Z259" s="65">
        <v>0.482926540640788</v>
      </c>
      <c r="AA259" s="65">
        <v>0.33855628548764</v>
      </c>
      <c r="AB259" s="65">
        <v>-0.232791530389097</v>
      </c>
      <c r="AC259" s="65">
        <v>0.038411094236115</v>
      </c>
      <c r="AD259" s="65">
        <v>0.23101255468304</v>
      </c>
      <c r="AE259" s="65">
        <v>0.21861843023673</v>
      </c>
      <c r="AF259" s="65">
        <v>0.0703556051380806</v>
      </c>
      <c r="AG259" s="65">
        <v>0.278875849289715</v>
      </c>
      <c r="AH259" s="65">
        <v>-0.180535152646286</v>
      </c>
      <c r="AI259" s="65">
        <v>-0.389655124796107</v>
      </c>
      <c r="AJ259" s="65">
        <v>-0.403955109727998</v>
      </c>
      <c r="AK259" s="65">
        <v>-0.345148448478134</v>
      </c>
      <c r="AL259" s="65">
        <v>-0.143206546280591</v>
      </c>
      <c r="AM259" s="65">
        <v>-0.0970125778158733</v>
      </c>
      <c r="AN259" s="65">
        <v>0.00934523559399233</v>
      </c>
      <c r="AO259" s="65">
        <v>0.139821579798026</v>
      </c>
      <c r="AP259" s="65">
        <v>0.126491415584241</v>
      </c>
      <c r="AQ259" s="65">
        <v>-0.00746981609835634</v>
      </c>
      <c r="AR259" s="65">
        <v>-0.603767757875056</v>
      </c>
      <c r="AT259"/>
      <c r="AU259"/>
      <c r="AV259"/>
      <c r="AW259"/>
      <c r="AX259"/>
    </row>
    <row r="260" spans="1:50">
      <c r="A260" s="60" t="s">
        <v>988</v>
      </c>
      <c r="B260" s="60" t="s">
        <v>989</v>
      </c>
      <c r="C260" s="60">
        <v>663</v>
      </c>
      <c r="D260" s="60">
        <v>36.73</v>
      </c>
      <c r="E260" s="60">
        <v>0</v>
      </c>
      <c r="F260" s="60">
        <v>36.73</v>
      </c>
      <c r="G260" s="60">
        <v>0</v>
      </c>
      <c r="H260" s="60">
        <v>45</v>
      </c>
      <c r="I260" s="60" t="s">
        <v>786</v>
      </c>
      <c r="J260" s="60">
        <v>3.9</v>
      </c>
      <c r="K260" s="60">
        <v>1</v>
      </c>
      <c r="L260" s="60">
        <v>7</v>
      </c>
      <c r="M260" s="60" t="s">
        <v>83</v>
      </c>
      <c r="N260" s="60" t="s">
        <v>458</v>
      </c>
      <c r="O260" s="60" t="s">
        <v>787</v>
      </c>
      <c r="P260" s="60">
        <v>2</v>
      </c>
      <c r="Q260" s="60" t="s">
        <v>477</v>
      </c>
      <c r="R260" s="60">
        <v>0.478779926</v>
      </c>
      <c r="S260" s="60" t="s">
        <v>445</v>
      </c>
      <c r="T260" s="60">
        <v>-0.670368378</v>
      </c>
      <c r="U260" s="60" t="s">
        <v>483</v>
      </c>
      <c r="V260" s="60" t="s">
        <v>470</v>
      </c>
      <c r="W260" s="65">
        <v>0.432449711277188</v>
      </c>
      <c r="X260" s="65">
        <v>0.45943423992408</v>
      </c>
      <c r="Y260" s="65">
        <v>0.314606148508517</v>
      </c>
      <c r="Z260" s="65">
        <v>0.331056529560875</v>
      </c>
      <c r="AA260" s="65">
        <v>0.313164360512579</v>
      </c>
      <c r="AB260" s="65">
        <v>-0.490383874287337</v>
      </c>
      <c r="AC260" s="65">
        <v>-0.264750116342258</v>
      </c>
      <c r="AD260" s="65">
        <v>-0.0121081260049814</v>
      </c>
      <c r="AE260" s="65">
        <v>-0.120418132233696</v>
      </c>
      <c r="AF260" s="65">
        <v>-0.156006748381295</v>
      </c>
      <c r="AG260" s="65">
        <v>-0.855929586164082</v>
      </c>
      <c r="AH260" s="65">
        <v>-0.188145611864031</v>
      </c>
      <c r="AI260" s="65">
        <v>-0.288822685208781</v>
      </c>
      <c r="AJ260" s="65">
        <v>-0.27411053824294</v>
      </c>
      <c r="AK260" s="65">
        <v>-0.185209869877716</v>
      </c>
      <c r="AL260" s="65">
        <v>-0.117373679807969</v>
      </c>
      <c r="AM260" s="65">
        <v>0.232548278724864</v>
      </c>
      <c r="AN260" s="65">
        <v>-0.160998696237583</v>
      </c>
      <c r="AO260" s="65">
        <v>-0.0075395967795745</v>
      </c>
      <c r="AP260" s="65">
        <v>-0.0685933139481596</v>
      </c>
      <c r="AQ260" s="65">
        <v>-0.0969841923609936</v>
      </c>
      <c r="AR260" s="65">
        <v>-0.734141745397975</v>
      </c>
      <c r="AT260"/>
      <c r="AU260"/>
      <c r="AV260"/>
      <c r="AW260"/>
      <c r="AX260"/>
    </row>
    <row r="261" spans="1:50">
      <c r="A261" s="60" t="s">
        <v>990</v>
      </c>
      <c r="B261" s="60" t="s">
        <v>991</v>
      </c>
      <c r="C261" s="60">
        <v>665</v>
      </c>
      <c r="D261" s="60">
        <v>10.5</v>
      </c>
      <c r="E261" s="60">
        <v>1</v>
      </c>
      <c r="F261" s="60">
        <v>10.5</v>
      </c>
      <c r="G261" s="60">
        <v>0</v>
      </c>
      <c r="H261" s="60">
        <v>48</v>
      </c>
      <c r="I261" s="60" t="s">
        <v>786</v>
      </c>
      <c r="J261" s="60">
        <v>974.1</v>
      </c>
      <c r="K261" s="60">
        <v>1</v>
      </c>
      <c r="L261" s="60">
        <v>15</v>
      </c>
      <c r="M261" s="60" t="s">
        <v>83</v>
      </c>
      <c r="N261" s="60" t="s">
        <v>441</v>
      </c>
      <c r="O261" s="60" t="s">
        <v>787</v>
      </c>
      <c r="P261" s="60">
        <v>1</v>
      </c>
      <c r="Q261" s="60" t="s">
        <v>461</v>
      </c>
      <c r="R261" s="60">
        <v>0.350596809</v>
      </c>
      <c r="S261" s="60" t="s">
        <v>445</v>
      </c>
      <c r="T261" s="60">
        <v>-0.345522822</v>
      </c>
      <c r="U261" s="60" t="s">
        <v>446</v>
      </c>
      <c r="V261" s="60" t="s">
        <v>470</v>
      </c>
      <c r="W261" s="65">
        <v>0.307319483455517</v>
      </c>
      <c r="X261" s="65">
        <v>0.522118006730507</v>
      </c>
      <c r="Y261" s="65">
        <v>0.520193997725943</v>
      </c>
      <c r="Z261" s="65">
        <v>0.0167904013836243</v>
      </c>
      <c r="AA261" s="65">
        <v>0.166824445019461</v>
      </c>
      <c r="AB261" s="65">
        <v>-0.240803660862146</v>
      </c>
      <c r="AC261" s="65">
        <v>-0.258277027848876</v>
      </c>
      <c r="AD261" s="65">
        <v>-0.289169262693339</v>
      </c>
      <c r="AE261" s="65">
        <v>-0.240949724676352</v>
      </c>
      <c r="AF261" s="65">
        <v>-0.166711925579447</v>
      </c>
      <c r="AG261" s="65">
        <v>-0.83894379246427</v>
      </c>
      <c r="AH261" s="65">
        <v>-0.152803699068982</v>
      </c>
      <c r="AI261" s="65">
        <v>-0.28216729930874</v>
      </c>
      <c r="AJ261" s="65">
        <v>-0.349363180366073</v>
      </c>
      <c r="AK261" s="65">
        <v>-0.375139112983925</v>
      </c>
      <c r="AL261" s="65">
        <v>-0.0446605909063545</v>
      </c>
      <c r="AM261" s="65">
        <v>0.204584667579241</v>
      </c>
      <c r="AN261" s="65">
        <v>-0.0144270165513088</v>
      </c>
      <c r="AO261" s="65">
        <v>-0.021648423162799</v>
      </c>
      <c r="AP261" s="65">
        <v>-0.000277183659083385</v>
      </c>
      <c r="AQ261" s="65">
        <v>0.0471156151988972</v>
      </c>
      <c r="AR261" s="65">
        <v>-0.362413875241756</v>
      </c>
      <c r="AT261"/>
      <c r="AU261"/>
      <c r="AV261"/>
      <c r="AW261"/>
      <c r="AX261"/>
    </row>
    <row r="262" spans="1:50">
      <c r="A262" s="60" t="s">
        <v>992</v>
      </c>
      <c r="B262" s="60" t="s">
        <v>993</v>
      </c>
      <c r="C262" s="60">
        <v>671</v>
      </c>
      <c r="D262" s="60">
        <v>20.43</v>
      </c>
      <c r="E262" s="60">
        <v>1</v>
      </c>
      <c r="F262" s="60">
        <v>3</v>
      </c>
      <c r="G262" s="60">
        <v>1</v>
      </c>
      <c r="H262" s="60">
        <v>48</v>
      </c>
      <c r="I262" s="60" t="s">
        <v>786</v>
      </c>
      <c r="J262" s="60">
        <v>60500</v>
      </c>
      <c r="K262" s="60">
        <v>1</v>
      </c>
      <c r="L262" s="60">
        <v>12</v>
      </c>
      <c r="M262" s="60" t="s">
        <v>83</v>
      </c>
      <c r="N262" s="60" t="s">
        <v>441</v>
      </c>
      <c r="O262" s="60" t="s">
        <v>787</v>
      </c>
      <c r="P262" s="60">
        <v>1</v>
      </c>
      <c r="Q262" s="60" t="s">
        <v>461</v>
      </c>
      <c r="R262" s="60">
        <v>1.006252552</v>
      </c>
      <c r="S262" s="60" t="s">
        <v>445</v>
      </c>
      <c r="T262" s="60">
        <v>0.712497872</v>
      </c>
      <c r="U262" s="60" t="s">
        <v>446</v>
      </c>
      <c r="V262" s="60" t="s">
        <v>447</v>
      </c>
      <c r="W262" s="65">
        <v>0.342052105922739</v>
      </c>
      <c r="X262" s="65">
        <v>0.498689924923744</v>
      </c>
      <c r="Y262" s="65">
        <v>0.590609351866348</v>
      </c>
      <c r="Z262" s="65">
        <v>0.141927030107167</v>
      </c>
      <c r="AA262" s="65">
        <v>0.267614997698889</v>
      </c>
      <c r="AB262" s="65">
        <v>0.551503004207976</v>
      </c>
      <c r="AC262" s="65">
        <v>0.135350014121685</v>
      </c>
      <c r="AD262" s="65">
        <v>-0.0446537024858414</v>
      </c>
      <c r="AE262" s="65">
        <v>0.149159431311074</v>
      </c>
      <c r="AF262" s="65">
        <v>-0.0582958315872431</v>
      </c>
      <c r="AG262" s="65">
        <v>-0.00895614576895448</v>
      </c>
      <c r="AH262" s="65">
        <v>-0.196242132850581</v>
      </c>
      <c r="AI262" s="65">
        <v>-0.241184621664396</v>
      </c>
      <c r="AJ262" s="65">
        <v>-0.282380388403615</v>
      </c>
      <c r="AK262" s="65">
        <v>-0.280791471636177</v>
      </c>
      <c r="AL262" s="65">
        <v>-0.0842717955301941</v>
      </c>
      <c r="AM262" s="65">
        <v>0.547555330095901</v>
      </c>
      <c r="AN262" s="65">
        <v>0.260929093504474</v>
      </c>
      <c r="AO262" s="65">
        <v>-0.14684809933756</v>
      </c>
      <c r="AP262" s="65">
        <v>-0.00890761345876473</v>
      </c>
      <c r="AQ262" s="65">
        <v>0.158407277491907</v>
      </c>
      <c r="AR262" s="65">
        <v>0.676614520747937</v>
      </c>
      <c r="AT262"/>
      <c r="AU262"/>
      <c r="AV262"/>
      <c r="AW262"/>
      <c r="AX262"/>
    </row>
    <row r="263" spans="1:50">
      <c r="A263" s="60" t="s">
        <v>994</v>
      </c>
      <c r="B263" s="60" t="s">
        <v>995</v>
      </c>
      <c r="C263" s="60">
        <v>685</v>
      </c>
      <c r="D263" s="60">
        <v>23.07</v>
      </c>
      <c r="E263" s="60">
        <v>1</v>
      </c>
      <c r="F263" s="60">
        <v>23.07</v>
      </c>
      <c r="G263" s="60">
        <v>0</v>
      </c>
      <c r="H263" s="60">
        <v>54</v>
      </c>
      <c r="I263" s="60" t="s">
        <v>786</v>
      </c>
      <c r="J263" s="60">
        <v>2.1</v>
      </c>
      <c r="K263" s="60">
        <v>1</v>
      </c>
      <c r="L263" s="60">
        <v>13</v>
      </c>
      <c r="M263" s="60" t="s">
        <v>83</v>
      </c>
      <c r="N263" s="60" t="s">
        <v>458</v>
      </c>
      <c r="O263" s="60" t="s">
        <v>787</v>
      </c>
      <c r="P263" s="60">
        <v>1</v>
      </c>
      <c r="Q263" s="60" t="s">
        <v>461</v>
      </c>
      <c r="R263" s="60">
        <v>0.207105195</v>
      </c>
      <c r="S263" s="60" t="s">
        <v>445</v>
      </c>
      <c r="T263" s="60">
        <v>0.601388675</v>
      </c>
      <c r="U263" s="60" t="s">
        <v>446</v>
      </c>
      <c r="V263" s="60" t="s">
        <v>447</v>
      </c>
      <c r="W263" s="65">
        <v>0.269539707359821</v>
      </c>
      <c r="X263" s="65">
        <v>0.437601660723545</v>
      </c>
      <c r="Y263" s="65">
        <v>0.604470571082165</v>
      </c>
      <c r="Z263" s="65">
        <v>0.413281864562677</v>
      </c>
      <c r="AA263" s="65">
        <v>0.060048642890572</v>
      </c>
      <c r="AB263" s="65">
        <v>-0.383913016089432</v>
      </c>
      <c r="AC263" s="65">
        <v>-0.24022826592958</v>
      </c>
      <c r="AD263" s="65">
        <v>-0.0909869333479044</v>
      </c>
      <c r="AE263" s="65">
        <v>-0.0136586397814993</v>
      </c>
      <c r="AF263" s="65">
        <v>-0.160469875467322</v>
      </c>
      <c r="AG263" s="65">
        <v>-0.634129398867364</v>
      </c>
      <c r="AH263" s="65">
        <v>-0.288841239602903</v>
      </c>
      <c r="AI263" s="65">
        <v>-0.384368593419748</v>
      </c>
      <c r="AJ263" s="65">
        <v>-0.449460432145267</v>
      </c>
      <c r="AK263" s="65">
        <v>-0.257445449332516</v>
      </c>
      <c r="AL263" s="65">
        <v>-0.237134555334505</v>
      </c>
      <c r="AM263" s="65">
        <v>-0.332461649916602</v>
      </c>
      <c r="AN263" s="65">
        <v>0.210728481431688</v>
      </c>
      <c r="AO263" s="65">
        <v>0.251943990655959</v>
      </c>
      <c r="AP263" s="65">
        <v>0.260852532592846</v>
      </c>
      <c r="AQ263" s="65">
        <v>0.311282121746912</v>
      </c>
      <c r="AR263" s="65">
        <v>0.637410663943018</v>
      </c>
      <c r="AT263"/>
      <c r="AU263"/>
      <c r="AV263"/>
      <c r="AW263"/>
      <c r="AX263"/>
    </row>
    <row r="264" spans="1:50">
      <c r="A264" s="60" t="s">
        <v>996</v>
      </c>
      <c r="B264" s="60" t="s">
        <v>997</v>
      </c>
      <c r="C264" s="60">
        <v>713</v>
      </c>
      <c r="D264" s="60">
        <v>15.83</v>
      </c>
      <c r="E264" s="60">
        <v>1</v>
      </c>
      <c r="F264" s="60">
        <v>15.83</v>
      </c>
      <c r="G264" s="60">
        <v>0</v>
      </c>
      <c r="H264" s="60">
        <v>54</v>
      </c>
      <c r="I264" s="60" t="s">
        <v>790</v>
      </c>
      <c r="J264" s="60">
        <v>60500</v>
      </c>
      <c r="K264" s="60">
        <v>1</v>
      </c>
      <c r="L264" s="60">
        <v>9</v>
      </c>
      <c r="M264" s="60" t="s">
        <v>83</v>
      </c>
      <c r="N264" s="60" t="s">
        <v>450</v>
      </c>
      <c r="O264" s="60" t="s">
        <v>787</v>
      </c>
      <c r="P264" s="60">
        <v>1</v>
      </c>
      <c r="Q264" s="60" t="s">
        <v>461</v>
      </c>
      <c r="R264" s="60">
        <v>-0.258261123</v>
      </c>
      <c r="S264" s="60" t="s">
        <v>445</v>
      </c>
      <c r="T264" s="60">
        <v>-0.617769402</v>
      </c>
      <c r="U264" s="60" t="s">
        <v>483</v>
      </c>
      <c r="V264" s="60" t="s">
        <v>470</v>
      </c>
      <c r="W264" s="65">
        <v>-0.0177607914640404</v>
      </c>
      <c r="X264" s="65">
        <v>0.00725276158768333</v>
      </c>
      <c r="Y264" s="65">
        <v>0.194570597429194</v>
      </c>
      <c r="Z264" s="65">
        <v>-0.143435432362091</v>
      </c>
      <c r="AA264" s="65">
        <v>-0.0503826671801087</v>
      </c>
      <c r="AB264" s="65">
        <v>0.156075215370471</v>
      </c>
      <c r="AC264" s="65">
        <v>-0.00823154911755569</v>
      </c>
      <c r="AD264" s="65">
        <v>0.0866395986711502</v>
      </c>
      <c r="AE264" s="65">
        <v>0.331263143195977</v>
      </c>
      <c r="AF264" s="65">
        <v>0.0486059476759597</v>
      </c>
      <c r="AG264" s="65">
        <v>0.59357628165535</v>
      </c>
      <c r="AH264" s="65">
        <v>-0.332825419010287</v>
      </c>
      <c r="AI264" s="65">
        <v>-0.39386395660119</v>
      </c>
      <c r="AJ264" s="65">
        <v>-0.423132787990962</v>
      </c>
      <c r="AK264" s="65">
        <v>-0.215415886310303</v>
      </c>
      <c r="AL264" s="65">
        <v>-0.138617922573453</v>
      </c>
      <c r="AM264" s="65">
        <v>-0.335788181217983</v>
      </c>
      <c r="AN264" s="65">
        <v>-0.0393191511091727</v>
      </c>
      <c r="AO264" s="65">
        <v>0.119033343211323</v>
      </c>
      <c r="AP264" s="65">
        <v>0.00935053184518972</v>
      </c>
      <c r="AQ264" s="65">
        <v>0.113862668683731</v>
      </c>
      <c r="AR264" s="65">
        <v>0.171765313088291</v>
      </c>
      <c r="AT264"/>
      <c r="AU264"/>
      <c r="AV264"/>
      <c r="AW264"/>
      <c r="AX264"/>
    </row>
    <row r="265" spans="1:50">
      <c r="A265" s="60" t="s">
        <v>998</v>
      </c>
      <c r="B265" s="60" t="s">
        <v>999</v>
      </c>
      <c r="C265" s="60">
        <v>715</v>
      </c>
      <c r="D265" s="60">
        <v>36.1</v>
      </c>
      <c r="E265" s="60">
        <v>0</v>
      </c>
      <c r="F265" s="60">
        <v>4</v>
      </c>
      <c r="G265" s="60">
        <v>1</v>
      </c>
      <c r="H265" s="60">
        <v>60</v>
      </c>
      <c r="I265" s="60" t="s">
        <v>786</v>
      </c>
      <c r="J265" s="60">
        <v>159</v>
      </c>
      <c r="K265" s="60">
        <v>1</v>
      </c>
      <c r="L265" s="60">
        <v>7</v>
      </c>
      <c r="M265" s="60" t="s">
        <v>84</v>
      </c>
      <c r="N265" s="60" t="s">
        <v>458</v>
      </c>
      <c r="O265" s="60" t="s">
        <v>787</v>
      </c>
      <c r="P265" s="60">
        <v>2</v>
      </c>
      <c r="Q265" s="60" t="s">
        <v>467</v>
      </c>
      <c r="R265" s="60">
        <v>0.139059933</v>
      </c>
      <c r="S265" s="60" t="s">
        <v>445</v>
      </c>
      <c r="T265" s="60">
        <v>0.011745231</v>
      </c>
      <c r="U265" s="60" t="s">
        <v>446</v>
      </c>
      <c r="V265" s="60" t="s">
        <v>447</v>
      </c>
      <c r="W265" s="65">
        <v>0.289206908969423</v>
      </c>
      <c r="X265" s="65">
        <v>0.384706823146228</v>
      </c>
      <c r="Y265" s="65">
        <v>0.419339486330765</v>
      </c>
      <c r="Z265" s="65">
        <v>0.177682417340344</v>
      </c>
      <c r="AA265" s="65">
        <v>0.14741524368112</v>
      </c>
      <c r="AB265" s="65">
        <v>0.319644169645059</v>
      </c>
      <c r="AC265" s="65">
        <v>-0.0650279775441095</v>
      </c>
      <c r="AD265" s="65">
        <v>-0.138455650979618</v>
      </c>
      <c r="AE265" s="65">
        <v>0.0122539855459212</v>
      </c>
      <c r="AF265" s="65">
        <v>-0.0337787565616347</v>
      </c>
      <c r="AG265" s="65">
        <v>0.372236119430222</v>
      </c>
      <c r="AH265" s="65">
        <v>-0.300624234328673</v>
      </c>
      <c r="AI265" s="65">
        <v>-0.469447143497305</v>
      </c>
      <c r="AJ265" s="65">
        <v>-0.585824898572984</v>
      </c>
      <c r="AK265" s="65">
        <v>-0.39291391192514</v>
      </c>
      <c r="AL265" s="65">
        <v>-0.182686613107615</v>
      </c>
      <c r="AM265" s="65">
        <v>0.180102355410468</v>
      </c>
      <c r="AN265" s="65">
        <v>0.282462837466474</v>
      </c>
      <c r="AO265" s="65">
        <v>0.259079430410347</v>
      </c>
      <c r="AP265" s="65">
        <v>0.259163435399228</v>
      </c>
      <c r="AQ265" s="65">
        <v>0.287823254446616</v>
      </c>
      <c r="AR265" s="65">
        <v>0.354694255713415</v>
      </c>
      <c r="AT265"/>
      <c r="AU265"/>
      <c r="AV265"/>
      <c r="AW265"/>
      <c r="AX265"/>
    </row>
    <row r="266" spans="1:50">
      <c r="A266" s="60" t="s">
        <v>1000</v>
      </c>
      <c r="B266" s="60" t="s">
        <v>1001</v>
      </c>
      <c r="C266" s="60">
        <v>721</v>
      </c>
      <c r="D266" s="60">
        <v>35.47</v>
      </c>
      <c r="E266" s="60">
        <v>0</v>
      </c>
      <c r="F266" s="60">
        <v>35.47</v>
      </c>
      <c r="G266" s="60">
        <v>0</v>
      </c>
      <c r="H266" s="60">
        <v>62</v>
      </c>
      <c r="I266" s="60" t="s">
        <v>790</v>
      </c>
      <c r="J266" s="60">
        <v>212.2</v>
      </c>
      <c r="K266" s="60">
        <v>1</v>
      </c>
      <c r="L266" s="60">
        <v>3</v>
      </c>
      <c r="M266" s="60" t="s">
        <v>82</v>
      </c>
      <c r="N266" s="60" t="s">
        <v>450</v>
      </c>
      <c r="O266" s="60" t="s">
        <v>787</v>
      </c>
      <c r="P266" s="60">
        <v>1</v>
      </c>
      <c r="Q266" s="60" t="s">
        <v>461</v>
      </c>
      <c r="R266" s="60">
        <v>-0.768752512</v>
      </c>
      <c r="S266" s="60" t="s">
        <v>454</v>
      </c>
      <c r="T266" s="60">
        <v>-0.206218675</v>
      </c>
      <c r="U266" s="60" t="s">
        <v>446</v>
      </c>
      <c r="V266" s="60" t="s">
        <v>455</v>
      </c>
      <c r="W266" s="65">
        <v>0.107188446069076</v>
      </c>
      <c r="X266" s="65">
        <v>0.149905752985129</v>
      </c>
      <c r="Y266" s="65">
        <v>0.0457062637856548</v>
      </c>
      <c r="Z266" s="65">
        <v>0.229851759230805</v>
      </c>
      <c r="AA266" s="65">
        <v>-0.026047351815619</v>
      </c>
      <c r="AB266" s="65">
        <v>-0.270503465925149</v>
      </c>
      <c r="AC266" s="65">
        <v>0.0803514656877535</v>
      </c>
      <c r="AD266" s="65">
        <v>0.154842788689324</v>
      </c>
      <c r="AE266" s="65">
        <v>0.0610956320021732</v>
      </c>
      <c r="AF266" s="65">
        <v>0.196088550426218</v>
      </c>
      <c r="AG266" s="65">
        <v>0.338305929870084</v>
      </c>
      <c r="AH266" s="65">
        <v>-0.328132016410318</v>
      </c>
      <c r="AI266" s="65">
        <v>-0.428918815040036</v>
      </c>
      <c r="AJ266" s="65">
        <v>-0.360368964333593</v>
      </c>
      <c r="AK266" s="65">
        <v>-0.227827709836997</v>
      </c>
      <c r="AL266" s="65">
        <v>-0.238630652727854</v>
      </c>
      <c r="AM266" s="65">
        <v>-0.299600268827071</v>
      </c>
      <c r="AN266" s="65">
        <v>-0.117310365734022</v>
      </c>
      <c r="AO266" s="65">
        <v>0.172006360187884</v>
      </c>
      <c r="AP266" s="65">
        <v>0.0678176612686304</v>
      </c>
      <c r="AQ266" s="65">
        <v>-0.0674294849614531</v>
      </c>
      <c r="AR266" s="65">
        <v>0.0625955567428724</v>
      </c>
      <c r="AT266"/>
      <c r="AU266"/>
      <c r="AV266"/>
      <c r="AW266"/>
      <c r="AX266"/>
    </row>
    <row r="267" spans="1:50">
      <c r="A267" s="60" t="s">
        <v>1002</v>
      </c>
      <c r="B267" s="60" t="s">
        <v>1003</v>
      </c>
      <c r="C267" s="60">
        <v>724</v>
      </c>
      <c r="D267" s="60">
        <v>35.47</v>
      </c>
      <c r="E267" s="60">
        <v>0</v>
      </c>
      <c r="F267" s="60">
        <v>35.47</v>
      </c>
      <c r="G267" s="60">
        <v>0</v>
      </c>
      <c r="H267" s="60">
        <v>81</v>
      </c>
      <c r="I267" s="60" t="s">
        <v>790</v>
      </c>
      <c r="J267" s="60">
        <v>4525</v>
      </c>
      <c r="K267" s="60">
        <v>0</v>
      </c>
      <c r="L267" s="60">
        <v>4.5</v>
      </c>
      <c r="M267" s="60" t="s">
        <v>82</v>
      </c>
      <c r="N267" s="60" t="s">
        <v>441</v>
      </c>
      <c r="O267" s="60" t="s">
        <v>787</v>
      </c>
      <c r="P267" s="60">
        <v>1</v>
      </c>
      <c r="Q267" s="60" t="s">
        <v>461</v>
      </c>
      <c r="R267" s="60">
        <v>0.801352636</v>
      </c>
      <c r="S267" s="60" t="s">
        <v>445</v>
      </c>
      <c r="T267" s="60">
        <v>-0.928831839</v>
      </c>
      <c r="U267" s="60" t="s">
        <v>483</v>
      </c>
      <c r="V267" s="60" t="s">
        <v>470</v>
      </c>
      <c r="W267" s="65">
        <v>0.3752087582934</v>
      </c>
      <c r="X267" s="65">
        <v>0.482502629011355</v>
      </c>
      <c r="Y267" s="65">
        <v>0.537236748047541</v>
      </c>
      <c r="Z267" s="65">
        <v>0.459632178259983</v>
      </c>
      <c r="AA267" s="65">
        <v>0.219117984941356</v>
      </c>
      <c r="AB267" s="65">
        <v>-0.439053259999251</v>
      </c>
      <c r="AC267" s="65">
        <v>0.00676059713477392</v>
      </c>
      <c r="AD267" s="65">
        <v>0.286582012118739</v>
      </c>
      <c r="AE267" s="65">
        <v>0.264541774381051</v>
      </c>
      <c r="AF267" s="65">
        <v>0.0103194177597104</v>
      </c>
      <c r="AG267" s="65">
        <v>-0.00216182828900369</v>
      </c>
      <c r="AH267" s="65">
        <v>-0.351690132836625</v>
      </c>
      <c r="AI267" s="65">
        <v>-0.46252423286097</v>
      </c>
      <c r="AJ267" s="65">
        <v>-0.413949139525081</v>
      </c>
      <c r="AK267" s="65">
        <v>0.0746766155545232</v>
      </c>
      <c r="AL267" s="65">
        <v>-0.153632426842441</v>
      </c>
      <c r="AM267" s="65">
        <v>-0.310716296622766</v>
      </c>
      <c r="AN267" s="65">
        <v>-0.0357396415533112</v>
      </c>
      <c r="AO267" s="65">
        <v>0.196605870808051</v>
      </c>
      <c r="AP267" s="65">
        <v>0.141002295357087</v>
      </c>
      <c r="AQ267" s="65">
        <v>0.0310410300434261</v>
      </c>
      <c r="AR267" s="65">
        <v>0.318153783032279</v>
      </c>
      <c r="AT267"/>
      <c r="AU267"/>
      <c r="AV267"/>
      <c r="AW267"/>
      <c r="AX267"/>
    </row>
    <row r="268" spans="1:50">
      <c r="A268" s="60" t="s">
        <v>1004</v>
      </c>
      <c r="B268" s="60" t="s">
        <v>1005</v>
      </c>
      <c r="C268" s="60">
        <v>727</v>
      </c>
      <c r="D268" s="60">
        <v>35.43</v>
      </c>
      <c r="E268" s="60">
        <v>0</v>
      </c>
      <c r="F268" s="60">
        <v>35.43</v>
      </c>
      <c r="G268" s="60">
        <v>0</v>
      </c>
      <c r="H268" s="60">
        <v>64</v>
      </c>
      <c r="I268" s="60" t="s">
        <v>790</v>
      </c>
      <c r="J268" s="60">
        <v>12872</v>
      </c>
      <c r="K268" s="60">
        <v>0</v>
      </c>
      <c r="L268" s="60">
        <v>7</v>
      </c>
      <c r="M268" s="60" t="s">
        <v>83</v>
      </c>
      <c r="N268" s="60" t="s">
        <v>458</v>
      </c>
      <c r="O268" s="60" t="s">
        <v>787</v>
      </c>
      <c r="P268" s="60">
        <v>2</v>
      </c>
      <c r="Q268" s="60" t="s">
        <v>477</v>
      </c>
      <c r="R268" s="60">
        <v>-0.486687571</v>
      </c>
      <c r="S268" s="60" t="s">
        <v>454</v>
      </c>
      <c r="T268" s="60">
        <v>-0.538534801</v>
      </c>
      <c r="U268" s="60" t="s">
        <v>446</v>
      </c>
      <c r="V268" s="60" t="s">
        <v>455</v>
      </c>
      <c r="W268" s="65">
        <v>0.326526618568586</v>
      </c>
      <c r="X268" s="65">
        <v>0.441942558535322</v>
      </c>
      <c r="Y268" s="65">
        <v>0.239582856000749</v>
      </c>
      <c r="Z268" s="65">
        <v>0.499620067388897</v>
      </c>
      <c r="AA268" s="65">
        <v>0.203500253548861</v>
      </c>
      <c r="AB268" s="65">
        <v>-0.418326932781815</v>
      </c>
      <c r="AC268" s="65">
        <v>-0.183057693619198</v>
      </c>
      <c r="AD268" s="65">
        <v>-0.128237269595805</v>
      </c>
      <c r="AE268" s="65">
        <v>-0.179723851968811</v>
      </c>
      <c r="AF268" s="65">
        <v>-0.0473626940253672</v>
      </c>
      <c r="AG268" s="65">
        <v>-0.614113650401305</v>
      </c>
      <c r="AH268" s="65">
        <v>-0.384482828533777</v>
      </c>
      <c r="AI268" s="65">
        <v>-0.508101052450141</v>
      </c>
      <c r="AJ268" s="65">
        <v>-0.446009345233664</v>
      </c>
      <c r="AK268" s="65">
        <v>0.149827582750025</v>
      </c>
      <c r="AL268" s="65">
        <v>-0.169752037118743</v>
      </c>
      <c r="AM268" s="65">
        <v>-0.558915316068815</v>
      </c>
      <c r="AN268" s="65">
        <v>0.00951839140771263</v>
      </c>
      <c r="AO268" s="65">
        <v>0.281421302378539</v>
      </c>
      <c r="AP268" s="65">
        <v>0.189849649880042</v>
      </c>
      <c r="AQ268" s="65">
        <v>0.124538670072439</v>
      </c>
      <c r="AR268" s="65">
        <v>-0.788306654858231</v>
      </c>
      <c r="AT268"/>
      <c r="AU268"/>
      <c r="AV268"/>
      <c r="AW268"/>
      <c r="AX268"/>
    </row>
    <row r="269" spans="1:50">
      <c r="A269" s="60" t="s">
        <v>1006</v>
      </c>
      <c r="B269" s="60" t="s">
        <v>1007</v>
      </c>
      <c r="C269" s="60">
        <v>737</v>
      </c>
      <c r="D269" s="60">
        <v>35.27</v>
      </c>
      <c r="E269" s="60">
        <v>0</v>
      </c>
      <c r="F269" s="60">
        <v>35.27</v>
      </c>
      <c r="G269" s="60">
        <v>0</v>
      </c>
      <c r="H269" s="60">
        <v>52</v>
      </c>
      <c r="I269" s="60" t="s">
        <v>790</v>
      </c>
      <c r="J269" s="60">
        <v>9.8</v>
      </c>
      <c r="K269" s="60">
        <v>1</v>
      </c>
      <c r="L269" s="60">
        <v>2.5</v>
      </c>
      <c r="M269" s="60" t="s">
        <v>82</v>
      </c>
      <c r="N269" s="60" t="s">
        <v>458</v>
      </c>
      <c r="O269" s="60" t="s">
        <v>787</v>
      </c>
      <c r="P269" s="60">
        <v>1</v>
      </c>
      <c r="Q269" s="60" t="s">
        <v>461</v>
      </c>
      <c r="R269" s="60">
        <v>0.149027599</v>
      </c>
      <c r="S269" s="60" t="s">
        <v>445</v>
      </c>
      <c r="T269" s="60">
        <v>-0.732940445</v>
      </c>
      <c r="U269" s="60" t="s">
        <v>483</v>
      </c>
      <c r="V269" s="60" t="s">
        <v>470</v>
      </c>
      <c r="W269" s="65">
        <v>0.354450646282141</v>
      </c>
      <c r="X269" s="65">
        <v>0.443072717517546</v>
      </c>
      <c r="Y269" s="65">
        <v>0.10931204789711</v>
      </c>
      <c r="Z269" s="65">
        <v>0.279975131196804</v>
      </c>
      <c r="AA269" s="65">
        <v>0.309404453826237</v>
      </c>
      <c r="AB269" s="65">
        <v>-0.181841368390437</v>
      </c>
      <c r="AC269" s="65">
        <v>0.032952273369034</v>
      </c>
      <c r="AD269" s="65">
        <v>-0.159083862979981</v>
      </c>
      <c r="AE269" s="65">
        <v>-0.176614295259087</v>
      </c>
      <c r="AF269" s="65">
        <v>0.125898905127062</v>
      </c>
      <c r="AG269" s="65">
        <v>-0.452439777640368</v>
      </c>
      <c r="AH269" s="65">
        <v>-0.344887002390658</v>
      </c>
      <c r="AI269" s="65">
        <v>-0.475884237627284</v>
      </c>
      <c r="AJ269" s="65">
        <v>-0.426751230024055</v>
      </c>
      <c r="AK269" s="65">
        <v>-0.0722466053608858</v>
      </c>
      <c r="AL269" s="65">
        <v>-0.157720536490439</v>
      </c>
      <c r="AM269" s="65">
        <v>-0.523349243950836</v>
      </c>
      <c r="AN269" s="65">
        <v>0.0140717876196468</v>
      </c>
      <c r="AO269" s="65">
        <v>0.289374398046096</v>
      </c>
      <c r="AP269" s="65">
        <v>0.156875688192949</v>
      </c>
      <c r="AQ269" s="65">
        <v>0.0607291845054417</v>
      </c>
      <c r="AR269" s="65">
        <v>-0.157967881408178</v>
      </c>
      <c r="AT269"/>
      <c r="AU269"/>
      <c r="AV269"/>
      <c r="AW269"/>
      <c r="AX269"/>
    </row>
    <row r="270" spans="1:50">
      <c r="A270" s="60" t="s">
        <v>1008</v>
      </c>
      <c r="B270" s="60" t="s">
        <v>1009</v>
      </c>
      <c r="C270" s="60">
        <v>741</v>
      </c>
      <c r="D270" s="60">
        <v>34.37</v>
      </c>
      <c r="E270" s="60">
        <v>0</v>
      </c>
      <c r="F270" s="60">
        <v>34.37</v>
      </c>
      <c r="G270" s="60">
        <v>0</v>
      </c>
      <c r="H270" s="60">
        <v>60</v>
      </c>
      <c r="I270" s="60" t="s">
        <v>786</v>
      </c>
      <c r="J270" s="60">
        <v>1.3</v>
      </c>
      <c r="K270" s="60">
        <v>1</v>
      </c>
      <c r="L270" s="60">
        <v>3</v>
      </c>
      <c r="M270" s="60" t="s">
        <v>82</v>
      </c>
      <c r="N270" s="60" t="s">
        <v>450</v>
      </c>
      <c r="O270" s="60" t="s">
        <v>787</v>
      </c>
      <c r="P270" s="60">
        <v>2</v>
      </c>
      <c r="Q270" s="60" t="s">
        <v>444</v>
      </c>
      <c r="R270" s="60">
        <v>-0.87558227</v>
      </c>
      <c r="S270" s="60" t="s">
        <v>454</v>
      </c>
      <c r="T270" s="60">
        <v>-0.989751431</v>
      </c>
      <c r="U270" s="60" t="s">
        <v>483</v>
      </c>
      <c r="V270" s="60" t="s">
        <v>473</v>
      </c>
      <c r="W270" s="65">
        <v>0.236735799330204</v>
      </c>
      <c r="X270" s="65">
        <v>0.157228714340396</v>
      </c>
      <c r="Y270" s="65">
        <v>0.0274759554909991</v>
      </c>
      <c r="Z270" s="65">
        <v>-0.490663129235488</v>
      </c>
      <c r="AA270" s="65">
        <v>0.110749927496549</v>
      </c>
      <c r="AB270" s="65">
        <v>-0.288162796906664</v>
      </c>
      <c r="AC270" s="65">
        <v>-0.272858029794308</v>
      </c>
      <c r="AD270" s="65">
        <v>-0.0533613966392916</v>
      </c>
      <c r="AE270" s="65">
        <v>-0.218812570115895</v>
      </c>
      <c r="AF270" s="65">
        <v>-0.177297968101459</v>
      </c>
      <c r="AG270" s="65">
        <v>-0.838634959851546</v>
      </c>
      <c r="AH270" s="65">
        <v>-0.330926725035116</v>
      </c>
      <c r="AI270" s="65">
        <v>-0.426137344238212</v>
      </c>
      <c r="AJ270" s="65">
        <v>-0.431284050317991</v>
      </c>
      <c r="AK270" s="65">
        <v>-0.167982425450011</v>
      </c>
      <c r="AL270" s="65">
        <v>-0.20486211484257</v>
      </c>
      <c r="AM270" s="65">
        <v>-0.309076658569891</v>
      </c>
      <c r="AN270" s="65">
        <v>-0.150316304973403</v>
      </c>
      <c r="AO270" s="65">
        <v>0.146236139145507</v>
      </c>
      <c r="AP270" s="65">
        <v>0.0525225235500829</v>
      </c>
      <c r="AQ270" s="65">
        <v>-0.0572732564306698</v>
      </c>
      <c r="AR270" s="65">
        <v>-0.391398132594949</v>
      </c>
      <c r="AT270"/>
      <c r="AU270"/>
      <c r="AV270"/>
      <c r="AW270"/>
      <c r="AX270"/>
    </row>
    <row r="271" spans="1:50">
      <c r="A271" s="60" t="s">
        <v>1010</v>
      </c>
      <c r="B271" s="60" t="s">
        <v>1011</v>
      </c>
      <c r="C271" s="60">
        <v>743</v>
      </c>
      <c r="D271" s="60">
        <v>17.17</v>
      </c>
      <c r="E271" s="60">
        <v>1</v>
      </c>
      <c r="F271" s="60">
        <v>5.87</v>
      </c>
      <c r="G271" s="60">
        <v>1</v>
      </c>
      <c r="H271" s="60">
        <v>39</v>
      </c>
      <c r="I271" s="60" t="s">
        <v>790</v>
      </c>
      <c r="J271" s="60">
        <v>38578</v>
      </c>
      <c r="K271" s="60">
        <v>0</v>
      </c>
      <c r="L271" s="60">
        <v>7</v>
      </c>
      <c r="M271" s="60" t="s">
        <v>84</v>
      </c>
      <c r="N271" s="60" t="s">
        <v>441</v>
      </c>
      <c r="O271" s="60" t="s">
        <v>787</v>
      </c>
      <c r="P271" s="60" t="s">
        <v>807</v>
      </c>
      <c r="Q271" s="60" t="s">
        <v>467</v>
      </c>
      <c r="R271" s="60">
        <v>0.943163986</v>
      </c>
      <c r="S271" s="60" t="s">
        <v>445</v>
      </c>
      <c r="T271" s="60">
        <v>0.281201495</v>
      </c>
      <c r="U271" s="60" t="s">
        <v>446</v>
      </c>
      <c r="V271" s="60" t="s">
        <v>447</v>
      </c>
      <c r="W271" s="65">
        <v>0.382425065782682</v>
      </c>
      <c r="X271" s="65">
        <v>0.57594620450032</v>
      </c>
      <c r="Y271" s="65">
        <v>0.532651543902173</v>
      </c>
      <c r="Z271" s="65">
        <v>0.40311083691322</v>
      </c>
      <c r="AA271" s="65">
        <v>0.237434484371922</v>
      </c>
      <c r="AB271" s="65">
        <v>0.375138868787807</v>
      </c>
      <c r="AC271" s="65">
        <v>-0.182996979725597</v>
      </c>
      <c r="AD271" s="65">
        <v>-0.256295662383365</v>
      </c>
      <c r="AE271" s="65">
        <v>-0.218715839907563</v>
      </c>
      <c r="AF271" s="65">
        <v>-0.0862946730876945</v>
      </c>
      <c r="AG271" s="65">
        <v>-0.469722684643813</v>
      </c>
      <c r="AH271" s="65">
        <v>-0.244962635068724</v>
      </c>
      <c r="AI271" s="65">
        <v>-0.318074339667558</v>
      </c>
      <c r="AJ271" s="65">
        <v>-0.451767542624226</v>
      </c>
      <c r="AK271" s="65">
        <v>-0.528149856861797</v>
      </c>
      <c r="AL271" s="65">
        <v>-0.124292977066996</v>
      </c>
      <c r="AM271" s="65">
        <v>0.210828189336877</v>
      </c>
      <c r="AN271" s="65">
        <v>0.149415023327115</v>
      </c>
      <c r="AO271" s="65">
        <v>-0.0398256910825256</v>
      </c>
      <c r="AP271" s="65">
        <v>0.0879931144435911</v>
      </c>
      <c r="AQ271" s="65">
        <v>0.0518911207181327</v>
      </c>
      <c r="AR271" s="65">
        <v>0.74401409730044</v>
      </c>
      <c r="AT271"/>
      <c r="AU271"/>
      <c r="AV271"/>
      <c r="AW271"/>
      <c r="AX271"/>
    </row>
    <row r="272" spans="1:50">
      <c r="A272" s="60" t="s">
        <v>1012</v>
      </c>
      <c r="B272" s="60" t="s">
        <v>1013</v>
      </c>
      <c r="C272" s="60">
        <v>745</v>
      </c>
      <c r="D272" s="60">
        <v>36.33</v>
      </c>
      <c r="E272" s="60">
        <v>0</v>
      </c>
      <c r="F272" s="60">
        <v>27.9</v>
      </c>
      <c r="G272" s="60">
        <v>1</v>
      </c>
      <c r="H272" s="60">
        <v>42</v>
      </c>
      <c r="I272" s="60" t="s">
        <v>790</v>
      </c>
      <c r="J272" s="60">
        <v>80.9</v>
      </c>
      <c r="K272" s="60">
        <v>1</v>
      </c>
      <c r="L272" s="60">
        <v>4</v>
      </c>
      <c r="M272" s="60" t="s">
        <v>82</v>
      </c>
      <c r="N272" s="60" t="s">
        <v>450</v>
      </c>
      <c r="O272" s="60" t="s">
        <v>787</v>
      </c>
      <c r="P272" s="60">
        <v>2</v>
      </c>
      <c r="Q272" s="60" t="s">
        <v>444</v>
      </c>
      <c r="R272" s="60">
        <v>-0.763406084</v>
      </c>
      <c r="S272" s="60" t="s">
        <v>454</v>
      </c>
      <c r="T272" s="60">
        <v>-0.556691902</v>
      </c>
      <c r="U272" s="60" t="s">
        <v>446</v>
      </c>
      <c r="V272" s="60" t="s">
        <v>455</v>
      </c>
      <c r="W272" s="65">
        <v>-0.233681410422365</v>
      </c>
      <c r="X272" s="65">
        <v>-0.277130042063969</v>
      </c>
      <c r="Y272" s="65">
        <v>-0.179900851462346</v>
      </c>
      <c r="Z272" s="65">
        <v>0.331744698667546</v>
      </c>
      <c r="AA272" s="65">
        <v>-0.0418898514748481</v>
      </c>
      <c r="AB272" s="65">
        <v>-0.418387592162114</v>
      </c>
      <c r="AC272" s="65">
        <v>-0.200870885395721</v>
      </c>
      <c r="AD272" s="65">
        <v>0.0338793000592749</v>
      </c>
      <c r="AE272" s="65">
        <v>-0.000498757932799604</v>
      </c>
      <c r="AF272" s="65">
        <v>-0.207699450204585</v>
      </c>
      <c r="AG272" s="65">
        <v>-0.836318715256117</v>
      </c>
      <c r="AH272" s="65">
        <v>-0.347383450981909</v>
      </c>
      <c r="AI272" s="65">
        <v>-0.389309678982664</v>
      </c>
      <c r="AJ272" s="65">
        <v>-0.423892107376435</v>
      </c>
      <c r="AK272" s="65">
        <v>-0.153246829302117</v>
      </c>
      <c r="AL272" s="65">
        <v>-0.132483795583494</v>
      </c>
      <c r="AM272" s="65">
        <v>-0.248354146991324</v>
      </c>
      <c r="AN272" s="65">
        <v>-0.0221726044623771</v>
      </c>
      <c r="AO272" s="65">
        <v>0.144803109398103</v>
      </c>
      <c r="AP272" s="65">
        <v>0.113804440406098</v>
      </c>
      <c r="AQ272" s="65">
        <v>-0.0871340705201241</v>
      </c>
      <c r="AR272" s="65">
        <v>-0.137922423888779</v>
      </c>
      <c r="AT272"/>
      <c r="AU272"/>
      <c r="AV272"/>
      <c r="AW272"/>
      <c r="AX272"/>
    </row>
    <row r="273" spans="1:50">
      <c r="A273" s="60" t="s">
        <v>1014</v>
      </c>
      <c r="B273" s="60" t="s">
        <v>1015</v>
      </c>
      <c r="C273" s="60">
        <v>755</v>
      </c>
      <c r="D273" s="60">
        <v>34.97</v>
      </c>
      <c r="E273" s="60">
        <v>0</v>
      </c>
      <c r="F273" s="60">
        <v>34.97</v>
      </c>
      <c r="G273" s="60">
        <v>0</v>
      </c>
      <c r="H273" s="60">
        <v>63</v>
      </c>
      <c r="I273" s="60" t="s">
        <v>786</v>
      </c>
      <c r="J273" s="60">
        <v>2.3</v>
      </c>
      <c r="K273" s="60">
        <v>1</v>
      </c>
      <c r="L273" s="60">
        <v>5</v>
      </c>
      <c r="M273" s="60" t="s">
        <v>82</v>
      </c>
      <c r="N273" s="60" t="s">
        <v>450</v>
      </c>
      <c r="O273" s="60" t="s">
        <v>787</v>
      </c>
      <c r="P273" s="60">
        <v>1</v>
      </c>
      <c r="Q273" s="60" t="s">
        <v>461</v>
      </c>
      <c r="R273" s="60">
        <v>-0.965635632</v>
      </c>
      <c r="S273" s="60" t="s">
        <v>454</v>
      </c>
      <c r="T273" s="60">
        <v>-0.86682643</v>
      </c>
      <c r="U273" s="60" t="s">
        <v>483</v>
      </c>
      <c r="V273" s="60" t="s">
        <v>473</v>
      </c>
      <c r="W273" s="65">
        <v>0.0902953596041212</v>
      </c>
      <c r="X273" s="65">
        <v>0.182815882323591</v>
      </c>
      <c r="Y273" s="65">
        <v>0.143623369994981</v>
      </c>
      <c r="Z273" s="65">
        <v>0.0843794615797787</v>
      </c>
      <c r="AA273" s="65">
        <v>0.0246845287946562</v>
      </c>
      <c r="AB273" s="65">
        <v>-0.56525450139494</v>
      </c>
      <c r="AC273" s="65">
        <v>-0.286257300506596</v>
      </c>
      <c r="AD273" s="65">
        <v>0.0967763508554679</v>
      </c>
      <c r="AE273" s="65">
        <v>-0.0329083831359202</v>
      </c>
      <c r="AF273" s="65">
        <v>-0.152886309703555</v>
      </c>
      <c r="AG273" s="65">
        <v>-0.691939468807716</v>
      </c>
      <c r="AH273" s="65">
        <v>-0.271169032567209</v>
      </c>
      <c r="AI273" s="65">
        <v>-0.341975928311518</v>
      </c>
      <c r="AJ273" s="65">
        <v>-0.403867057177423</v>
      </c>
      <c r="AK273" s="65">
        <v>0.0731435254739265</v>
      </c>
      <c r="AL273" s="65">
        <v>-0.140156284340759</v>
      </c>
      <c r="AM273" s="65">
        <v>-0.369737906185572</v>
      </c>
      <c r="AN273" s="65">
        <v>-0.161598697588528</v>
      </c>
      <c r="AO273" s="65">
        <v>0.109590797695249</v>
      </c>
      <c r="AP273" s="65">
        <v>0.107552170854734</v>
      </c>
      <c r="AQ273" s="65">
        <v>0.0416953809344435</v>
      </c>
      <c r="AR273" s="65">
        <v>-0.446728643896888</v>
      </c>
      <c r="AT273"/>
      <c r="AU273"/>
      <c r="AV273"/>
      <c r="AW273"/>
      <c r="AX273"/>
    </row>
    <row r="274" spans="1:50">
      <c r="A274" s="60" t="s">
        <v>1016</v>
      </c>
      <c r="B274" s="60" t="s">
        <v>1017</v>
      </c>
      <c r="C274" s="60">
        <v>777</v>
      </c>
      <c r="D274" s="60">
        <v>34.47</v>
      </c>
      <c r="E274" s="60">
        <v>0</v>
      </c>
      <c r="F274" s="60">
        <v>34.47</v>
      </c>
      <c r="G274" s="60">
        <v>0</v>
      </c>
      <c r="H274" s="60">
        <v>34</v>
      </c>
      <c r="I274" s="60" t="s">
        <v>790</v>
      </c>
      <c r="J274" s="60">
        <v>33.5</v>
      </c>
      <c r="K274" s="60">
        <v>0</v>
      </c>
      <c r="L274" s="60">
        <v>13</v>
      </c>
      <c r="M274" s="60" t="s">
        <v>83</v>
      </c>
      <c r="N274" s="60" t="s">
        <v>450</v>
      </c>
      <c r="O274" s="60" t="s">
        <v>787</v>
      </c>
      <c r="P274" s="60">
        <v>1</v>
      </c>
      <c r="Q274" s="60" t="s">
        <v>461</v>
      </c>
      <c r="R274" s="60">
        <v>-0.717162607</v>
      </c>
      <c r="S274" s="60" t="s">
        <v>454</v>
      </c>
      <c r="T274" s="60">
        <v>0.705975862</v>
      </c>
      <c r="U274" s="60" t="s">
        <v>446</v>
      </c>
      <c r="V274" s="60" t="s">
        <v>455</v>
      </c>
      <c r="W274" s="65">
        <v>0.273791298713346</v>
      </c>
      <c r="X274" s="65">
        <v>0.350808366991126</v>
      </c>
      <c r="Y274" s="65">
        <v>0.00326301676619118</v>
      </c>
      <c r="Z274" s="65">
        <v>0.364572032134242</v>
      </c>
      <c r="AA274" s="65">
        <v>0.268886083769979</v>
      </c>
      <c r="AB274" s="65">
        <v>-0.0618497762034621</v>
      </c>
      <c r="AC274" s="65">
        <v>-0.11346204747757</v>
      </c>
      <c r="AD274" s="65">
        <v>0.0966969361716034</v>
      </c>
      <c r="AE274" s="65">
        <v>-0.0118443985223799</v>
      </c>
      <c r="AF274" s="65">
        <v>-0.155698269710004</v>
      </c>
      <c r="AG274" s="65">
        <v>-0.921865348980625</v>
      </c>
      <c r="AH274" s="65">
        <v>-0.370896787295356</v>
      </c>
      <c r="AI274" s="65">
        <v>-0.495128940586378</v>
      </c>
      <c r="AJ274" s="65">
        <v>-0.596787082192682</v>
      </c>
      <c r="AK274" s="65">
        <v>-0.203328287751423</v>
      </c>
      <c r="AL274" s="65">
        <v>-0.17313713336001</v>
      </c>
      <c r="AM274" s="65">
        <v>-0.35275010111323</v>
      </c>
      <c r="AN274" s="65">
        <v>0.251075445595715</v>
      </c>
      <c r="AO274" s="65">
        <v>0.314029293006287</v>
      </c>
      <c r="AP274" s="65">
        <v>0.370344873375348</v>
      </c>
      <c r="AQ274" s="65">
        <v>0.263563606310602</v>
      </c>
      <c r="AR274" s="65">
        <v>0.914453366275489</v>
      </c>
      <c r="AT274"/>
      <c r="AU274"/>
      <c r="AV274"/>
      <c r="AW274"/>
      <c r="AX274"/>
    </row>
    <row r="275" spans="1:50">
      <c r="A275" s="60" t="s">
        <v>1018</v>
      </c>
      <c r="B275" s="60" t="s">
        <v>1019</v>
      </c>
      <c r="C275" s="60">
        <v>785</v>
      </c>
      <c r="D275" s="60">
        <v>7.37</v>
      </c>
      <c r="E275" s="60">
        <v>1</v>
      </c>
      <c r="F275" s="60">
        <v>5.83</v>
      </c>
      <c r="G275" s="60">
        <v>1</v>
      </c>
      <c r="H275" s="60">
        <v>53</v>
      </c>
      <c r="I275" s="60" t="s">
        <v>786</v>
      </c>
      <c r="J275" s="60">
        <v>67.8</v>
      </c>
      <c r="K275" s="60">
        <v>0</v>
      </c>
      <c r="L275" s="60">
        <v>14</v>
      </c>
      <c r="M275" s="60" t="s">
        <v>83</v>
      </c>
      <c r="N275" s="60" t="s">
        <v>450</v>
      </c>
      <c r="O275" s="60" t="s">
        <v>787</v>
      </c>
      <c r="P275" s="60">
        <v>1</v>
      </c>
      <c r="Q275" s="60" t="s">
        <v>461</v>
      </c>
      <c r="R275" s="60">
        <v>-0.815594346</v>
      </c>
      <c r="S275" s="60" t="s">
        <v>454</v>
      </c>
      <c r="T275" s="60">
        <v>-0.43951393</v>
      </c>
      <c r="U275" s="60" t="s">
        <v>446</v>
      </c>
      <c r="V275" s="60" t="s">
        <v>455</v>
      </c>
      <c r="W275" s="65">
        <v>-0.00945902109334391</v>
      </c>
      <c r="X275" s="65">
        <v>0.23242007370202</v>
      </c>
      <c r="Y275" s="65">
        <v>-0.0173508943483905</v>
      </c>
      <c r="Z275" s="65">
        <v>-0.271240192929517</v>
      </c>
      <c r="AA275" s="65">
        <v>0.000637725238228762</v>
      </c>
      <c r="AB275" s="65">
        <v>0.517249313289657</v>
      </c>
      <c r="AC275" s="65">
        <v>0.164864498998972</v>
      </c>
      <c r="AD275" s="65">
        <v>-0.152230438426577</v>
      </c>
      <c r="AE275" s="65">
        <v>-0.185715570714312</v>
      </c>
      <c r="AF275" s="65">
        <v>-0.0643409426821428</v>
      </c>
      <c r="AG275" s="65">
        <v>-0.618685147980845</v>
      </c>
      <c r="AH275" s="65">
        <v>-0.384211092576245</v>
      </c>
      <c r="AI275" s="65">
        <v>-0.391461705931048</v>
      </c>
      <c r="AJ275" s="65">
        <v>-0.426807281686562</v>
      </c>
      <c r="AK275" s="65">
        <v>-0.193751295949959</v>
      </c>
      <c r="AL275" s="65">
        <v>-0.206564495027992</v>
      </c>
      <c r="AM275" s="65">
        <v>0.0443691061040312</v>
      </c>
      <c r="AN275" s="65">
        <v>0.0198017792027262</v>
      </c>
      <c r="AO275" s="65">
        <v>-0.0123372597765304</v>
      </c>
      <c r="AP275" s="65">
        <v>-0.0314698963788141</v>
      </c>
      <c r="AQ275" s="65">
        <v>0.152815849456156</v>
      </c>
      <c r="AR275" s="65">
        <v>0.804865038093919</v>
      </c>
      <c r="AT275"/>
      <c r="AU275"/>
      <c r="AV275"/>
      <c r="AW275"/>
      <c r="AX275"/>
    </row>
    <row r="276" spans="1:50">
      <c r="A276" s="60" t="s">
        <v>1020</v>
      </c>
      <c r="B276" s="60" t="s">
        <v>1021</v>
      </c>
      <c r="C276" s="60">
        <v>813</v>
      </c>
      <c r="D276" s="60">
        <v>12.53</v>
      </c>
      <c r="E276" s="60">
        <v>1</v>
      </c>
      <c r="F276" s="60">
        <v>2.37</v>
      </c>
      <c r="G276" s="60">
        <v>1</v>
      </c>
      <c r="H276" s="60">
        <v>56</v>
      </c>
      <c r="I276" s="60" t="s">
        <v>786</v>
      </c>
      <c r="J276" s="60">
        <v>178</v>
      </c>
      <c r="K276" s="60">
        <v>0</v>
      </c>
      <c r="L276" s="60">
        <v>9.5</v>
      </c>
      <c r="M276" s="60" t="s">
        <v>84</v>
      </c>
      <c r="N276" s="60" t="s">
        <v>441</v>
      </c>
      <c r="O276" s="60" t="s">
        <v>787</v>
      </c>
      <c r="P276" s="60" t="s">
        <v>807</v>
      </c>
      <c r="Q276" s="60" t="s">
        <v>467</v>
      </c>
      <c r="R276" s="60">
        <v>0.749320988</v>
      </c>
      <c r="S276" s="60" t="s">
        <v>445</v>
      </c>
      <c r="T276" s="60">
        <v>1.078725278</v>
      </c>
      <c r="U276" s="60" t="s">
        <v>446</v>
      </c>
      <c r="V276" s="60" t="s">
        <v>447</v>
      </c>
      <c r="W276" s="65">
        <v>0.383778749981584</v>
      </c>
      <c r="X276" s="65">
        <v>0.313980761532127</v>
      </c>
      <c r="Y276" s="65">
        <v>-0.0485937611810913</v>
      </c>
      <c r="Z276" s="65">
        <v>-0.123260718397168</v>
      </c>
      <c r="AA276" s="65">
        <v>0.257537437427159</v>
      </c>
      <c r="AB276" s="65">
        <v>0.461636112007092</v>
      </c>
      <c r="AC276" s="65">
        <v>0.2260350407392</v>
      </c>
      <c r="AD276" s="65">
        <v>0.0586296662131663</v>
      </c>
      <c r="AE276" s="65">
        <v>0.166443986926609</v>
      </c>
      <c r="AF276" s="65">
        <v>0.130623669376202</v>
      </c>
      <c r="AG276" s="65">
        <v>0.651689977698345</v>
      </c>
      <c r="AH276" s="65">
        <v>0.381033336250833</v>
      </c>
      <c r="AI276" s="65">
        <v>0.392520002220099</v>
      </c>
      <c r="AJ276" s="65">
        <v>0.112732980554778</v>
      </c>
      <c r="AK276" s="65">
        <v>-0.20008824446205</v>
      </c>
      <c r="AL276" s="65">
        <v>0.26840085586365</v>
      </c>
      <c r="AM276" s="65">
        <v>0.592632397201712</v>
      </c>
      <c r="AN276" s="65">
        <v>0.314576158753211</v>
      </c>
      <c r="AO276" s="65">
        <v>0.128574846171625</v>
      </c>
      <c r="AP276" s="65">
        <v>0.0962283637564853</v>
      </c>
      <c r="AQ276" s="65">
        <v>0.245309086573477</v>
      </c>
      <c r="AR276" s="65">
        <v>0.551729462631286</v>
      </c>
      <c r="AT276"/>
      <c r="AU276"/>
      <c r="AV276"/>
      <c r="AW276"/>
      <c r="AX276"/>
    </row>
    <row r="277" spans="1:50">
      <c r="A277" s="60" t="s">
        <v>1022</v>
      </c>
      <c r="B277" s="60" t="s">
        <v>1023</v>
      </c>
      <c r="C277" s="60">
        <v>815</v>
      </c>
      <c r="D277" s="60">
        <v>7.37</v>
      </c>
      <c r="E277" s="60">
        <v>1</v>
      </c>
      <c r="F277" s="60">
        <v>7.37</v>
      </c>
      <c r="G277" s="60">
        <v>0</v>
      </c>
      <c r="H277" s="60">
        <v>47</v>
      </c>
      <c r="I277" s="60" t="s">
        <v>790</v>
      </c>
      <c r="J277" s="60">
        <v>12343</v>
      </c>
      <c r="K277" s="60">
        <v>1</v>
      </c>
      <c r="L277" s="60">
        <v>8</v>
      </c>
      <c r="M277" s="60" t="s">
        <v>83</v>
      </c>
      <c r="N277" s="60" t="s">
        <v>441</v>
      </c>
      <c r="O277" s="60" t="s">
        <v>787</v>
      </c>
      <c r="P277" s="60">
        <v>1</v>
      </c>
      <c r="Q277" s="60" t="s">
        <v>461</v>
      </c>
      <c r="R277" s="60">
        <v>0.66846541</v>
      </c>
      <c r="S277" s="60" t="s">
        <v>445</v>
      </c>
      <c r="T277" s="60">
        <v>0.250572186</v>
      </c>
      <c r="U277" s="60" t="s">
        <v>446</v>
      </c>
      <c r="V277" s="60" t="s">
        <v>447</v>
      </c>
      <c r="W277" s="65">
        <v>0.398109980005056</v>
      </c>
      <c r="X277" s="65">
        <v>0.513523554418922</v>
      </c>
      <c r="Y277" s="65">
        <v>0.551064276515424</v>
      </c>
      <c r="Z277" s="65">
        <v>0.49429500947913</v>
      </c>
      <c r="AA277" s="65">
        <v>0.262818244341493</v>
      </c>
      <c r="AB277" s="65">
        <v>-0.179505821971899</v>
      </c>
      <c r="AC277" s="65">
        <v>-0.125366155972297</v>
      </c>
      <c r="AD277" s="65">
        <v>0.0578313221308387</v>
      </c>
      <c r="AE277" s="65">
        <v>0.16262869728482</v>
      </c>
      <c r="AF277" s="65">
        <v>0.068892071043408</v>
      </c>
      <c r="AG277" s="65">
        <v>-0.527331686225903</v>
      </c>
      <c r="AH277" s="65">
        <v>-0.378473877677342</v>
      </c>
      <c r="AI277" s="65">
        <v>-0.546088511296802</v>
      </c>
      <c r="AJ277" s="65">
        <v>-0.500212617517386</v>
      </c>
      <c r="AK277" s="65">
        <v>-0.359196477085219</v>
      </c>
      <c r="AL277" s="65">
        <v>-0.198631165761922</v>
      </c>
      <c r="AM277" s="65">
        <v>0.365752121161246</v>
      </c>
      <c r="AN277" s="65">
        <v>0.330703488244887</v>
      </c>
      <c r="AO277" s="65">
        <v>0.205015436783818</v>
      </c>
      <c r="AP277" s="65">
        <v>0.302460707106152</v>
      </c>
      <c r="AQ277" s="65">
        <v>0.150167545652509</v>
      </c>
      <c r="AR277" s="65">
        <v>0.386967263743064</v>
      </c>
      <c r="AT277"/>
      <c r="AU277"/>
      <c r="AV277"/>
      <c r="AW277"/>
      <c r="AX277"/>
    </row>
    <row r="278" spans="1:50">
      <c r="A278" s="60" t="s">
        <v>1024</v>
      </c>
      <c r="B278" s="60" t="s">
        <v>1025</v>
      </c>
      <c r="C278" s="60">
        <v>817</v>
      </c>
      <c r="D278" s="60">
        <v>34</v>
      </c>
      <c r="E278" s="60">
        <v>0</v>
      </c>
      <c r="F278" s="60">
        <v>34</v>
      </c>
      <c r="G278" s="60">
        <v>0</v>
      </c>
      <c r="H278" s="60">
        <v>46</v>
      </c>
      <c r="I278" s="60" t="s">
        <v>790</v>
      </c>
      <c r="J278" s="60">
        <v>2903</v>
      </c>
      <c r="K278" s="60">
        <v>0</v>
      </c>
      <c r="L278" s="60">
        <v>4</v>
      </c>
      <c r="M278" s="60" t="s">
        <v>82</v>
      </c>
      <c r="N278" s="60" t="s">
        <v>441</v>
      </c>
      <c r="O278" s="60" t="s">
        <v>787</v>
      </c>
      <c r="P278" s="60">
        <v>1</v>
      </c>
      <c r="Q278" s="60" t="s">
        <v>461</v>
      </c>
      <c r="R278" s="60">
        <v>0.846419474</v>
      </c>
      <c r="S278" s="60" t="s">
        <v>445</v>
      </c>
      <c r="T278" s="60">
        <v>-0.784236309</v>
      </c>
      <c r="U278" s="60" t="s">
        <v>483</v>
      </c>
      <c r="V278" s="60" t="s">
        <v>470</v>
      </c>
      <c r="W278" s="65">
        <v>0.270760720345922</v>
      </c>
      <c r="X278" s="65">
        <v>0.480478933583373</v>
      </c>
      <c r="Y278" s="65">
        <v>0.50103202638423</v>
      </c>
      <c r="Z278" s="65">
        <v>0.186788071112981</v>
      </c>
      <c r="AA278" s="65">
        <v>0.206618864596651</v>
      </c>
      <c r="AB278" s="65">
        <v>0.470315803815496</v>
      </c>
      <c r="AC278" s="65">
        <v>0.235535889273651</v>
      </c>
      <c r="AD278" s="65">
        <v>-0.0730554221677467</v>
      </c>
      <c r="AE278" s="65">
        <v>0.172200888151257</v>
      </c>
      <c r="AF278" s="65">
        <v>-0.00975481683897357</v>
      </c>
      <c r="AG278" s="65">
        <v>0.132798023471333</v>
      </c>
      <c r="AH278" s="65">
        <v>-0.222775313996287</v>
      </c>
      <c r="AI278" s="65">
        <v>-0.305892186617504</v>
      </c>
      <c r="AJ278" s="65">
        <v>-0.354758253370763</v>
      </c>
      <c r="AK278" s="65">
        <v>-0.22941686970548</v>
      </c>
      <c r="AL278" s="65">
        <v>-0.110764966631258</v>
      </c>
      <c r="AM278" s="65">
        <v>0.177190302087696</v>
      </c>
      <c r="AN278" s="65">
        <v>0.0969841821186309</v>
      </c>
      <c r="AO278" s="65">
        <v>-0.00336708175682038</v>
      </c>
      <c r="AP278" s="65">
        <v>0.0344547027052595</v>
      </c>
      <c r="AQ278" s="65">
        <v>0.0380981905027181</v>
      </c>
      <c r="AR278" s="65">
        <v>-0.428916588401864</v>
      </c>
      <c r="AT278"/>
      <c r="AU278"/>
      <c r="AV278"/>
      <c r="AW278"/>
      <c r="AX278"/>
    </row>
    <row r="279" spans="1:50">
      <c r="A279" s="60" t="s">
        <v>1026</v>
      </c>
      <c r="B279" s="60" t="s">
        <v>1027</v>
      </c>
      <c r="C279" s="60">
        <v>823</v>
      </c>
      <c r="D279" s="60">
        <v>33.9</v>
      </c>
      <c r="E279" s="60">
        <v>0</v>
      </c>
      <c r="F279" s="60">
        <v>7.67</v>
      </c>
      <c r="G279" s="60">
        <v>1</v>
      </c>
      <c r="H279" s="60">
        <v>41</v>
      </c>
      <c r="I279" s="60" t="s">
        <v>786</v>
      </c>
      <c r="J279" s="60">
        <v>3.9</v>
      </c>
      <c r="K279" s="60">
        <v>0</v>
      </c>
      <c r="L279" s="60">
        <v>2</v>
      </c>
      <c r="M279" s="60" t="s">
        <v>82</v>
      </c>
      <c r="N279" s="60" t="s">
        <v>450</v>
      </c>
      <c r="O279" s="60" t="s">
        <v>787</v>
      </c>
      <c r="P279" s="60">
        <v>1</v>
      </c>
      <c r="Q279" s="60" t="s">
        <v>453</v>
      </c>
      <c r="R279" s="60">
        <v>0.028378244</v>
      </c>
      <c r="S279" s="60" t="s">
        <v>445</v>
      </c>
      <c r="T279" s="60">
        <v>-0.695991875</v>
      </c>
      <c r="U279" s="60" t="s">
        <v>483</v>
      </c>
      <c r="V279" s="60" t="s">
        <v>470</v>
      </c>
      <c r="W279" s="65">
        <v>-0.0652210657335892</v>
      </c>
      <c r="X279" s="65">
        <v>-0.00520135941121325</v>
      </c>
      <c r="Y279" s="65">
        <v>-0.15178887045554</v>
      </c>
      <c r="Z279" s="65">
        <v>-0.180143837511891</v>
      </c>
      <c r="AA279" s="65">
        <v>-0.050361172532644</v>
      </c>
      <c r="AB279" s="65">
        <v>0.311774816512594</v>
      </c>
      <c r="AC279" s="65">
        <v>0.323079325722673</v>
      </c>
      <c r="AD279" s="65">
        <v>-0.00812596103609572</v>
      </c>
      <c r="AE279" s="65">
        <v>0.137831191522844</v>
      </c>
      <c r="AF279" s="65">
        <v>0.152256380891832</v>
      </c>
      <c r="AG279" s="65">
        <v>0.0602223594812274</v>
      </c>
      <c r="AH279" s="65">
        <v>-0.311000013060433</v>
      </c>
      <c r="AI279" s="65">
        <v>-0.318727834803878</v>
      </c>
      <c r="AJ279" s="65">
        <v>-0.312543529328948</v>
      </c>
      <c r="AK279" s="65">
        <v>0.0536169059005749</v>
      </c>
      <c r="AL279" s="65">
        <v>-0.143051044885876</v>
      </c>
      <c r="AM279" s="65">
        <v>-0.437841398344385</v>
      </c>
      <c r="AN279" s="65">
        <v>-0.0452940605965294</v>
      </c>
      <c r="AO279" s="65">
        <v>0.058731429819414</v>
      </c>
      <c r="AP279" s="65">
        <v>0.0497962836807768</v>
      </c>
      <c r="AQ279" s="65">
        <v>0.111004758237426</v>
      </c>
      <c r="AR279" s="65">
        <v>-0.281331906897986</v>
      </c>
      <c r="AT279"/>
      <c r="AU279"/>
      <c r="AV279"/>
      <c r="AW279"/>
      <c r="AX279"/>
    </row>
    <row r="280" spans="1:50">
      <c r="A280" s="60" t="s">
        <v>1028</v>
      </c>
      <c r="B280" s="60" t="s">
        <v>1029</v>
      </c>
      <c r="C280" s="60">
        <v>851</v>
      </c>
      <c r="D280" s="60">
        <v>16.97</v>
      </c>
      <c r="E280" s="60">
        <v>1</v>
      </c>
      <c r="F280" s="60">
        <v>8.9</v>
      </c>
      <c r="G280" s="60">
        <v>1</v>
      </c>
      <c r="H280" s="60">
        <v>75</v>
      </c>
      <c r="I280" s="60" t="s">
        <v>786</v>
      </c>
      <c r="J280" s="60">
        <v>60500</v>
      </c>
      <c r="K280" s="60">
        <v>1</v>
      </c>
      <c r="L280" s="60">
        <v>7</v>
      </c>
      <c r="M280" s="60" t="s">
        <v>83</v>
      </c>
      <c r="N280" s="60" t="s">
        <v>458</v>
      </c>
      <c r="O280" s="60" t="s">
        <v>787</v>
      </c>
      <c r="P280" s="60">
        <v>1</v>
      </c>
      <c r="Q280" s="60" t="s">
        <v>461</v>
      </c>
      <c r="R280" s="60">
        <v>0.14759165</v>
      </c>
      <c r="S280" s="60" t="s">
        <v>445</v>
      </c>
      <c r="T280" s="60">
        <v>0.634581686</v>
      </c>
      <c r="U280" s="60" t="s">
        <v>446</v>
      </c>
      <c r="V280" s="60" t="s">
        <v>447</v>
      </c>
      <c r="W280" s="65">
        <v>-0.011519374365339</v>
      </c>
      <c r="X280" s="65">
        <v>0.293007017046655</v>
      </c>
      <c r="Y280" s="65">
        <v>0.49564940096993</v>
      </c>
      <c r="Z280" s="65">
        <v>0.566546751890108</v>
      </c>
      <c r="AA280" s="65">
        <v>0.0791718493056836</v>
      </c>
      <c r="AB280" s="65">
        <v>-0.500111781393045</v>
      </c>
      <c r="AC280" s="65">
        <v>0.00206180218261826</v>
      </c>
      <c r="AD280" s="65">
        <v>0.13709186330178</v>
      </c>
      <c r="AE280" s="65">
        <v>0.238778212110597</v>
      </c>
      <c r="AF280" s="65">
        <v>0.109629987851266</v>
      </c>
      <c r="AG280" s="65">
        <v>-0.615586368507188</v>
      </c>
      <c r="AH280" s="65">
        <v>-0.365783243904182</v>
      </c>
      <c r="AI280" s="65">
        <v>-0.452792790295882</v>
      </c>
      <c r="AJ280" s="65">
        <v>-0.41283535004294</v>
      </c>
      <c r="AK280" s="65">
        <v>0.0986624931212931</v>
      </c>
      <c r="AL280" s="65">
        <v>-0.149611555567983</v>
      </c>
      <c r="AM280" s="65">
        <v>0.306778953948193</v>
      </c>
      <c r="AN280" s="65">
        <v>0.409981040933506</v>
      </c>
      <c r="AO280" s="65">
        <v>0.257573616507135</v>
      </c>
      <c r="AP280" s="65">
        <v>0.133932585800161</v>
      </c>
      <c r="AQ280" s="65">
        <v>0.317076936389334</v>
      </c>
      <c r="AR280" s="65">
        <v>0.171252229462961</v>
      </c>
      <c r="AT280"/>
      <c r="AU280"/>
      <c r="AV280"/>
      <c r="AW280"/>
      <c r="AX280"/>
    </row>
    <row r="281" spans="1:50">
      <c r="A281" s="60" t="s">
        <v>1030</v>
      </c>
      <c r="B281" s="60" t="s">
        <v>1031</v>
      </c>
      <c r="C281" s="60">
        <v>857</v>
      </c>
      <c r="D281" s="60">
        <v>33.9</v>
      </c>
      <c r="E281" s="60">
        <v>0</v>
      </c>
      <c r="F281" s="60">
        <v>33.9</v>
      </c>
      <c r="G281" s="60">
        <v>0</v>
      </c>
      <c r="H281" s="60">
        <v>65</v>
      </c>
      <c r="I281" s="60" t="s">
        <v>786</v>
      </c>
      <c r="J281" s="60">
        <v>3</v>
      </c>
      <c r="K281" s="60">
        <v>0</v>
      </c>
      <c r="L281" s="60">
        <v>3</v>
      </c>
      <c r="M281" s="60" t="s">
        <v>82</v>
      </c>
      <c r="N281" s="60" t="s">
        <v>450</v>
      </c>
      <c r="O281" s="60" t="s">
        <v>787</v>
      </c>
      <c r="P281" s="60">
        <v>1</v>
      </c>
      <c r="Q281" s="60" t="s">
        <v>461</v>
      </c>
      <c r="R281" s="60">
        <v>-0.851341574</v>
      </c>
      <c r="S281" s="60" t="s">
        <v>454</v>
      </c>
      <c r="T281" s="60">
        <v>-0.751781609</v>
      </c>
      <c r="U281" s="60" t="s">
        <v>483</v>
      </c>
      <c r="V281" s="60" t="s">
        <v>473</v>
      </c>
      <c r="W281" s="65">
        <v>0.0195201247950864</v>
      </c>
      <c r="X281" s="65">
        <v>-0.0530167099002383</v>
      </c>
      <c r="Y281" s="65">
        <v>-0.249298380147306</v>
      </c>
      <c r="Z281" s="65">
        <v>-0.316504887844037</v>
      </c>
      <c r="AA281" s="65">
        <v>-0.0201157494078048</v>
      </c>
      <c r="AB281" s="65">
        <v>0.354509963860058</v>
      </c>
      <c r="AC281" s="65">
        <v>0.235242493003699</v>
      </c>
      <c r="AD281" s="65">
        <v>0.112072035754189</v>
      </c>
      <c r="AE281" s="65">
        <v>0.118945998778545</v>
      </c>
      <c r="AF281" s="65">
        <v>0.0958731804486514</v>
      </c>
      <c r="AG281" s="65">
        <v>0.644533662754819</v>
      </c>
      <c r="AH281" s="65">
        <v>-0.23136119616794</v>
      </c>
      <c r="AI281" s="65">
        <v>-0.232273865936225</v>
      </c>
      <c r="AJ281" s="65">
        <v>-0.266437659733673</v>
      </c>
      <c r="AK281" s="65">
        <v>-0.119398781968144</v>
      </c>
      <c r="AL281" s="65">
        <v>-0.124082669935253</v>
      </c>
      <c r="AM281" s="65">
        <v>-0.383286193773907</v>
      </c>
      <c r="AN281" s="65">
        <v>-0.127838478230712</v>
      </c>
      <c r="AO281" s="65">
        <v>0.0600647646582632</v>
      </c>
      <c r="AP281" s="65">
        <v>-0.0204591933132769</v>
      </c>
      <c r="AQ281" s="65">
        <v>0.0419447790822947</v>
      </c>
      <c r="AR281" s="65">
        <v>-0.776489969332752</v>
      </c>
      <c r="AT281"/>
      <c r="AU281"/>
      <c r="AV281"/>
      <c r="AW281"/>
      <c r="AX281"/>
    </row>
    <row r="282" spans="1:50">
      <c r="A282" s="60" t="s">
        <v>1032</v>
      </c>
      <c r="B282" s="60" t="s">
        <v>1033</v>
      </c>
      <c r="C282" s="60">
        <v>861</v>
      </c>
      <c r="D282" s="60">
        <v>34.13</v>
      </c>
      <c r="E282" s="60">
        <v>0</v>
      </c>
      <c r="F282" s="60">
        <v>34.13</v>
      </c>
      <c r="G282" s="60">
        <v>0</v>
      </c>
      <c r="H282" s="60">
        <v>72</v>
      </c>
      <c r="I282" s="60" t="s">
        <v>786</v>
      </c>
      <c r="J282" s="60">
        <v>9.3</v>
      </c>
      <c r="K282" s="60">
        <v>1</v>
      </c>
      <c r="L282" s="60">
        <v>2.5</v>
      </c>
      <c r="M282" s="60" t="s">
        <v>82</v>
      </c>
      <c r="N282" s="60" t="s">
        <v>450</v>
      </c>
      <c r="O282" s="60" t="s">
        <v>787</v>
      </c>
      <c r="P282" s="60">
        <v>1</v>
      </c>
      <c r="Q282" s="60" t="s">
        <v>461</v>
      </c>
      <c r="R282" s="60">
        <v>-0.638860342</v>
      </c>
      <c r="S282" s="60" t="s">
        <v>454</v>
      </c>
      <c r="T282" s="60">
        <v>-0.932137136</v>
      </c>
      <c r="U282" s="60" t="s">
        <v>483</v>
      </c>
      <c r="V282" s="60" t="s">
        <v>473</v>
      </c>
      <c r="W282" s="65">
        <v>0.163788423499599</v>
      </c>
      <c r="X282" s="65">
        <v>0.252869789145521</v>
      </c>
      <c r="Y282" s="65">
        <v>0.367735651859944</v>
      </c>
      <c r="Z282" s="65">
        <v>-0.0852831147062882</v>
      </c>
      <c r="AA282" s="65">
        <v>0.0133819328554668</v>
      </c>
      <c r="AB282" s="65">
        <v>-0.324251429352179</v>
      </c>
      <c r="AC282" s="65">
        <v>-0.0904209565966907</v>
      </c>
      <c r="AD282" s="65">
        <v>0.115633664114878</v>
      </c>
      <c r="AE282" s="65">
        <v>-0.0640296031707249</v>
      </c>
      <c r="AF282" s="65">
        <v>-0.0136491539588546</v>
      </c>
      <c r="AG282" s="65">
        <v>-0.848470894535484</v>
      </c>
      <c r="AH282" s="65">
        <v>-0.355146502986444</v>
      </c>
      <c r="AI282" s="65">
        <v>-0.442442935677816</v>
      </c>
      <c r="AJ282" s="65">
        <v>-0.425226808908617</v>
      </c>
      <c r="AK282" s="65">
        <v>0.0215176539474592</v>
      </c>
      <c r="AL282" s="65">
        <v>-0.210544657099811</v>
      </c>
      <c r="AM282" s="65">
        <v>-0.406803715407393</v>
      </c>
      <c r="AN282" s="65">
        <v>-0.154697113388857</v>
      </c>
      <c r="AO282" s="65">
        <v>0.169448343489494</v>
      </c>
      <c r="AP282" s="65">
        <v>0.0509199333836124</v>
      </c>
      <c r="AQ282" s="65">
        <v>-0.0468450470666536</v>
      </c>
      <c r="AR282" s="65">
        <v>-0.57041383570088</v>
      </c>
      <c r="AT282"/>
      <c r="AU282"/>
      <c r="AV282"/>
      <c r="AW282"/>
      <c r="AX282"/>
    </row>
    <row r="283" spans="1:50">
      <c r="A283" s="60" t="s">
        <v>1034</v>
      </c>
      <c r="B283" s="60" t="s">
        <v>1035</v>
      </c>
      <c r="C283" s="60">
        <v>863</v>
      </c>
      <c r="D283" s="60">
        <v>34.07</v>
      </c>
      <c r="E283" s="60">
        <v>0</v>
      </c>
      <c r="F283" s="60">
        <v>34.07</v>
      </c>
      <c r="G283" s="60">
        <v>0</v>
      </c>
      <c r="H283" s="60">
        <v>73</v>
      </c>
      <c r="I283" s="60" t="s">
        <v>786</v>
      </c>
      <c r="J283" s="60">
        <v>3.7</v>
      </c>
      <c r="K283" s="60">
        <v>1</v>
      </c>
      <c r="L283" s="60">
        <v>3.5</v>
      </c>
      <c r="M283" s="60" t="s">
        <v>82</v>
      </c>
      <c r="N283" s="60" t="s">
        <v>450</v>
      </c>
      <c r="O283" s="60" t="s">
        <v>787</v>
      </c>
      <c r="P283" s="60">
        <v>1</v>
      </c>
      <c r="Q283" s="60" t="s">
        <v>461</v>
      </c>
      <c r="R283" s="60">
        <v>-0.702089938</v>
      </c>
      <c r="S283" s="60" t="s">
        <v>454</v>
      </c>
      <c r="T283" s="60">
        <v>-0.467338564</v>
      </c>
      <c r="U283" s="60" t="s">
        <v>446</v>
      </c>
      <c r="V283" s="60" t="s">
        <v>455</v>
      </c>
      <c r="W283" s="65">
        <v>0.135791720609123</v>
      </c>
      <c r="X283" s="65">
        <v>0.0620484382717091</v>
      </c>
      <c r="Y283" s="65">
        <v>-0.207409290165424</v>
      </c>
      <c r="Z283" s="65">
        <v>-0.416687449293202</v>
      </c>
      <c r="AA283" s="65">
        <v>0.081847140006399</v>
      </c>
      <c r="AB283" s="65">
        <v>0.21776132552275</v>
      </c>
      <c r="AC283" s="65">
        <v>0.0644243220601751</v>
      </c>
      <c r="AD283" s="65">
        <v>0.0112856876454984</v>
      </c>
      <c r="AE283" s="65">
        <v>0.0643931816593671</v>
      </c>
      <c r="AF283" s="65">
        <v>0.0193272015642319</v>
      </c>
      <c r="AG283" s="65">
        <v>-0.654261890055406</v>
      </c>
      <c r="AH283" s="65">
        <v>-0.397422059907355</v>
      </c>
      <c r="AI283" s="65">
        <v>-0.441477655904698</v>
      </c>
      <c r="AJ283" s="65">
        <v>-0.320884774176559</v>
      </c>
      <c r="AK283" s="65">
        <v>0.296546907738419</v>
      </c>
      <c r="AL283" s="65">
        <v>-0.252798965005057</v>
      </c>
      <c r="AM283" s="65">
        <v>-0.361003924114782</v>
      </c>
      <c r="AN283" s="65">
        <v>-0.0423430852101925</v>
      </c>
      <c r="AO283" s="65">
        <v>0.133144973085973</v>
      </c>
      <c r="AP283" s="65">
        <v>-0.00330065185011449</v>
      </c>
      <c r="AQ283" s="65">
        <v>0.0181536796475834</v>
      </c>
      <c r="AR283" s="65">
        <v>-0.473440395305591</v>
      </c>
      <c r="AT283"/>
      <c r="AU283"/>
      <c r="AV283"/>
      <c r="AW283"/>
      <c r="AX283"/>
    </row>
    <row r="284" spans="1:50">
      <c r="A284" s="60" t="s">
        <v>1036</v>
      </c>
      <c r="B284" s="60" t="s">
        <v>1037</v>
      </c>
      <c r="C284" s="60">
        <v>865</v>
      </c>
      <c r="D284" s="60">
        <v>33.9</v>
      </c>
      <c r="E284" s="60">
        <v>0</v>
      </c>
      <c r="F284" s="60">
        <v>33.9</v>
      </c>
      <c r="G284" s="60">
        <v>0</v>
      </c>
      <c r="H284" s="60">
        <v>42</v>
      </c>
      <c r="I284" s="60" t="s">
        <v>786</v>
      </c>
      <c r="J284" s="60">
        <v>115.1</v>
      </c>
      <c r="K284" s="60">
        <v>0</v>
      </c>
      <c r="L284" s="60">
        <v>10</v>
      </c>
      <c r="M284" s="60" t="s">
        <v>83</v>
      </c>
      <c r="N284" s="60" t="s">
        <v>458</v>
      </c>
      <c r="O284" s="60" t="s">
        <v>787</v>
      </c>
      <c r="P284" s="60" t="s">
        <v>807</v>
      </c>
      <c r="Q284" s="60" t="s">
        <v>477</v>
      </c>
      <c r="R284" s="60">
        <v>0.484958019</v>
      </c>
      <c r="S284" s="60" t="s">
        <v>445</v>
      </c>
      <c r="T284" s="60">
        <v>-0.51542041</v>
      </c>
      <c r="U284" s="60" t="s">
        <v>446</v>
      </c>
      <c r="V284" s="60" t="s">
        <v>470</v>
      </c>
      <c r="W284" s="65">
        <v>0.433796371300619</v>
      </c>
      <c r="X284" s="65">
        <v>0.534116655118213</v>
      </c>
      <c r="Y284" s="65">
        <v>0.514650260164581</v>
      </c>
      <c r="Z284" s="65">
        <v>0.456877796620358</v>
      </c>
      <c r="AA284" s="65">
        <v>0.270394440711816</v>
      </c>
      <c r="AB284" s="65">
        <v>-0.669892053927974</v>
      </c>
      <c r="AC284" s="65">
        <v>-0.277921922064957</v>
      </c>
      <c r="AD284" s="65">
        <v>-0.149978412410038</v>
      </c>
      <c r="AE284" s="65">
        <v>-0.152714908760747</v>
      </c>
      <c r="AF284" s="65">
        <v>-0.207759260765646</v>
      </c>
      <c r="AG284" s="65">
        <v>-0.697283324992366</v>
      </c>
      <c r="AH284" s="65">
        <v>-0.411062255108633</v>
      </c>
      <c r="AI284" s="65">
        <v>-0.445802986649607</v>
      </c>
      <c r="AJ284" s="65">
        <v>-0.424031718101447</v>
      </c>
      <c r="AK284" s="65">
        <v>-0.027913342088086</v>
      </c>
      <c r="AL284" s="65">
        <v>-0.274641900021365</v>
      </c>
      <c r="AM284" s="65">
        <v>-0.110808782905871</v>
      </c>
      <c r="AN284" s="65">
        <v>0.132882193346903</v>
      </c>
      <c r="AO284" s="65">
        <v>0.14406172963475</v>
      </c>
      <c r="AP284" s="65">
        <v>0.126812208517592</v>
      </c>
      <c r="AQ284" s="65">
        <v>0.0615889809709675</v>
      </c>
      <c r="AR284" s="65">
        <v>-0.269147621988765</v>
      </c>
      <c r="AT284"/>
      <c r="AU284"/>
      <c r="AV284"/>
      <c r="AW284"/>
      <c r="AX284"/>
    </row>
    <row r="285" spans="1:50">
      <c r="A285" s="60" t="s">
        <v>1038</v>
      </c>
      <c r="B285" s="60" t="s">
        <v>1039</v>
      </c>
      <c r="C285" s="60">
        <v>867</v>
      </c>
      <c r="D285" s="60">
        <v>33.67</v>
      </c>
      <c r="E285" s="60">
        <v>0</v>
      </c>
      <c r="F285" s="60">
        <v>17.67</v>
      </c>
      <c r="G285" s="60">
        <v>1</v>
      </c>
      <c r="H285" s="60">
        <v>65</v>
      </c>
      <c r="I285" s="60" t="s">
        <v>786</v>
      </c>
      <c r="J285" s="60">
        <v>209.5</v>
      </c>
      <c r="K285" s="60">
        <v>1</v>
      </c>
      <c r="L285" s="60">
        <v>6.5</v>
      </c>
      <c r="M285" s="60" t="s">
        <v>83</v>
      </c>
      <c r="N285" s="60" t="s">
        <v>450</v>
      </c>
      <c r="O285" s="60" t="s">
        <v>787</v>
      </c>
      <c r="P285" s="60">
        <v>1</v>
      </c>
      <c r="Q285" s="60" t="s">
        <v>461</v>
      </c>
      <c r="R285" s="60">
        <v>-1.005588299</v>
      </c>
      <c r="S285" s="60" t="s">
        <v>454</v>
      </c>
      <c r="T285" s="60">
        <v>-0.201471801</v>
      </c>
      <c r="U285" s="60" t="s">
        <v>446</v>
      </c>
      <c r="V285" s="60" t="s">
        <v>455</v>
      </c>
      <c r="W285" s="65">
        <v>0.10464829006733</v>
      </c>
      <c r="X285" s="65">
        <v>0.28502714409947</v>
      </c>
      <c r="Y285" s="65">
        <v>0.207076990270703</v>
      </c>
      <c r="Z285" s="65">
        <v>-0.387170699442989</v>
      </c>
      <c r="AA285" s="65">
        <v>-0.00651153716549192</v>
      </c>
      <c r="AB285" s="65">
        <v>0.135498015594981</v>
      </c>
      <c r="AC285" s="65">
        <v>-0.00755868130366767</v>
      </c>
      <c r="AD285" s="65">
        <v>-0.144400470499357</v>
      </c>
      <c r="AE285" s="65">
        <v>-0.257654273278591</v>
      </c>
      <c r="AF285" s="65">
        <v>-0.0244792934933272</v>
      </c>
      <c r="AG285" s="65">
        <v>-0.0829215565163223</v>
      </c>
      <c r="AH285" s="65">
        <v>-0.398680793041818</v>
      </c>
      <c r="AI285" s="65">
        <v>-0.497003396193067</v>
      </c>
      <c r="AJ285" s="65">
        <v>-0.471383522062663</v>
      </c>
      <c r="AK285" s="65">
        <v>-0.321058494549844</v>
      </c>
      <c r="AL285" s="65">
        <v>-0.273268468274127</v>
      </c>
      <c r="AM285" s="65">
        <v>-0.0728820071746536</v>
      </c>
      <c r="AN285" s="65">
        <v>0.0641384650450487</v>
      </c>
      <c r="AO285" s="65">
        <v>0.109337466502598</v>
      </c>
      <c r="AP285" s="65">
        <v>0.0204233067611167</v>
      </c>
      <c r="AQ285" s="65">
        <v>0.0811047584524407</v>
      </c>
      <c r="AR285" s="65">
        <v>-0.364576899320432</v>
      </c>
      <c r="AT285"/>
      <c r="AU285"/>
      <c r="AV285"/>
      <c r="AW285"/>
      <c r="AX285"/>
    </row>
    <row r="286" spans="1:50">
      <c r="A286" s="60" t="s">
        <v>1040</v>
      </c>
      <c r="B286" s="60" t="s">
        <v>1041</v>
      </c>
      <c r="C286" s="60">
        <v>873</v>
      </c>
      <c r="D286" s="60">
        <v>33.9</v>
      </c>
      <c r="E286" s="60">
        <v>0</v>
      </c>
      <c r="F286" s="60">
        <v>28.3</v>
      </c>
      <c r="G286" s="60">
        <v>1</v>
      </c>
      <c r="H286" s="60">
        <v>57</v>
      </c>
      <c r="I286" s="60" t="s">
        <v>786</v>
      </c>
      <c r="J286" s="60">
        <v>7.6</v>
      </c>
      <c r="K286" s="60">
        <v>1</v>
      </c>
      <c r="L286" s="60">
        <v>2.5</v>
      </c>
      <c r="M286" s="60" t="s">
        <v>82</v>
      </c>
      <c r="N286" s="60" t="s">
        <v>450</v>
      </c>
      <c r="O286" s="60" t="s">
        <v>787</v>
      </c>
      <c r="P286" s="60">
        <v>1</v>
      </c>
      <c r="Q286" s="60" t="s">
        <v>461</v>
      </c>
      <c r="R286" s="60">
        <v>-0.895380753</v>
      </c>
      <c r="S286" s="60" t="s">
        <v>454</v>
      </c>
      <c r="T286" s="60">
        <v>0.648308731</v>
      </c>
      <c r="U286" s="60" t="s">
        <v>446</v>
      </c>
      <c r="V286" s="60" t="s">
        <v>455</v>
      </c>
      <c r="W286" s="65">
        <v>0.296834681419174</v>
      </c>
      <c r="X286" s="65">
        <v>0.359048901575811</v>
      </c>
      <c r="Y286" s="65">
        <v>0.287747908614389</v>
      </c>
      <c r="Z286" s="65">
        <v>0.17946176656278</v>
      </c>
      <c r="AA286" s="65">
        <v>0.0532144910404762</v>
      </c>
      <c r="AB286" s="65">
        <v>-0.307090003552543</v>
      </c>
      <c r="AC286" s="65">
        <v>-0.171347041627105</v>
      </c>
      <c r="AD286" s="65">
        <v>-0.189471437652086</v>
      </c>
      <c r="AE286" s="65">
        <v>-0.32047791067231</v>
      </c>
      <c r="AF286" s="65">
        <v>-0.161366687925864</v>
      </c>
      <c r="AG286" s="65">
        <v>-0.584311303273453</v>
      </c>
      <c r="AH286" s="65">
        <v>-0.335857740921805</v>
      </c>
      <c r="AI286" s="65">
        <v>-0.516187251015833</v>
      </c>
      <c r="AJ286" s="65">
        <v>-0.617905696402749</v>
      </c>
      <c r="AK286" s="65">
        <v>-0.525292557998596</v>
      </c>
      <c r="AL286" s="65">
        <v>-0.16216954780037</v>
      </c>
      <c r="AM286" s="65">
        <v>0.460285625720759</v>
      </c>
      <c r="AN286" s="65">
        <v>0.354283419650368</v>
      </c>
      <c r="AO286" s="65">
        <v>0.196936464996084</v>
      </c>
      <c r="AP286" s="65">
        <v>0.0498569475678569</v>
      </c>
      <c r="AQ286" s="65">
        <v>0.228789504779714</v>
      </c>
      <c r="AR286" s="65">
        <v>0.718912802354934</v>
      </c>
      <c r="AT286"/>
      <c r="AU286"/>
      <c r="AV286"/>
      <c r="AW286"/>
      <c r="AX286"/>
    </row>
    <row r="287" spans="1:50">
      <c r="A287" s="60" t="s">
        <v>1042</v>
      </c>
      <c r="B287" s="60" t="s">
        <v>1043</v>
      </c>
      <c r="C287" s="60">
        <v>877</v>
      </c>
      <c r="D287" s="60">
        <v>28.2</v>
      </c>
      <c r="E287" s="60">
        <v>1</v>
      </c>
      <c r="F287" s="60">
        <v>5.33</v>
      </c>
      <c r="G287" s="60">
        <v>1</v>
      </c>
      <c r="H287" s="60">
        <v>20</v>
      </c>
      <c r="I287" s="60" t="s">
        <v>786</v>
      </c>
      <c r="J287" s="60">
        <v>60500</v>
      </c>
      <c r="K287" s="60">
        <v>0</v>
      </c>
      <c r="L287" s="60">
        <v>10</v>
      </c>
      <c r="M287" s="60" t="s">
        <v>84</v>
      </c>
      <c r="N287" s="60" t="s">
        <v>441</v>
      </c>
      <c r="O287" s="60" t="s">
        <v>787</v>
      </c>
      <c r="P287" s="60">
        <v>1</v>
      </c>
      <c r="Q287" s="60" t="s">
        <v>467</v>
      </c>
      <c r="R287" s="60">
        <v>0.861376194</v>
      </c>
      <c r="S287" s="60" t="s">
        <v>445</v>
      </c>
      <c r="T287" s="60">
        <v>0.12053681</v>
      </c>
      <c r="U287" s="60" t="s">
        <v>446</v>
      </c>
      <c r="V287" s="60" t="s">
        <v>447</v>
      </c>
      <c r="W287" s="65">
        <v>0.344576421447018</v>
      </c>
      <c r="X287" s="65">
        <v>0.494820569854335</v>
      </c>
      <c r="Y287" s="65">
        <v>0.384878856505372</v>
      </c>
      <c r="Z287" s="65">
        <v>-0.150125185469354</v>
      </c>
      <c r="AA287" s="65">
        <v>0.189714873436488</v>
      </c>
      <c r="AB287" s="65">
        <v>0.306648149875381</v>
      </c>
      <c r="AC287" s="65">
        <v>-0.0305900765376525</v>
      </c>
      <c r="AD287" s="65">
        <v>-0.0694313844927704</v>
      </c>
      <c r="AE287" s="65">
        <v>0.201387515046996</v>
      </c>
      <c r="AF287" s="65">
        <v>-0.134315212899036</v>
      </c>
      <c r="AG287" s="65">
        <v>0.314700432365682</v>
      </c>
      <c r="AH287" s="65">
        <v>-0.363793645514269</v>
      </c>
      <c r="AI287" s="65">
        <v>-0.390580681805787</v>
      </c>
      <c r="AJ287" s="65">
        <v>-0.530079360814641</v>
      </c>
      <c r="AK287" s="65">
        <v>-0.372304762268139</v>
      </c>
      <c r="AL287" s="65">
        <v>-0.231219984971715</v>
      </c>
      <c r="AM287" s="65">
        <v>0.308330120037363</v>
      </c>
      <c r="AN287" s="65">
        <v>0.230646415407189</v>
      </c>
      <c r="AO287" s="65">
        <v>-0.00334017234752118</v>
      </c>
      <c r="AP287" s="65">
        <v>0.110123278931564</v>
      </c>
      <c r="AQ287" s="65">
        <v>0.144480026963698</v>
      </c>
      <c r="AR287" s="65">
        <v>0.845892526250777</v>
      </c>
      <c r="AT287"/>
      <c r="AU287"/>
      <c r="AV287"/>
      <c r="AW287"/>
      <c r="AX287"/>
    </row>
    <row r="288" spans="1:50">
      <c r="A288" s="60" t="s">
        <v>1044</v>
      </c>
      <c r="B288" s="60" t="s">
        <v>1045</v>
      </c>
      <c r="C288" s="60">
        <v>881</v>
      </c>
      <c r="D288" s="60">
        <v>34.03</v>
      </c>
      <c r="E288" s="60">
        <v>0</v>
      </c>
      <c r="F288" s="60">
        <v>5.57</v>
      </c>
      <c r="G288" s="60">
        <v>1</v>
      </c>
      <c r="H288" s="60">
        <v>44</v>
      </c>
      <c r="I288" s="60" t="s">
        <v>786</v>
      </c>
      <c r="J288" s="60">
        <v>19256</v>
      </c>
      <c r="K288" s="60">
        <v>1</v>
      </c>
      <c r="L288" s="60">
        <v>9</v>
      </c>
      <c r="M288" s="60" t="s">
        <v>84</v>
      </c>
      <c r="N288" s="60" t="s">
        <v>441</v>
      </c>
      <c r="O288" s="60" t="s">
        <v>787</v>
      </c>
      <c r="P288" s="60">
        <v>1</v>
      </c>
      <c r="Q288" s="60" t="s">
        <v>467</v>
      </c>
      <c r="R288" s="60">
        <v>0.527428848</v>
      </c>
      <c r="S288" s="60" t="s">
        <v>445</v>
      </c>
      <c r="T288" s="60">
        <v>-0.526264634</v>
      </c>
      <c r="U288" s="60" t="s">
        <v>446</v>
      </c>
      <c r="V288" s="60" t="s">
        <v>470</v>
      </c>
      <c r="W288" s="65">
        <v>0.381166520533254</v>
      </c>
      <c r="X288" s="65">
        <v>0.469057559349693</v>
      </c>
      <c r="Y288" s="65">
        <v>0.304711847155637</v>
      </c>
      <c r="Z288" s="65">
        <v>-0.127415475023184</v>
      </c>
      <c r="AA288" s="65">
        <v>0.243612193339222</v>
      </c>
      <c r="AB288" s="65">
        <v>0.650863609551294</v>
      </c>
      <c r="AC288" s="65">
        <v>0.336830582612546</v>
      </c>
      <c r="AD288" s="65">
        <v>-0.123567253745462</v>
      </c>
      <c r="AE288" s="65">
        <v>-0.0867297885636911</v>
      </c>
      <c r="AF288" s="65">
        <v>0.13314496882528</v>
      </c>
      <c r="AG288" s="65">
        <v>0.643471937718299</v>
      </c>
      <c r="AH288" s="65">
        <v>-0.354273173656047</v>
      </c>
      <c r="AI288" s="65">
        <v>-0.422379769180893</v>
      </c>
      <c r="AJ288" s="65">
        <v>-0.463766395968515</v>
      </c>
      <c r="AK288" s="65">
        <v>-0.293509637641941</v>
      </c>
      <c r="AL288" s="65">
        <v>-0.191106151919005</v>
      </c>
      <c r="AM288" s="65">
        <v>0.180913575563851</v>
      </c>
      <c r="AN288" s="65">
        <v>0.156272672674845</v>
      </c>
      <c r="AO288" s="65">
        <v>-0.00334296822325691</v>
      </c>
      <c r="AP288" s="65">
        <v>0.0274559896695761</v>
      </c>
      <c r="AQ288" s="65">
        <v>0.0840443366685298</v>
      </c>
      <c r="AR288" s="65">
        <v>0.496849723338724</v>
      </c>
      <c r="AT288"/>
      <c r="AU288"/>
      <c r="AV288"/>
      <c r="AW288"/>
      <c r="AX288"/>
    </row>
    <row r="289" spans="1:50">
      <c r="A289" s="60" t="s">
        <v>1046</v>
      </c>
      <c r="B289" s="60" t="s">
        <v>1047</v>
      </c>
      <c r="C289" s="60">
        <v>883</v>
      </c>
      <c r="D289" s="60">
        <v>33.9</v>
      </c>
      <c r="E289" s="60">
        <v>0</v>
      </c>
      <c r="F289" s="60">
        <v>11.2</v>
      </c>
      <c r="G289" s="60">
        <v>1</v>
      </c>
      <c r="H289" s="60">
        <v>46</v>
      </c>
      <c r="I289" s="60" t="s">
        <v>786</v>
      </c>
      <c r="J289" s="60">
        <v>33</v>
      </c>
      <c r="K289" s="60">
        <v>0</v>
      </c>
      <c r="L289" s="60">
        <v>2.5</v>
      </c>
      <c r="M289" s="60" t="s">
        <v>84</v>
      </c>
      <c r="N289" s="60" t="s">
        <v>458</v>
      </c>
      <c r="O289" s="60" t="s">
        <v>787</v>
      </c>
      <c r="P289" s="60" t="s">
        <v>807</v>
      </c>
      <c r="Q289" s="60" t="s">
        <v>467</v>
      </c>
      <c r="R289" s="60">
        <v>0.30633504</v>
      </c>
      <c r="S289" s="60" t="s">
        <v>445</v>
      </c>
      <c r="T289" s="60">
        <v>0.253778904</v>
      </c>
      <c r="U289" s="60" t="s">
        <v>446</v>
      </c>
      <c r="V289" s="60" t="s">
        <v>447</v>
      </c>
      <c r="W289" s="65">
        <v>0.33015998173314</v>
      </c>
      <c r="X289" s="65">
        <v>0.443486591059241</v>
      </c>
      <c r="Y289" s="65">
        <v>0.418639352874425</v>
      </c>
      <c r="Z289" s="65">
        <v>-0.000852392286955439</v>
      </c>
      <c r="AA289" s="65">
        <v>0.0822238166669596</v>
      </c>
      <c r="AB289" s="65">
        <v>0.323435582094519</v>
      </c>
      <c r="AC289" s="65">
        <v>0.0545352716991749</v>
      </c>
      <c r="AD289" s="65">
        <v>-0.234112217361725</v>
      </c>
      <c r="AE289" s="65">
        <v>-0.187447060630132</v>
      </c>
      <c r="AF289" s="65">
        <v>-0.123037180583267</v>
      </c>
      <c r="AG289" s="65">
        <v>-0.0532736256948295</v>
      </c>
      <c r="AH289" s="65">
        <v>-0.245047968921591</v>
      </c>
      <c r="AI289" s="65">
        <v>-0.393504332529274</v>
      </c>
      <c r="AJ289" s="65">
        <v>-0.471402866619155</v>
      </c>
      <c r="AK289" s="65">
        <v>-0.224774459746452</v>
      </c>
      <c r="AL289" s="65">
        <v>-0.0757245494901167</v>
      </c>
      <c r="AM289" s="65">
        <v>0.396667736865419</v>
      </c>
      <c r="AN289" s="65">
        <v>0.233895828465012</v>
      </c>
      <c r="AO289" s="65">
        <v>0.0474976704984927</v>
      </c>
      <c r="AP289" s="65">
        <v>0.0930567043569582</v>
      </c>
      <c r="AQ289" s="65">
        <v>0.224705168124062</v>
      </c>
      <c r="AR289" s="65">
        <v>0.593267449042645</v>
      </c>
      <c r="AT289"/>
      <c r="AU289"/>
      <c r="AV289"/>
      <c r="AW289"/>
      <c r="AX289"/>
    </row>
    <row r="290" spans="1:50">
      <c r="A290" s="60" t="s">
        <v>1048</v>
      </c>
      <c r="B290" s="60" t="s">
        <v>1049</v>
      </c>
      <c r="C290" s="60">
        <v>911</v>
      </c>
      <c r="D290" s="60">
        <v>30.2</v>
      </c>
      <c r="E290" s="60">
        <v>0</v>
      </c>
      <c r="F290" s="60">
        <v>30.2</v>
      </c>
      <c r="G290" s="60">
        <v>0</v>
      </c>
      <c r="H290" s="60">
        <v>67</v>
      </c>
      <c r="I290" s="60" t="s">
        <v>786</v>
      </c>
      <c r="J290" s="60">
        <v>3.9</v>
      </c>
      <c r="K290" s="60">
        <v>0</v>
      </c>
      <c r="L290" s="60">
        <v>7</v>
      </c>
      <c r="M290" s="60" t="s">
        <v>83</v>
      </c>
      <c r="N290" s="60" t="s">
        <v>450</v>
      </c>
      <c r="O290" s="60" t="s">
        <v>787</v>
      </c>
      <c r="P290" s="60">
        <v>1</v>
      </c>
      <c r="Q290" s="60" t="s">
        <v>461</v>
      </c>
      <c r="R290" s="60">
        <v>-0.921781933</v>
      </c>
      <c r="S290" s="60" t="s">
        <v>454</v>
      </c>
      <c r="T290" s="60">
        <v>-0.743558603</v>
      </c>
      <c r="U290" s="60" t="s">
        <v>483</v>
      </c>
      <c r="V290" s="60" t="s">
        <v>473</v>
      </c>
      <c r="W290" s="65">
        <v>-0.0969283580053263</v>
      </c>
      <c r="X290" s="65">
        <v>0.0721814519847035</v>
      </c>
      <c r="Y290" s="65">
        <v>0.00992731815244718</v>
      </c>
      <c r="Z290" s="65">
        <v>-0.490802074086928</v>
      </c>
      <c r="AA290" s="65">
        <v>-0.0559831633809499</v>
      </c>
      <c r="AB290" s="65">
        <v>-0.078187781545117</v>
      </c>
      <c r="AC290" s="65">
        <v>-0.2432553170496</v>
      </c>
      <c r="AD290" s="65">
        <v>-0.269808895352863</v>
      </c>
      <c r="AE290" s="65">
        <v>-0.243811664008947</v>
      </c>
      <c r="AF290" s="65">
        <v>-0.266993730290397</v>
      </c>
      <c r="AG290" s="65">
        <v>-0.789530574428454</v>
      </c>
      <c r="AH290" s="65">
        <v>-0.243312489993928</v>
      </c>
      <c r="AI290" s="65">
        <v>-0.273456145137365</v>
      </c>
      <c r="AJ290" s="65">
        <v>-0.122268982900251</v>
      </c>
      <c r="AK290" s="65">
        <v>0.0732204377599202</v>
      </c>
      <c r="AL290" s="65">
        <v>-0.180707346732608</v>
      </c>
      <c r="AM290" s="65">
        <v>-0.0333422495116185</v>
      </c>
      <c r="AN290" s="65">
        <v>-0.11658596899974</v>
      </c>
      <c r="AO290" s="65">
        <v>-0.161653590713586</v>
      </c>
      <c r="AP290" s="65">
        <v>-0.141506134975171</v>
      </c>
      <c r="AQ290" s="65">
        <v>0.0528932886804939</v>
      </c>
      <c r="AR290" s="65">
        <v>-0.593913557975213</v>
      </c>
      <c r="AT290"/>
      <c r="AU290"/>
      <c r="AV290"/>
      <c r="AW290"/>
      <c r="AX290"/>
    </row>
    <row r="291" spans="1:50">
      <c r="A291" s="60" t="s">
        <v>1050</v>
      </c>
      <c r="B291" s="60" t="s">
        <v>1051</v>
      </c>
      <c r="C291" s="60">
        <v>913</v>
      </c>
      <c r="D291" s="60">
        <v>24.13</v>
      </c>
      <c r="E291" s="60">
        <v>1</v>
      </c>
      <c r="F291" s="60">
        <v>24.13</v>
      </c>
      <c r="G291" s="60">
        <v>0</v>
      </c>
      <c r="H291" s="60">
        <v>44</v>
      </c>
      <c r="I291" s="60" t="s">
        <v>786</v>
      </c>
      <c r="J291" s="60">
        <v>224.6</v>
      </c>
      <c r="K291" s="60">
        <v>1</v>
      </c>
      <c r="L291" s="60">
        <v>8</v>
      </c>
      <c r="M291" s="60" t="s">
        <v>83</v>
      </c>
      <c r="N291" s="60" t="s">
        <v>450</v>
      </c>
      <c r="O291" s="60" t="s">
        <v>787</v>
      </c>
      <c r="P291" s="60" t="s">
        <v>807</v>
      </c>
      <c r="Q291" s="60" t="s">
        <v>477</v>
      </c>
      <c r="R291" s="60">
        <v>-0.51307324</v>
      </c>
      <c r="S291" s="60" t="s">
        <v>454</v>
      </c>
      <c r="T291" s="60">
        <v>0.047550657</v>
      </c>
      <c r="U291" s="60" t="s">
        <v>446</v>
      </c>
      <c r="V291" s="60" t="s">
        <v>455</v>
      </c>
      <c r="W291" s="65">
        <v>0.0361379465395452</v>
      </c>
      <c r="X291" s="65">
        <v>0.253806758623668</v>
      </c>
      <c r="Y291" s="65">
        <v>0.331236814108886</v>
      </c>
      <c r="Z291" s="65">
        <v>-0.0788420241695656</v>
      </c>
      <c r="AA291" s="65">
        <v>0.0267638058179052</v>
      </c>
      <c r="AB291" s="65">
        <v>0.2324757513943</v>
      </c>
      <c r="AC291" s="65">
        <v>0.0803640740625566</v>
      </c>
      <c r="AD291" s="65">
        <v>-0.128252992068486</v>
      </c>
      <c r="AE291" s="65">
        <v>-0.142649467070076</v>
      </c>
      <c r="AF291" s="65">
        <v>-0.0219826582177558</v>
      </c>
      <c r="AG291" s="65">
        <v>0.277486102532458</v>
      </c>
      <c r="AH291" s="65">
        <v>-0.35765403544704</v>
      </c>
      <c r="AI291" s="65">
        <v>-0.555868639165995</v>
      </c>
      <c r="AJ291" s="65">
        <v>-0.538366249901388</v>
      </c>
      <c r="AK291" s="65">
        <v>-0.438348547340099</v>
      </c>
      <c r="AL291" s="65">
        <v>-0.245531956375017</v>
      </c>
      <c r="AM291" s="65">
        <v>-0.147648913342394</v>
      </c>
      <c r="AN291" s="65">
        <v>0.110146042568906</v>
      </c>
      <c r="AO291" s="65">
        <v>0.259855299371175</v>
      </c>
      <c r="AP291" s="65">
        <v>0.175946112381028</v>
      </c>
      <c r="AQ291" s="65">
        <v>0.0622422185166843</v>
      </c>
      <c r="AR291" s="65">
        <v>0.622143298332331</v>
      </c>
      <c r="AT291"/>
      <c r="AU291"/>
      <c r="AV291"/>
      <c r="AW291"/>
      <c r="AX291"/>
    </row>
    <row r="292" spans="1:50">
      <c r="A292" s="60" t="s">
        <v>1052</v>
      </c>
      <c r="B292" s="60" t="s">
        <v>1053</v>
      </c>
      <c r="C292" s="60">
        <v>915</v>
      </c>
      <c r="D292" s="60">
        <v>31.27</v>
      </c>
      <c r="E292" s="60">
        <v>0</v>
      </c>
      <c r="F292" s="60">
        <v>9.53</v>
      </c>
      <c r="G292" s="60">
        <v>1</v>
      </c>
      <c r="H292" s="60">
        <v>57</v>
      </c>
      <c r="I292" s="60" t="s">
        <v>786</v>
      </c>
      <c r="J292" s="60">
        <v>11.7</v>
      </c>
      <c r="K292" s="60">
        <v>0</v>
      </c>
      <c r="L292" s="60">
        <v>8</v>
      </c>
      <c r="M292" s="60" t="s">
        <v>84</v>
      </c>
      <c r="N292" s="60" t="s">
        <v>450</v>
      </c>
      <c r="O292" s="60" t="s">
        <v>787</v>
      </c>
      <c r="P292" s="60">
        <v>2</v>
      </c>
      <c r="Q292" s="60" t="s">
        <v>467</v>
      </c>
      <c r="R292" s="60">
        <v>-0.964709737</v>
      </c>
      <c r="S292" s="60" t="s">
        <v>454</v>
      </c>
      <c r="T292" s="60">
        <v>1.054645108</v>
      </c>
      <c r="U292" s="60" t="s">
        <v>446</v>
      </c>
      <c r="V292" s="60" t="s">
        <v>455</v>
      </c>
      <c r="W292" s="65">
        <v>-0.121971966177997</v>
      </c>
      <c r="X292" s="65">
        <v>-0.118666751141905</v>
      </c>
      <c r="Y292" s="65">
        <v>-0.121700119840705</v>
      </c>
      <c r="Z292" s="65">
        <v>-0.262336923495872</v>
      </c>
      <c r="AA292" s="65">
        <v>-0.0782677468564905</v>
      </c>
      <c r="AB292" s="65">
        <v>-0.177267378340323</v>
      </c>
      <c r="AC292" s="65">
        <v>-0.179797308927313</v>
      </c>
      <c r="AD292" s="65">
        <v>-0.117565340269639</v>
      </c>
      <c r="AE292" s="65">
        <v>-0.195952076659044</v>
      </c>
      <c r="AF292" s="65">
        <v>-0.146914970530936</v>
      </c>
      <c r="AG292" s="65">
        <v>-0.661673872760778</v>
      </c>
      <c r="AH292" s="65">
        <v>-0.243705592880937</v>
      </c>
      <c r="AI292" s="65">
        <v>-0.41494369302586</v>
      </c>
      <c r="AJ292" s="65">
        <v>-0.458226307096236</v>
      </c>
      <c r="AK292" s="65">
        <v>-0.235940464995081</v>
      </c>
      <c r="AL292" s="65">
        <v>-0.0669934153757624</v>
      </c>
      <c r="AM292" s="65">
        <v>0.449099709025107</v>
      </c>
      <c r="AN292" s="65">
        <v>0.465130091411993</v>
      </c>
      <c r="AO292" s="65">
        <v>0.280362078312213</v>
      </c>
      <c r="AP292" s="65">
        <v>0.348404796420704</v>
      </c>
      <c r="AQ292" s="65">
        <v>0.415414576775914</v>
      </c>
      <c r="AR292" s="65">
        <v>0.745866621318349</v>
      </c>
      <c r="AT292"/>
      <c r="AU292"/>
      <c r="AV292"/>
      <c r="AW292"/>
      <c r="AX292"/>
    </row>
    <row r="293" spans="1:50">
      <c r="A293" s="60" t="s">
        <v>1054</v>
      </c>
      <c r="B293" s="60" t="s">
        <v>1055</v>
      </c>
      <c r="C293" s="60">
        <v>917</v>
      </c>
      <c r="D293" s="60">
        <v>31.3</v>
      </c>
      <c r="E293" s="60">
        <v>0</v>
      </c>
      <c r="F293" s="60">
        <v>31.3</v>
      </c>
      <c r="G293" s="60">
        <v>0</v>
      </c>
      <c r="H293" s="60">
        <v>67</v>
      </c>
      <c r="I293" s="60" t="s">
        <v>786</v>
      </c>
      <c r="J293" s="60">
        <v>4900</v>
      </c>
      <c r="K293" s="60">
        <v>1</v>
      </c>
      <c r="L293" s="60">
        <v>5.5</v>
      </c>
      <c r="M293" s="60" t="s">
        <v>84</v>
      </c>
      <c r="N293" s="60" t="s">
        <v>441</v>
      </c>
      <c r="O293" s="60" t="s">
        <v>787</v>
      </c>
      <c r="P293" s="60" t="s">
        <v>807</v>
      </c>
      <c r="Q293" s="60" t="s">
        <v>467</v>
      </c>
      <c r="R293" s="60">
        <v>0.604191636</v>
      </c>
      <c r="S293" s="60" t="s">
        <v>445</v>
      </c>
      <c r="T293" s="60">
        <v>0.368872474</v>
      </c>
      <c r="U293" s="60" t="s">
        <v>446</v>
      </c>
      <c r="V293" s="60" t="s">
        <v>447</v>
      </c>
      <c r="W293" s="65">
        <v>0.275836806839795</v>
      </c>
      <c r="X293" s="65">
        <v>0.130261881821248</v>
      </c>
      <c r="Y293" s="65">
        <v>-0.166538475812699</v>
      </c>
      <c r="Z293" s="65">
        <v>-0.33328144130837</v>
      </c>
      <c r="AA293" s="65">
        <v>0.247582377448582</v>
      </c>
      <c r="AB293" s="65">
        <v>0.403297995283071</v>
      </c>
      <c r="AC293" s="65">
        <v>0.43203744910457</v>
      </c>
      <c r="AD293" s="65">
        <v>0.306253192335532</v>
      </c>
      <c r="AE293" s="65">
        <v>0.400939405829128</v>
      </c>
      <c r="AF293" s="65">
        <v>0.310693831332918</v>
      </c>
      <c r="AG293" s="65">
        <v>0.577208153180994</v>
      </c>
      <c r="AH293" s="65">
        <v>-0.351326203306333</v>
      </c>
      <c r="AI293" s="65">
        <v>-0.454879719668448</v>
      </c>
      <c r="AJ293" s="65">
        <v>-0.450959154243102</v>
      </c>
      <c r="AK293" s="65">
        <v>0.162239398210681</v>
      </c>
      <c r="AL293" s="65">
        <v>-0.20233541269144</v>
      </c>
      <c r="AM293" s="65">
        <v>-0.185459376331489</v>
      </c>
      <c r="AN293" s="65">
        <v>0.288209015617594</v>
      </c>
      <c r="AO293" s="65">
        <v>0.212808317510963</v>
      </c>
      <c r="AP293" s="65">
        <v>0.0893687508875934</v>
      </c>
      <c r="AQ293" s="65">
        <v>0.207909219122603</v>
      </c>
      <c r="AR293" s="65">
        <v>0.388511426806701</v>
      </c>
      <c r="AT293"/>
      <c r="AU293"/>
      <c r="AV293"/>
      <c r="AW293"/>
      <c r="AX293"/>
    </row>
    <row r="294" spans="1:50">
      <c r="A294" s="60" t="s">
        <v>1056</v>
      </c>
      <c r="B294" s="60" t="s">
        <v>1057</v>
      </c>
      <c r="C294" s="60">
        <v>921</v>
      </c>
      <c r="D294" s="60">
        <v>31.23</v>
      </c>
      <c r="E294" s="60">
        <v>0</v>
      </c>
      <c r="F294" s="60">
        <v>31.23</v>
      </c>
      <c r="G294" s="60">
        <v>0</v>
      </c>
      <c r="H294" s="60">
        <v>53</v>
      </c>
      <c r="I294" s="60" t="s">
        <v>786</v>
      </c>
      <c r="J294" s="60">
        <v>1174</v>
      </c>
      <c r="K294" s="60">
        <v>1</v>
      </c>
      <c r="L294" s="60">
        <v>7</v>
      </c>
      <c r="M294" s="60" t="s">
        <v>84</v>
      </c>
      <c r="N294" s="60" t="s">
        <v>458</v>
      </c>
      <c r="O294" s="60" t="s">
        <v>787</v>
      </c>
      <c r="P294" s="60">
        <v>1</v>
      </c>
      <c r="Q294" s="60" t="s">
        <v>467</v>
      </c>
      <c r="R294" s="60">
        <v>-0.077266137</v>
      </c>
      <c r="S294" s="60" t="s">
        <v>445</v>
      </c>
      <c r="T294" s="60">
        <v>-0.391442102</v>
      </c>
      <c r="U294" s="60" t="s">
        <v>446</v>
      </c>
      <c r="V294" s="60" t="s">
        <v>470</v>
      </c>
      <c r="W294" s="65">
        <v>0.33807880071802</v>
      </c>
      <c r="X294" s="65">
        <v>0.32861330517885</v>
      </c>
      <c r="Y294" s="65">
        <v>-0.195255752023438</v>
      </c>
      <c r="Z294" s="65">
        <v>-0.0212978370085008</v>
      </c>
      <c r="AA294" s="65">
        <v>0.20364379146465</v>
      </c>
      <c r="AB294" s="65">
        <v>0.287551682596679</v>
      </c>
      <c r="AC294" s="65">
        <v>0.183197089072075</v>
      </c>
      <c r="AD294" s="65">
        <v>-0.154561198046438</v>
      </c>
      <c r="AE294" s="65">
        <v>-0.0711878421478141</v>
      </c>
      <c r="AF294" s="65">
        <v>0.100329353406991</v>
      </c>
      <c r="AG294" s="65">
        <v>-0.283662754786783</v>
      </c>
      <c r="AH294" s="65">
        <v>-0.35492549027638</v>
      </c>
      <c r="AI294" s="65">
        <v>-0.39941578633651</v>
      </c>
      <c r="AJ294" s="65">
        <v>-0.353826875852673</v>
      </c>
      <c r="AK294" s="65">
        <v>0.139613464911328</v>
      </c>
      <c r="AL294" s="65">
        <v>-0.261430862161217</v>
      </c>
      <c r="AM294" s="65">
        <v>-0.0796755195635159</v>
      </c>
      <c r="AN294" s="65">
        <v>0.117759882222452</v>
      </c>
      <c r="AO294" s="65">
        <v>0.0338439415543697</v>
      </c>
      <c r="AP294" s="65">
        <v>0.0159662226446778</v>
      </c>
      <c r="AQ294" s="65">
        <v>0.11036386846041</v>
      </c>
      <c r="AR294" s="65">
        <v>0.270659568700823</v>
      </c>
      <c r="AT294"/>
      <c r="AU294"/>
      <c r="AV294"/>
      <c r="AW294"/>
      <c r="AX294"/>
    </row>
    <row r="295" spans="1:50">
      <c r="A295" s="60" t="s">
        <v>1058</v>
      </c>
      <c r="B295" s="60" t="s">
        <v>1059</v>
      </c>
      <c r="C295" s="60">
        <v>923</v>
      </c>
      <c r="D295" s="60">
        <v>4.17</v>
      </c>
      <c r="E295" s="60">
        <v>1</v>
      </c>
      <c r="F295" s="60">
        <v>4.17</v>
      </c>
      <c r="G295" s="60">
        <v>0</v>
      </c>
      <c r="H295" s="60">
        <v>53</v>
      </c>
      <c r="I295" s="60" t="s">
        <v>790</v>
      </c>
      <c r="J295" s="60">
        <v>2923</v>
      </c>
      <c r="K295" s="60">
        <v>1</v>
      </c>
      <c r="L295" s="60">
        <v>5</v>
      </c>
      <c r="M295" s="60" t="s">
        <v>82</v>
      </c>
      <c r="N295" s="60" t="s">
        <v>458</v>
      </c>
      <c r="O295" s="60" t="s">
        <v>787</v>
      </c>
      <c r="P295" s="60">
        <v>1</v>
      </c>
      <c r="Q295" s="60" t="s">
        <v>461</v>
      </c>
      <c r="R295" s="60">
        <v>0.576325648</v>
      </c>
      <c r="S295" s="60" t="s">
        <v>445</v>
      </c>
      <c r="T295" s="60">
        <v>-0.238061992</v>
      </c>
      <c r="U295" s="60" t="s">
        <v>446</v>
      </c>
      <c r="V295" s="60" t="s">
        <v>447</v>
      </c>
      <c r="W295" s="65">
        <v>0.384707874895892</v>
      </c>
      <c r="X295" s="65">
        <v>0.429064264610602</v>
      </c>
      <c r="Y295" s="65">
        <v>0.305862293724314</v>
      </c>
      <c r="Z295" s="65">
        <v>0.29265004188357</v>
      </c>
      <c r="AA295" s="65">
        <v>0.270594363659454</v>
      </c>
      <c r="AB295" s="65">
        <v>-0.0414637038637923</v>
      </c>
      <c r="AC295" s="65">
        <v>0.0314436940753142</v>
      </c>
      <c r="AD295" s="65">
        <v>-0.143276301537054</v>
      </c>
      <c r="AE295" s="65">
        <v>-0.257328783406566</v>
      </c>
      <c r="AF295" s="65">
        <v>-0.0330155777836041</v>
      </c>
      <c r="AG295" s="65">
        <v>-0.367649989705432</v>
      </c>
      <c r="AH295" s="65">
        <v>-0.268295930572253</v>
      </c>
      <c r="AI295" s="65">
        <v>-0.447627082902718</v>
      </c>
      <c r="AJ295" s="65">
        <v>-0.534716155942215</v>
      </c>
      <c r="AK295" s="65">
        <v>-0.205179820717813</v>
      </c>
      <c r="AL295" s="65">
        <v>-0.0934554586418141</v>
      </c>
      <c r="AM295" s="65">
        <v>-0.00626767701269842</v>
      </c>
      <c r="AN295" s="65">
        <v>0.23670780043253</v>
      </c>
      <c r="AO295" s="65">
        <v>0.180741483027794</v>
      </c>
      <c r="AP295" s="65">
        <v>0.137863918300834</v>
      </c>
      <c r="AQ295" s="65">
        <v>0.120312769478804</v>
      </c>
      <c r="AR295" s="65">
        <v>0.036905497220511</v>
      </c>
      <c r="AT295"/>
      <c r="AU295"/>
      <c r="AV295"/>
      <c r="AW295"/>
      <c r="AX295"/>
    </row>
    <row r="296" spans="1:50">
      <c r="A296" s="60" t="s">
        <v>1060</v>
      </c>
      <c r="B296" s="60" t="s">
        <v>1061</v>
      </c>
      <c r="C296" s="60">
        <v>925</v>
      </c>
      <c r="D296" s="60">
        <v>29.47</v>
      </c>
      <c r="E296" s="60">
        <v>0</v>
      </c>
      <c r="F296" s="60">
        <v>9.5</v>
      </c>
      <c r="G296" s="60">
        <v>1</v>
      </c>
      <c r="H296" s="60">
        <v>61</v>
      </c>
      <c r="I296" s="60" t="s">
        <v>786</v>
      </c>
      <c r="J296" s="60">
        <v>16.6</v>
      </c>
      <c r="K296" s="60">
        <v>0</v>
      </c>
      <c r="L296" s="60">
        <v>5</v>
      </c>
      <c r="M296" s="60" t="s">
        <v>82</v>
      </c>
      <c r="N296" s="60" t="s">
        <v>458</v>
      </c>
      <c r="O296" s="60" t="s">
        <v>787</v>
      </c>
      <c r="P296" s="60">
        <v>1</v>
      </c>
      <c r="Q296" s="60" t="s">
        <v>461</v>
      </c>
      <c r="R296" s="60">
        <v>-0.226105149</v>
      </c>
      <c r="S296" s="60" t="s">
        <v>445</v>
      </c>
      <c r="T296" s="60">
        <v>-0.325142864</v>
      </c>
      <c r="U296" s="60" t="s">
        <v>446</v>
      </c>
      <c r="V296" s="60" t="s">
        <v>447</v>
      </c>
      <c r="W296" s="65">
        <v>0.166865098223014</v>
      </c>
      <c r="X296" s="65">
        <v>0.157446115148168</v>
      </c>
      <c r="Y296" s="65">
        <v>0.285268496566609</v>
      </c>
      <c r="Z296" s="65">
        <v>-0.03770995110636</v>
      </c>
      <c r="AA296" s="65">
        <v>0.082069362595385</v>
      </c>
      <c r="AB296" s="65">
        <v>-0.00287483912164982</v>
      </c>
      <c r="AC296" s="65">
        <v>0.0712077938883017</v>
      </c>
      <c r="AD296" s="65">
        <v>0.0243731265398796</v>
      </c>
      <c r="AE296" s="65">
        <v>-0.0915336433043041</v>
      </c>
      <c r="AF296" s="65">
        <v>-0.0294626619152938</v>
      </c>
      <c r="AG296" s="65">
        <v>-0.382180358245692</v>
      </c>
      <c r="AH296" s="65">
        <v>-0.292731373938183</v>
      </c>
      <c r="AI296" s="65">
        <v>-0.414997847527452</v>
      </c>
      <c r="AJ296" s="65">
        <v>-0.383810496656379</v>
      </c>
      <c r="AK296" s="65">
        <v>0.0432096346562495</v>
      </c>
      <c r="AL296" s="65">
        <v>-0.153023923970177</v>
      </c>
      <c r="AM296" s="65">
        <v>-0.418633126840983</v>
      </c>
      <c r="AN296" s="65">
        <v>0.0686840988902218</v>
      </c>
      <c r="AO296" s="65">
        <v>0.208708676011606</v>
      </c>
      <c r="AP296" s="65">
        <v>0.111894086555487</v>
      </c>
      <c r="AQ296" s="65">
        <v>0.225798703409608</v>
      </c>
      <c r="AR296" s="65">
        <v>0.23876172355258</v>
      </c>
      <c r="AT296"/>
      <c r="AU296"/>
      <c r="AV296"/>
      <c r="AW296"/>
      <c r="AX296"/>
    </row>
    <row r="297" spans="1:50">
      <c r="A297" s="60" t="s">
        <v>1062</v>
      </c>
      <c r="B297" s="60" t="s">
        <v>1063</v>
      </c>
      <c r="C297" s="60">
        <v>937</v>
      </c>
      <c r="D297" s="60">
        <v>30.57</v>
      </c>
      <c r="E297" s="60">
        <v>0</v>
      </c>
      <c r="F297" s="60">
        <v>30.57</v>
      </c>
      <c r="G297" s="60">
        <v>0</v>
      </c>
      <c r="H297" s="60">
        <v>45</v>
      </c>
      <c r="I297" s="60" t="s">
        <v>786</v>
      </c>
      <c r="J297" s="60">
        <v>3.3</v>
      </c>
      <c r="K297" s="60">
        <v>0</v>
      </c>
      <c r="L297" s="60">
        <v>8</v>
      </c>
      <c r="M297" s="60" t="s">
        <v>84</v>
      </c>
      <c r="N297" s="60" t="s">
        <v>458</v>
      </c>
      <c r="O297" s="60" t="s">
        <v>787</v>
      </c>
      <c r="P297" s="60">
        <v>1</v>
      </c>
      <c r="Q297" s="60" t="s">
        <v>467</v>
      </c>
      <c r="R297" s="60">
        <v>-0.191812758</v>
      </c>
      <c r="S297" s="60" t="s">
        <v>445</v>
      </c>
      <c r="T297" s="60">
        <v>-0.662648675</v>
      </c>
      <c r="U297" s="60" t="s">
        <v>483</v>
      </c>
      <c r="V297" s="60" t="s">
        <v>470</v>
      </c>
      <c r="W297" s="65">
        <v>0.206921772313808</v>
      </c>
      <c r="X297" s="65">
        <v>0.421250838685962</v>
      </c>
      <c r="Y297" s="65">
        <v>0.338144388138677</v>
      </c>
      <c r="Z297" s="65">
        <v>0.381600363916079</v>
      </c>
      <c r="AA297" s="65">
        <v>0.0209924564657205</v>
      </c>
      <c r="AB297" s="65">
        <v>-0.484041929898773</v>
      </c>
      <c r="AC297" s="65">
        <v>-0.0865392691650906</v>
      </c>
      <c r="AD297" s="65">
        <v>-0.0593160821323122</v>
      </c>
      <c r="AE297" s="65">
        <v>-0.0878267946351025</v>
      </c>
      <c r="AF297" s="65">
        <v>-0.0912077822803582</v>
      </c>
      <c r="AG297" s="65">
        <v>-0.868128474366674</v>
      </c>
      <c r="AH297" s="65">
        <v>-0.276594660867374</v>
      </c>
      <c r="AI297" s="65">
        <v>-0.335994802363442</v>
      </c>
      <c r="AJ297" s="65">
        <v>-0.388513326121312</v>
      </c>
      <c r="AK297" s="65">
        <v>-0.101736170095051</v>
      </c>
      <c r="AL297" s="65">
        <v>-0.160558533741746</v>
      </c>
      <c r="AM297" s="65">
        <v>-0.297039685613559</v>
      </c>
      <c r="AN297" s="65">
        <v>0.0650076089359283</v>
      </c>
      <c r="AO297" s="65">
        <v>0.0973690128497855</v>
      </c>
      <c r="AP297" s="65">
        <v>0.180121008856058</v>
      </c>
      <c r="AQ297" s="65">
        <v>0.173533454031818</v>
      </c>
      <c r="AR297" s="65">
        <v>-0.761393324817731</v>
      </c>
      <c r="AT297"/>
      <c r="AU297"/>
      <c r="AV297"/>
      <c r="AW297"/>
      <c r="AX297"/>
    </row>
    <row r="298" spans="1:50">
      <c r="A298" s="60" t="s">
        <v>1064</v>
      </c>
      <c r="B298" s="60" t="s">
        <v>1065</v>
      </c>
      <c r="C298" s="60">
        <v>943</v>
      </c>
      <c r="D298" s="60">
        <v>3.63</v>
      </c>
      <c r="E298" s="60">
        <v>1</v>
      </c>
      <c r="F298" s="60">
        <v>2.5</v>
      </c>
      <c r="G298" s="60">
        <v>1</v>
      </c>
      <c r="H298" s="60">
        <v>51</v>
      </c>
      <c r="I298" s="60" t="s">
        <v>786</v>
      </c>
      <c r="J298" s="60">
        <v>4369</v>
      </c>
      <c r="K298" s="60">
        <v>1</v>
      </c>
      <c r="L298" s="60">
        <v>11</v>
      </c>
      <c r="M298" s="60" t="s">
        <v>84</v>
      </c>
      <c r="N298" s="60" t="s">
        <v>441</v>
      </c>
      <c r="O298" s="60" t="s">
        <v>787</v>
      </c>
      <c r="P298" s="60">
        <v>1</v>
      </c>
      <c r="Q298" s="60" t="s">
        <v>467</v>
      </c>
      <c r="R298" s="60">
        <v>0.720639125</v>
      </c>
      <c r="S298" s="60" t="s">
        <v>445</v>
      </c>
      <c r="T298" s="60">
        <v>-0.239176972</v>
      </c>
      <c r="U298" s="60" t="s">
        <v>446</v>
      </c>
      <c r="V298" s="60" t="s">
        <v>447</v>
      </c>
      <c r="W298" s="65">
        <v>0.347782449939546</v>
      </c>
      <c r="X298" s="65">
        <v>0.45066030920799</v>
      </c>
      <c r="Y298" s="65">
        <v>0.13379017253815</v>
      </c>
      <c r="Z298" s="65">
        <v>0.22074240136593</v>
      </c>
      <c r="AA298" s="65">
        <v>0.299457494281609</v>
      </c>
      <c r="AB298" s="65">
        <v>0.413295078853281</v>
      </c>
      <c r="AC298" s="65">
        <v>0.303666033724287</v>
      </c>
      <c r="AD298" s="65">
        <v>0.097185271046012</v>
      </c>
      <c r="AE298" s="65">
        <v>0.148458568914669</v>
      </c>
      <c r="AF298" s="65">
        <v>0.263574014285376</v>
      </c>
      <c r="AG298" s="65">
        <v>0.872155698503602</v>
      </c>
      <c r="AH298" s="65">
        <v>-0.290724492063206</v>
      </c>
      <c r="AI298" s="65">
        <v>-0.335490176316831</v>
      </c>
      <c r="AJ298" s="65">
        <v>-0.309703995951445</v>
      </c>
      <c r="AK298" s="65">
        <v>0.261089129561606</v>
      </c>
      <c r="AL298" s="65">
        <v>-0.176529047979237</v>
      </c>
      <c r="AM298" s="65">
        <v>-0.3856298493459</v>
      </c>
      <c r="AN298" s="65">
        <v>-0.0447065556863741</v>
      </c>
      <c r="AO298" s="65">
        <v>0.0500665257960793</v>
      </c>
      <c r="AP298" s="65">
        <v>-0.02618762129583</v>
      </c>
      <c r="AQ298" s="65">
        <v>0.0813937244394506</v>
      </c>
      <c r="AR298" s="65">
        <v>-0.106084002470569</v>
      </c>
      <c r="AT298"/>
      <c r="AU298"/>
      <c r="AV298"/>
      <c r="AW298"/>
      <c r="AX298"/>
    </row>
    <row r="299" spans="1:50">
      <c r="A299" s="60" t="s">
        <v>1066</v>
      </c>
      <c r="B299" s="60" t="s">
        <v>1067</v>
      </c>
      <c r="C299" s="60">
        <v>951</v>
      </c>
      <c r="D299" s="60">
        <v>18.8</v>
      </c>
      <c r="E299" s="60">
        <v>1</v>
      </c>
      <c r="F299" s="60">
        <v>6</v>
      </c>
      <c r="G299" s="60">
        <v>1</v>
      </c>
      <c r="H299" s="60">
        <v>48</v>
      </c>
      <c r="I299" s="60" t="s">
        <v>790</v>
      </c>
      <c r="J299" s="60">
        <v>16341</v>
      </c>
      <c r="K299" s="60">
        <v>1</v>
      </c>
      <c r="L299" s="60">
        <v>10</v>
      </c>
      <c r="M299" s="60" t="s">
        <v>83</v>
      </c>
      <c r="N299" s="60" t="s">
        <v>441</v>
      </c>
      <c r="O299" s="60" t="s">
        <v>787</v>
      </c>
      <c r="P299" s="60">
        <v>1</v>
      </c>
      <c r="Q299" s="60" t="s">
        <v>461</v>
      </c>
      <c r="R299" s="60">
        <v>0.901033863</v>
      </c>
      <c r="S299" s="60" t="s">
        <v>445</v>
      </c>
      <c r="T299" s="60">
        <v>0.139380303</v>
      </c>
      <c r="U299" s="60" t="s">
        <v>446</v>
      </c>
      <c r="V299" s="60" t="s">
        <v>447</v>
      </c>
      <c r="W299" s="65">
        <v>0.412694711353488</v>
      </c>
      <c r="X299" s="65">
        <v>0.584530129636121</v>
      </c>
      <c r="Y299" s="65">
        <v>0.573484373470213</v>
      </c>
      <c r="Z299" s="65">
        <v>0.373329286655424</v>
      </c>
      <c r="AA299" s="65">
        <v>0.244448327106566</v>
      </c>
      <c r="AB299" s="65">
        <v>-0.469397283593263</v>
      </c>
      <c r="AC299" s="65">
        <v>-0.0853463512457058</v>
      </c>
      <c r="AD299" s="65">
        <v>-0.0715084439615659</v>
      </c>
      <c r="AE299" s="65">
        <v>-0.117837075243199</v>
      </c>
      <c r="AF299" s="65">
        <v>-0.176289602915511</v>
      </c>
      <c r="AG299" s="65">
        <v>-0.73100664028606</v>
      </c>
      <c r="AH299" s="65">
        <v>-0.38733053681928</v>
      </c>
      <c r="AI299" s="65">
        <v>-0.525960544457491</v>
      </c>
      <c r="AJ299" s="65">
        <v>-0.560290660610839</v>
      </c>
      <c r="AK299" s="65">
        <v>-0.238560706994053</v>
      </c>
      <c r="AL299" s="65">
        <v>-0.130892368534743</v>
      </c>
      <c r="AM299" s="65">
        <v>-0.201240156077364</v>
      </c>
      <c r="AN299" s="65">
        <v>0.298309854400141</v>
      </c>
      <c r="AO299" s="65">
        <v>0.415198459530144</v>
      </c>
      <c r="AP299" s="65">
        <v>0.357153067167199</v>
      </c>
      <c r="AQ299" s="65">
        <v>0.209716992592246</v>
      </c>
      <c r="AR299" s="65">
        <v>0.428388106749584</v>
      </c>
      <c r="AT299"/>
      <c r="AU299"/>
      <c r="AV299"/>
      <c r="AW299"/>
      <c r="AX299"/>
    </row>
    <row r="300" spans="1:50">
      <c r="A300" s="60" t="s">
        <v>1068</v>
      </c>
      <c r="B300" s="60" t="s">
        <v>1069</v>
      </c>
      <c r="C300" s="60">
        <v>953</v>
      </c>
      <c r="D300" s="60">
        <v>30.07</v>
      </c>
      <c r="E300" s="60">
        <v>0</v>
      </c>
      <c r="F300" s="60">
        <v>30.07</v>
      </c>
      <c r="G300" s="60">
        <v>0</v>
      </c>
      <c r="H300" s="60">
        <v>61</v>
      </c>
      <c r="I300" s="60" t="s">
        <v>786</v>
      </c>
      <c r="J300" s="60">
        <v>2.5</v>
      </c>
      <c r="K300" s="60">
        <v>0</v>
      </c>
      <c r="L300" s="60">
        <v>11</v>
      </c>
      <c r="M300" s="60" t="s">
        <v>83</v>
      </c>
      <c r="N300" s="60" t="s">
        <v>458</v>
      </c>
      <c r="O300" s="60" t="s">
        <v>787</v>
      </c>
      <c r="P300" s="60">
        <v>1</v>
      </c>
      <c r="Q300" s="60" t="s">
        <v>461</v>
      </c>
      <c r="R300" s="60">
        <v>0.195233041</v>
      </c>
      <c r="S300" s="60" t="s">
        <v>445</v>
      </c>
      <c r="T300" s="60">
        <v>0.701440901</v>
      </c>
      <c r="U300" s="60" t="s">
        <v>446</v>
      </c>
      <c r="V300" s="60" t="s">
        <v>447</v>
      </c>
      <c r="W300" s="65">
        <v>0.291754364724923</v>
      </c>
      <c r="X300" s="65">
        <v>0.397659621165705</v>
      </c>
      <c r="Y300" s="65">
        <v>0.320926890782356</v>
      </c>
      <c r="Z300" s="65">
        <v>0.24944085616168</v>
      </c>
      <c r="AA300" s="65">
        <v>0.252547846645259</v>
      </c>
      <c r="AB300" s="65">
        <v>-0.469119420802229</v>
      </c>
      <c r="AC300" s="65">
        <v>-0.139250265972612</v>
      </c>
      <c r="AD300" s="65">
        <v>0.0678276514505841</v>
      </c>
      <c r="AE300" s="65">
        <v>0.0430171251722598</v>
      </c>
      <c r="AF300" s="65">
        <v>-0.167874523017673</v>
      </c>
      <c r="AG300" s="65">
        <v>-0.805363925698202</v>
      </c>
      <c r="AH300" s="65">
        <v>-0.289088528985418</v>
      </c>
      <c r="AI300" s="65">
        <v>-0.359665957186202</v>
      </c>
      <c r="AJ300" s="65">
        <v>-0.50654563887109</v>
      </c>
      <c r="AK300" s="65">
        <v>-0.390389627931715</v>
      </c>
      <c r="AL300" s="65">
        <v>-0.16403304741042</v>
      </c>
      <c r="AM300" s="65">
        <v>-0.194922866115091</v>
      </c>
      <c r="AN300" s="65">
        <v>0.252669846587908</v>
      </c>
      <c r="AO300" s="65">
        <v>0.00232196440551127</v>
      </c>
      <c r="AP300" s="65">
        <v>0.129786215320017</v>
      </c>
      <c r="AQ300" s="65">
        <v>0.359745401746394</v>
      </c>
      <c r="AR300" s="65">
        <v>0.579369981470057</v>
      </c>
      <c r="AT300"/>
      <c r="AU300"/>
      <c r="AV300"/>
      <c r="AW300"/>
      <c r="AX300"/>
    </row>
    <row r="301" spans="1:50">
      <c r="A301" s="60" t="s">
        <v>1070</v>
      </c>
      <c r="B301" s="60" t="s">
        <v>1071</v>
      </c>
      <c r="C301" s="60">
        <v>955</v>
      </c>
      <c r="D301" s="60">
        <v>30.73</v>
      </c>
      <c r="E301" s="60">
        <v>0</v>
      </c>
      <c r="F301" s="60">
        <v>4.4</v>
      </c>
      <c r="G301" s="60">
        <v>1</v>
      </c>
      <c r="H301" s="60">
        <v>52</v>
      </c>
      <c r="I301" s="60" t="s">
        <v>790</v>
      </c>
      <c r="J301" s="60">
        <v>1.6</v>
      </c>
      <c r="K301" s="60">
        <v>1</v>
      </c>
      <c r="L301" s="60">
        <v>3.5</v>
      </c>
      <c r="M301" s="60" t="s">
        <v>82</v>
      </c>
      <c r="N301" s="60" t="s">
        <v>450</v>
      </c>
      <c r="O301" s="60" t="s">
        <v>787</v>
      </c>
      <c r="P301" s="60" t="s">
        <v>807</v>
      </c>
      <c r="Q301" s="60" t="s">
        <v>444</v>
      </c>
      <c r="R301" s="60">
        <v>-1.136956879</v>
      </c>
      <c r="S301" s="60" t="s">
        <v>454</v>
      </c>
      <c r="T301" s="60">
        <v>0.433196195</v>
      </c>
      <c r="U301" s="60" t="s">
        <v>446</v>
      </c>
      <c r="V301" s="60" t="s">
        <v>455</v>
      </c>
      <c r="W301" s="65">
        <v>-0.13232998974672</v>
      </c>
      <c r="X301" s="65">
        <v>-0.0796199289426266</v>
      </c>
      <c r="Y301" s="65">
        <v>-0.254422863506911</v>
      </c>
      <c r="Z301" s="65">
        <v>0.425941970905873</v>
      </c>
      <c r="AA301" s="65">
        <v>-0.0084143422192926</v>
      </c>
      <c r="AB301" s="65">
        <v>-0.680435969847745</v>
      </c>
      <c r="AC301" s="65">
        <v>-0.155893011514627</v>
      </c>
      <c r="AD301" s="65">
        <v>0.256550050201899</v>
      </c>
      <c r="AE301" s="65">
        <v>0.0874541558035046</v>
      </c>
      <c r="AF301" s="65">
        <v>-0.0460168976051737</v>
      </c>
      <c r="AG301" s="65">
        <v>-0.650092649783634</v>
      </c>
      <c r="AH301" s="65">
        <v>-0.312556074945849</v>
      </c>
      <c r="AI301" s="65">
        <v>-0.503526825025457</v>
      </c>
      <c r="AJ301" s="65">
        <v>-0.502113796567814</v>
      </c>
      <c r="AK301" s="65">
        <v>-0.445685052329376</v>
      </c>
      <c r="AL301" s="65">
        <v>-0.0805036151900216</v>
      </c>
      <c r="AM301" s="65">
        <v>0.110166118805152</v>
      </c>
      <c r="AN301" s="65">
        <v>0.322873958073176</v>
      </c>
      <c r="AO301" s="65">
        <v>0.332681714705032</v>
      </c>
      <c r="AP301" s="65">
        <v>0.22463010507719</v>
      </c>
      <c r="AQ301" s="65">
        <v>0.252868167974195</v>
      </c>
      <c r="AR301" s="65">
        <v>0.326605895347511</v>
      </c>
      <c r="AT301"/>
      <c r="AU301"/>
      <c r="AV301"/>
      <c r="AW301"/>
      <c r="AX301"/>
    </row>
    <row r="302" spans="1:50">
      <c r="A302" s="60" t="s">
        <v>1072</v>
      </c>
      <c r="B302" s="60" t="s">
        <v>1073</v>
      </c>
      <c r="C302" s="60">
        <v>957</v>
      </c>
      <c r="D302" s="60">
        <v>30.73</v>
      </c>
      <c r="E302" s="60">
        <v>0</v>
      </c>
      <c r="F302" s="60">
        <v>30.73</v>
      </c>
      <c r="G302" s="60">
        <v>0</v>
      </c>
      <c r="H302" s="60">
        <v>58</v>
      </c>
      <c r="I302" s="60" t="s">
        <v>786</v>
      </c>
      <c r="J302" s="60">
        <v>86.3</v>
      </c>
      <c r="K302" s="60">
        <v>1</v>
      </c>
      <c r="L302" s="60">
        <v>6</v>
      </c>
      <c r="M302" s="60" t="s">
        <v>83</v>
      </c>
      <c r="N302" s="60" t="s">
        <v>458</v>
      </c>
      <c r="O302" s="60" t="s">
        <v>787</v>
      </c>
      <c r="P302" s="60">
        <v>1</v>
      </c>
      <c r="Q302" s="60" t="s">
        <v>477</v>
      </c>
      <c r="R302" s="60">
        <v>0.51096022</v>
      </c>
      <c r="S302" s="60" t="s">
        <v>445</v>
      </c>
      <c r="T302" s="60">
        <v>0.117468046</v>
      </c>
      <c r="U302" s="60" t="s">
        <v>446</v>
      </c>
      <c r="V302" s="60" t="s">
        <v>447</v>
      </c>
      <c r="W302" s="65">
        <v>0.3990478736729</v>
      </c>
      <c r="X302" s="65">
        <v>0.505729665935425</v>
      </c>
      <c r="Y302" s="65">
        <v>0.504864576981475</v>
      </c>
      <c r="Z302" s="65">
        <v>0.322854540507093</v>
      </c>
      <c r="AA302" s="65">
        <v>0.304645560922043</v>
      </c>
      <c r="AB302" s="65">
        <v>-0.398448546673865</v>
      </c>
      <c r="AC302" s="65">
        <v>-0.224917889329826</v>
      </c>
      <c r="AD302" s="65">
        <v>-0.113999909299118</v>
      </c>
      <c r="AE302" s="65">
        <v>-0.151195863837439</v>
      </c>
      <c r="AF302" s="65">
        <v>-0.214995810860975</v>
      </c>
      <c r="AG302" s="65">
        <v>-0.820413835700839</v>
      </c>
      <c r="AH302" s="65">
        <v>-0.313335026493129</v>
      </c>
      <c r="AI302" s="65">
        <v>-0.401349469930386</v>
      </c>
      <c r="AJ302" s="65">
        <v>-0.387253369948481</v>
      </c>
      <c r="AK302" s="65">
        <v>-0.169016761334037</v>
      </c>
      <c r="AL302" s="65">
        <v>-0.0612066689844843</v>
      </c>
      <c r="AM302" s="65">
        <v>0.517725048822867</v>
      </c>
      <c r="AN302" s="65">
        <v>0.360651752215003</v>
      </c>
      <c r="AO302" s="65">
        <v>0.00855979030129134</v>
      </c>
      <c r="AP302" s="65">
        <v>0.0107684793503701</v>
      </c>
      <c r="AQ302" s="65">
        <v>0.259417559849697</v>
      </c>
      <c r="AR302" s="65">
        <v>0.462344711584217</v>
      </c>
      <c r="AT302"/>
      <c r="AU302"/>
      <c r="AV302"/>
      <c r="AW302"/>
      <c r="AX302"/>
    </row>
    <row r="303" spans="1:50">
      <c r="A303" s="60" t="s">
        <v>1074</v>
      </c>
      <c r="B303" s="60" t="s">
        <v>1075</v>
      </c>
      <c r="C303" s="60">
        <v>963</v>
      </c>
      <c r="D303" s="60">
        <v>30.83</v>
      </c>
      <c r="E303" s="60">
        <v>0</v>
      </c>
      <c r="F303" s="60">
        <v>10.63</v>
      </c>
      <c r="G303" s="60">
        <v>1</v>
      </c>
      <c r="H303" s="60">
        <v>49</v>
      </c>
      <c r="I303" s="60" t="s">
        <v>786</v>
      </c>
      <c r="J303" s="60">
        <v>990.3</v>
      </c>
      <c r="K303" s="60">
        <v>0</v>
      </c>
      <c r="L303" s="60">
        <v>3</v>
      </c>
      <c r="M303" s="60" t="s">
        <v>84</v>
      </c>
      <c r="N303" s="60" t="s">
        <v>458</v>
      </c>
      <c r="O303" s="60" t="s">
        <v>787</v>
      </c>
      <c r="P303" s="60">
        <v>1</v>
      </c>
      <c r="Q303" s="60" t="s">
        <v>467</v>
      </c>
      <c r="R303" s="60">
        <v>0.122846595</v>
      </c>
      <c r="S303" s="60" t="s">
        <v>445</v>
      </c>
      <c r="T303" s="60">
        <v>-0.573049641</v>
      </c>
      <c r="U303" s="60" t="s">
        <v>446</v>
      </c>
      <c r="V303" s="60" t="s">
        <v>470</v>
      </c>
      <c r="W303" s="65">
        <v>0.227219226994991</v>
      </c>
      <c r="X303" s="65">
        <v>0.270169105218145</v>
      </c>
      <c r="Y303" s="65">
        <v>0.137572885296163</v>
      </c>
      <c r="Z303" s="65">
        <v>-0.0794952505489309</v>
      </c>
      <c r="AA303" s="65">
        <v>0.117284542663816</v>
      </c>
      <c r="AB303" s="65">
        <v>0.459173212554202</v>
      </c>
      <c r="AC303" s="65">
        <v>0.222129562747193</v>
      </c>
      <c r="AD303" s="65">
        <v>-0.0046406975597221</v>
      </c>
      <c r="AE303" s="65">
        <v>0.0894176768718955</v>
      </c>
      <c r="AF303" s="65">
        <v>0.100390070598334</v>
      </c>
      <c r="AG303" s="65">
        <v>0.320945714089635</v>
      </c>
      <c r="AH303" s="65">
        <v>-0.253540445233451</v>
      </c>
      <c r="AI303" s="65">
        <v>-0.319693802895331</v>
      </c>
      <c r="AJ303" s="65">
        <v>-0.198660369156767</v>
      </c>
      <c r="AK303" s="65">
        <v>0.0167616142971691</v>
      </c>
      <c r="AL303" s="65">
        <v>-0.125069188138694</v>
      </c>
      <c r="AM303" s="65">
        <v>-0.181345325115404</v>
      </c>
      <c r="AN303" s="65">
        <v>0.0269171960299989</v>
      </c>
      <c r="AO303" s="65">
        <v>-0.00915049402479828</v>
      </c>
      <c r="AP303" s="65">
        <v>0.0145193923189946</v>
      </c>
      <c r="AQ303" s="65">
        <v>0.0296215063737792</v>
      </c>
      <c r="AR303" s="65">
        <v>-0.21849907350205</v>
      </c>
      <c r="AT303"/>
      <c r="AU303"/>
      <c r="AV303"/>
      <c r="AW303"/>
      <c r="AX303"/>
    </row>
    <row r="304" spans="1:50">
      <c r="A304" s="60" t="s">
        <v>1076</v>
      </c>
      <c r="B304" s="60" t="s">
        <v>1077</v>
      </c>
      <c r="C304" s="60">
        <v>965</v>
      </c>
      <c r="D304" s="60">
        <v>15.87</v>
      </c>
      <c r="E304" s="60">
        <v>1</v>
      </c>
      <c r="F304" s="60">
        <v>4.4</v>
      </c>
      <c r="G304" s="60">
        <v>1</v>
      </c>
      <c r="H304" s="60">
        <v>61</v>
      </c>
      <c r="I304" s="60" t="s">
        <v>790</v>
      </c>
      <c r="J304" s="60">
        <v>51804</v>
      </c>
      <c r="K304" s="60">
        <v>1</v>
      </c>
      <c r="L304" s="60">
        <v>5</v>
      </c>
      <c r="M304" s="60" t="s">
        <v>82</v>
      </c>
      <c r="N304" s="60" t="s">
        <v>441</v>
      </c>
      <c r="O304" s="60" t="s">
        <v>787</v>
      </c>
      <c r="P304" s="60">
        <v>1</v>
      </c>
      <c r="Q304" s="60" t="s">
        <v>461</v>
      </c>
      <c r="R304" s="60">
        <v>0.974193702</v>
      </c>
      <c r="S304" s="60" t="s">
        <v>445</v>
      </c>
      <c r="T304" s="60">
        <v>0.805203184</v>
      </c>
      <c r="U304" s="60" t="s">
        <v>446</v>
      </c>
      <c r="V304" s="60" t="s">
        <v>447</v>
      </c>
      <c r="W304" s="65">
        <v>0.50627991897382</v>
      </c>
      <c r="X304" s="65">
        <v>0.639997777836498</v>
      </c>
      <c r="Y304" s="65">
        <v>0.628988080511982</v>
      </c>
      <c r="Z304" s="65">
        <v>0.545665112513203</v>
      </c>
      <c r="AA304" s="65">
        <v>0.335960558631014</v>
      </c>
      <c r="AB304" s="65">
        <v>-0.22190500306856</v>
      </c>
      <c r="AC304" s="65">
        <v>-0.259379825086041</v>
      </c>
      <c r="AD304" s="65">
        <v>-0.222866521510315</v>
      </c>
      <c r="AE304" s="65">
        <v>-0.276983492076245</v>
      </c>
      <c r="AF304" s="65">
        <v>-0.225373415997151</v>
      </c>
      <c r="AG304" s="65">
        <v>-0.284218249647985</v>
      </c>
      <c r="AH304" s="65">
        <v>-0.10215480981262</v>
      </c>
      <c r="AI304" s="65">
        <v>-0.322496617569565</v>
      </c>
      <c r="AJ304" s="65">
        <v>-0.436770526974139</v>
      </c>
      <c r="AK304" s="65">
        <v>0.100420250853264</v>
      </c>
      <c r="AL304" s="65">
        <v>0.00818389354915092</v>
      </c>
      <c r="AM304" s="65">
        <v>-0.394671725792644</v>
      </c>
      <c r="AN304" s="65">
        <v>0.324673632343053</v>
      </c>
      <c r="AO304" s="65">
        <v>0.442571827990749</v>
      </c>
      <c r="AP304" s="65">
        <v>0.408352503886285</v>
      </c>
      <c r="AQ304" s="65">
        <v>0.332593490436636</v>
      </c>
      <c r="AR304" s="65">
        <v>0.236102532427454</v>
      </c>
      <c r="AT304"/>
      <c r="AU304"/>
      <c r="AV304"/>
      <c r="AW304"/>
      <c r="AX304"/>
    </row>
    <row r="305" spans="1:50">
      <c r="A305" s="60" t="s">
        <v>1078</v>
      </c>
      <c r="B305" s="60" t="s">
        <v>1079</v>
      </c>
      <c r="C305" s="60">
        <v>967</v>
      </c>
      <c r="D305" s="60">
        <v>30.03</v>
      </c>
      <c r="E305" s="60">
        <v>0</v>
      </c>
      <c r="F305" s="60">
        <v>23</v>
      </c>
      <c r="G305" s="60">
        <v>1</v>
      </c>
      <c r="H305" s="60">
        <v>50</v>
      </c>
      <c r="I305" s="60" t="s">
        <v>790</v>
      </c>
      <c r="J305" s="60">
        <v>60500</v>
      </c>
      <c r="K305" s="60">
        <v>1</v>
      </c>
      <c r="L305" s="60">
        <v>5.5</v>
      </c>
      <c r="M305" s="60" t="s">
        <v>83</v>
      </c>
      <c r="N305" s="60" t="s">
        <v>441</v>
      </c>
      <c r="O305" s="60" t="s">
        <v>787</v>
      </c>
      <c r="P305" s="60">
        <v>1</v>
      </c>
      <c r="Q305" s="60" t="s">
        <v>461</v>
      </c>
      <c r="R305" s="60">
        <v>0.624722996</v>
      </c>
      <c r="S305" s="60" t="s">
        <v>445</v>
      </c>
      <c r="T305" s="60">
        <v>0.6885289</v>
      </c>
      <c r="U305" s="60" t="s">
        <v>446</v>
      </c>
      <c r="V305" s="60" t="s">
        <v>447</v>
      </c>
      <c r="W305" s="65">
        <v>0.382776613440087</v>
      </c>
      <c r="X305" s="65">
        <v>0.559610740868135</v>
      </c>
      <c r="Y305" s="65">
        <v>0.582304930893221</v>
      </c>
      <c r="Z305" s="65">
        <v>0.292135782927626</v>
      </c>
      <c r="AA305" s="65">
        <v>0.218773851371892</v>
      </c>
      <c r="AB305" s="65">
        <v>-0.249104847188464</v>
      </c>
      <c r="AC305" s="65">
        <v>-0.223368577496166</v>
      </c>
      <c r="AD305" s="65">
        <v>-0.236226306969421</v>
      </c>
      <c r="AE305" s="65">
        <v>-0.231118583621819</v>
      </c>
      <c r="AF305" s="65">
        <v>-0.181520307427708</v>
      </c>
      <c r="AG305" s="65">
        <v>-0.479153798640982</v>
      </c>
      <c r="AH305" s="65">
        <v>-0.430618611199336</v>
      </c>
      <c r="AI305" s="65">
        <v>-0.451722402138239</v>
      </c>
      <c r="AJ305" s="65">
        <v>-0.406071165786285</v>
      </c>
      <c r="AK305" s="65">
        <v>-0.225170217289702</v>
      </c>
      <c r="AL305" s="65">
        <v>-0.23175178599881</v>
      </c>
      <c r="AM305" s="65">
        <v>0.199164268040989</v>
      </c>
      <c r="AN305" s="65">
        <v>0.321260552637533</v>
      </c>
      <c r="AO305" s="65">
        <v>0.0798440833800238</v>
      </c>
      <c r="AP305" s="65">
        <v>0.134447107610969</v>
      </c>
      <c r="AQ305" s="65">
        <v>0.245520663716278</v>
      </c>
      <c r="AR305" s="65">
        <v>0.46680049413219</v>
      </c>
      <c r="AT305"/>
      <c r="AU305"/>
      <c r="AV305"/>
      <c r="AW305"/>
      <c r="AX305"/>
    </row>
    <row r="306" spans="1:50">
      <c r="A306" s="60" t="s">
        <v>1080</v>
      </c>
      <c r="B306" s="60" t="s">
        <v>1081</v>
      </c>
      <c r="C306" s="60">
        <v>975</v>
      </c>
      <c r="D306" s="60">
        <v>29.9</v>
      </c>
      <c r="E306" s="60">
        <v>0</v>
      </c>
      <c r="F306" s="60">
        <v>29.9</v>
      </c>
      <c r="G306" s="60">
        <v>0</v>
      </c>
      <c r="H306" s="60">
        <v>36</v>
      </c>
      <c r="I306" s="60" t="s">
        <v>786</v>
      </c>
      <c r="J306" s="60">
        <v>16938</v>
      </c>
      <c r="K306" s="60">
        <v>1</v>
      </c>
      <c r="L306" s="60">
        <v>4</v>
      </c>
      <c r="M306" s="60" t="s">
        <v>84</v>
      </c>
      <c r="N306" s="60" t="s">
        <v>441</v>
      </c>
      <c r="O306" s="60" t="s">
        <v>787</v>
      </c>
      <c r="P306" s="60">
        <v>1</v>
      </c>
      <c r="Q306" s="60" t="s">
        <v>467</v>
      </c>
      <c r="R306" s="60">
        <v>0.433498046</v>
      </c>
      <c r="S306" s="60" t="s">
        <v>445</v>
      </c>
      <c r="T306" s="60">
        <v>0.62703811</v>
      </c>
      <c r="U306" s="60" t="s">
        <v>446</v>
      </c>
      <c r="V306" s="60" t="s">
        <v>447</v>
      </c>
      <c r="W306" s="65">
        <v>0.347507933236134</v>
      </c>
      <c r="X306" s="65">
        <v>0.419740992523026</v>
      </c>
      <c r="Y306" s="65">
        <v>0.130542708824129</v>
      </c>
      <c r="Z306" s="65">
        <v>-0.215108782386567</v>
      </c>
      <c r="AA306" s="65">
        <v>0.192584373509739</v>
      </c>
      <c r="AB306" s="65">
        <v>0.593206432873127</v>
      </c>
      <c r="AC306" s="65">
        <v>0.317803077619375</v>
      </c>
      <c r="AD306" s="65">
        <v>-0.109196933735568</v>
      </c>
      <c r="AE306" s="65">
        <v>0.0424524820492062</v>
      </c>
      <c r="AF306" s="65">
        <v>0.210045899095847</v>
      </c>
      <c r="AG306" s="65">
        <v>0.0520382952439863</v>
      </c>
      <c r="AH306" s="65">
        <v>-0.249190945850312</v>
      </c>
      <c r="AI306" s="65">
        <v>-0.429478652508971</v>
      </c>
      <c r="AJ306" s="65">
        <v>-0.447993400027209</v>
      </c>
      <c r="AK306" s="65">
        <v>-0.460451063976128</v>
      </c>
      <c r="AL306" s="65">
        <v>-0.0425211831767878</v>
      </c>
      <c r="AM306" s="65">
        <v>0.303425752780733</v>
      </c>
      <c r="AN306" s="65">
        <v>0.394764303349304</v>
      </c>
      <c r="AO306" s="65">
        <v>0.0503244887393985</v>
      </c>
      <c r="AP306" s="65">
        <v>0.0869873744120934</v>
      </c>
      <c r="AQ306" s="65">
        <v>0.35182685632277</v>
      </c>
      <c r="AR306" s="65">
        <v>0.823007076521509</v>
      </c>
      <c r="AT306"/>
      <c r="AU306"/>
      <c r="AV306"/>
      <c r="AW306"/>
      <c r="AX306"/>
    </row>
    <row r="307" spans="1:50">
      <c r="A307" s="60" t="s">
        <v>1082</v>
      </c>
      <c r="B307" s="60" t="s">
        <v>1083</v>
      </c>
      <c r="C307" s="60">
        <v>977</v>
      </c>
      <c r="D307" s="60">
        <v>29.87</v>
      </c>
      <c r="E307" s="60">
        <v>0</v>
      </c>
      <c r="F307" s="60">
        <v>12.63</v>
      </c>
      <c r="G307" s="60">
        <v>1</v>
      </c>
      <c r="H307" s="60">
        <v>43</v>
      </c>
      <c r="I307" s="60" t="s">
        <v>786</v>
      </c>
      <c r="J307" s="60">
        <v>50.5</v>
      </c>
      <c r="K307" s="60">
        <v>1</v>
      </c>
      <c r="L307" s="60">
        <v>6.5</v>
      </c>
      <c r="M307" s="60" t="s">
        <v>84</v>
      </c>
      <c r="N307" s="60" t="s">
        <v>458</v>
      </c>
      <c r="O307" s="60" t="s">
        <v>787</v>
      </c>
      <c r="P307" s="60">
        <v>1</v>
      </c>
      <c r="Q307" s="60" t="s">
        <v>467</v>
      </c>
      <c r="R307" s="60">
        <v>-0.169044493</v>
      </c>
      <c r="S307" s="60" t="s">
        <v>445</v>
      </c>
      <c r="T307" s="60">
        <v>0.654784507</v>
      </c>
      <c r="U307" s="60" t="s">
        <v>446</v>
      </c>
      <c r="V307" s="60" t="s">
        <v>447</v>
      </c>
      <c r="W307" s="65">
        <v>0.350959520901039</v>
      </c>
      <c r="X307" s="65">
        <v>0.453024147241183</v>
      </c>
      <c r="Y307" s="65">
        <v>0.0160314676769224</v>
      </c>
      <c r="Z307" s="65">
        <v>-0.252737608256925</v>
      </c>
      <c r="AA307" s="65">
        <v>0.277270029429376</v>
      </c>
      <c r="AB307" s="65">
        <v>-0.358491796023783</v>
      </c>
      <c r="AC307" s="65">
        <v>-0.0758030681489178</v>
      </c>
      <c r="AD307" s="65">
        <v>-0.208654409159947</v>
      </c>
      <c r="AE307" s="65">
        <v>-0.222016022921549</v>
      </c>
      <c r="AF307" s="65">
        <v>-0.103001504042346</v>
      </c>
      <c r="AG307" s="65">
        <v>-0.637986627331715</v>
      </c>
      <c r="AH307" s="65">
        <v>-0.172282894756748</v>
      </c>
      <c r="AI307" s="65">
        <v>-0.359113149224647</v>
      </c>
      <c r="AJ307" s="65">
        <v>-0.387209124267152</v>
      </c>
      <c r="AK307" s="65">
        <v>0.0954850677001924</v>
      </c>
      <c r="AL307" s="65">
        <v>-0.0422544201927019</v>
      </c>
      <c r="AM307" s="65">
        <v>0.0272933502147511</v>
      </c>
      <c r="AN307" s="65">
        <v>0.265799181150355</v>
      </c>
      <c r="AO307" s="65">
        <v>0.283220922962488</v>
      </c>
      <c r="AP307" s="65">
        <v>0.190351465894524</v>
      </c>
      <c r="AQ307" s="65">
        <v>0.317668696663018</v>
      </c>
      <c r="AR307" s="65">
        <v>0.54249923597777</v>
      </c>
      <c r="AT307"/>
      <c r="AU307"/>
      <c r="AV307"/>
      <c r="AW307"/>
      <c r="AX307"/>
    </row>
    <row r="308" spans="1:50">
      <c r="A308" s="60" t="s">
        <v>1084</v>
      </c>
      <c r="B308" s="60" t="s">
        <v>1085</v>
      </c>
      <c r="C308" s="60">
        <v>981</v>
      </c>
      <c r="D308" s="60">
        <v>29.9</v>
      </c>
      <c r="E308" s="60">
        <v>0</v>
      </c>
      <c r="F308" s="60">
        <v>24.47</v>
      </c>
      <c r="G308" s="60">
        <v>1</v>
      </c>
      <c r="H308" s="60">
        <v>61</v>
      </c>
      <c r="I308" s="60" t="s">
        <v>786</v>
      </c>
      <c r="J308" s="60">
        <v>4.6</v>
      </c>
      <c r="K308" s="60">
        <v>1</v>
      </c>
      <c r="L308" s="60">
        <v>6.8</v>
      </c>
      <c r="M308" s="60" t="s">
        <v>83</v>
      </c>
      <c r="N308" s="60" t="s">
        <v>450</v>
      </c>
      <c r="O308" s="60" t="s">
        <v>787</v>
      </c>
      <c r="P308" s="60" t="s">
        <v>807</v>
      </c>
      <c r="Q308" s="60" t="s">
        <v>477</v>
      </c>
      <c r="R308" s="60">
        <v>-1.000677811</v>
      </c>
      <c r="S308" s="60" t="s">
        <v>454</v>
      </c>
      <c r="T308" s="60">
        <v>0.017581069</v>
      </c>
      <c r="U308" s="60" t="s">
        <v>446</v>
      </c>
      <c r="V308" s="60" t="s">
        <v>455</v>
      </c>
      <c r="W308" s="65">
        <v>-0.0216088163990116</v>
      </c>
      <c r="X308" s="65">
        <v>-0.0796728399185071</v>
      </c>
      <c r="Y308" s="65">
        <v>0.106291744462744</v>
      </c>
      <c r="Z308" s="65">
        <v>0.330845902984488</v>
      </c>
      <c r="AA308" s="65">
        <v>-0.0765356672366245</v>
      </c>
      <c r="AB308" s="65">
        <v>-0.291104734254031</v>
      </c>
      <c r="AC308" s="65">
        <v>-0.255368772747218</v>
      </c>
      <c r="AD308" s="65">
        <v>-0.0993845033241933</v>
      </c>
      <c r="AE308" s="65">
        <v>-0.144482892876102</v>
      </c>
      <c r="AF308" s="65">
        <v>-0.126292152486739</v>
      </c>
      <c r="AG308" s="65">
        <v>-0.597282273007855</v>
      </c>
      <c r="AH308" s="65">
        <v>-0.378059742597008</v>
      </c>
      <c r="AI308" s="65">
        <v>-0.460757022947077</v>
      </c>
      <c r="AJ308" s="65">
        <v>-0.438654222132628</v>
      </c>
      <c r="AK308" s="65">
        <v>-0.299391541514009</v>
      </c>
      <c r="AL308" s="65">
        <v>-0.232452823713192</v>
      </c>
      <c r="AM308" s="65">
        <v>0.462061810463573</v>
      </c>
      <c r="AN308" s="65">
        <v>0.252369392233772</v>
      </c>
      <c r="AO308" s="65">
        <v>-0.017805823612273</v>
      </c>
      <c r="AP308" s="65">
        <v>0.0190898598767974</v>
      </c>
      <c r="AQ308" s="65">
        <v>0.102003238418056</v>
      </c>
      <c r="AR308" s="65">
        <v>0.128787729266564</v>
      </c>
      <c r="AT308"/>
      <c r="AU308"/>
      <c r="AV308"/>
      <c r="AW308"/>
      <c r="AX308"/>
    </row>
    <row r="309" spans="1:50">
      <c r="A309" s="68" t="s">
        <v>1086</v>
      </c>
      <c r="B309" s="68" t="s">
        <v>1087</v>
      </c>
      <c r="C309" s="68">
        <v>983</v>
      </c>
      <c r="D309" s="68">
        <v>26.67</v>
      </c>
      <c r="E309" s="68">
        <v>1</v>
      </c>
      <c r="F309" s="68">
        <v>15.57</v>
      </c>
      <c r="G309" s="68">
        <v>1</v>
      </c>
      <c r="H309" s="68">
        <v>35</v>
      </c>
      <c r="I309" s="68" t="s">
        <v>786</v>
      </c>
      <c r="J309" s="68">
        <v>60500</v>
      </c>
      <c r="K309" s="68">
        <v>0</v>
      </c>
      <c r="L309" s="68">
        <v>10.5</v>
      </c>
      <c r="M309" s="68" t="s">
        <v>84</v>
      </c>
      <c r="N309" s="68" t="s">
        <v>441</v>
      </c>
      <c r="O309" s="68" t="s">
        <v>787</v>
      </c>
      <c r="P309" s="68">
        <v>1</v>
      </c>
      <c r="Q309" s="68" t="s">
        <v>467</v>
      </c>
      <c r="R309" s="68">
        <v>1.103658847</v>
      </c>
      <c r="S309" s="68" t="s">
        <v>445</v>
      </c>
      <c r="T309" s="68">
        <v>0.849351975</v>
      </c>
      <c r="U309" s="68" t="s">
        <v>446</v>
      </c>
      <c r="V309" s="68" t="s">
        <v>447</v>
      </c>
      <c r="W309" s="70">
        <v>0.40273910236642</v>
      </c>
      <c r="X309" s="70">
        <v>0.56357210353792</v>
      </c>
      <c r="Y309" s="70">
        <v>0.551148008727274</v>
      </c>
      <c r="Z309" s="70">
        <v>0.49081188171584</v>
      </c>
      <c r="AA309" s="70">
        <v>0.260243465170046</v>
      </c>
      <c r="AB309" s="70">
        <v>0.180572026371589</v>
      </c>
      <c r="AC309" s="70">
        <v>0.0770013663392796</v>
      </c>
      <c r="AD309" s="70">
        <v>-0.0248605841149861</v>
      </c>
      <c r="AE309" s="70">
        <v>0.0323813902243421</v>
      </c>
      <c r="AF309" s="70">
        <v>0.0281220669344661</v>
      </c>
      <c r="AG309" s="70">
        <v>-0.114268066707762</v>
      </c>
      <c r="AH309" s="70">
        <v>-0.269022927626786</v>
      </c>
      <c r="AI309" s="70">
        <v>-0.282630389814304</v>
      </c>
      <c r="AJ309" s="70">
        <v>-0.364304133955078</v>
      </c>
      <c r="AK309" s="70">
        <v>0.045272417763538</v>
      </c>
      <c r="AL309" s="70">
        <v>-0.195970141854988</v>
      </c>
      <c r="AM309" s="70">
        <v>0.207801248626941</v>
      </c>
      <c r="AN309" s="70">
        <v>0.24456646890869</v>
      </c>
      <c r="AO309" s="70">
        <v>-0.0926351571907202</v>
      </c>
      <c r="AP309" s="70">
        <v>-0.0335464895157944</v>
      </c>
      <c r="AQ309" s="70">
        <v>0.289203372725583</v>
      </c>
      <c r="AR309" s="70">
        <v>0.530215327689022</v>
      </c>
      <c r="AT309"/>
      <c r="AU309"/>
      <c r="AV309"/>
      <c r="AW309"/>
      <c r="AX309"/>
    </row>
    <row r="311" ht="15.75" spans="1:1">
      <c r="A311" s="58" t="s">
        <v>124</v>
      </c>
    </row>
    <row r="312" spans="1:50">
      <c r="A312" s="59" t="s">
        <v>411</v>
      </c>
      <c r="B312" s="59" t="s">
        <v>410</v>
      </c>
      <c r="C312" s="59" t="s">
        <v>1088</v>
      </c>
      <c r="D312" s="59" t="s">
        <v>1089</v>
      </c>
      <c r="E312" s="59" t="s">
        <v>413</v>
      </c>
      <c r="F312" s="59" t="s">
        <v>412</v>
      </c>
      <c r="G312" s="59" t="s">
        <v>416</v>
      </c>
      <c r="H312" s="59" t="s">
        <v>781</v>
      </c>
      <c r="I312" s="59" t="s">
        <v>1090</v>
      </c>
      <c r="J312" s="59" t="s">
        <v>398</v>
      </c>
      <c r="K312" s="59" t="s">
        <v>1091</v>
      </c>
      <c r="L312" s="59" t="s">
        <v>1092</v>
      </c>
      <c r="M312" s="59" t="s">
        <v>1093</v>
      </c>
      <c r="N312" s="59" t="s">
        <v>1094</v>
      </c>
      <c r="O312" s="59" t="s">
        <v>399</v>
      </c>
      <c r="P312" s="59" t="s">
        <v>417</v>
      </c>
      <c r="Q312" s="59" t="s">
        <v>418</v>
      </c>
      <c r="R312" s="59" t="s">
        <v>420</v>
      </c>
      <c r="S312" s="59" t="s">
        <v>396</v>
      </c>
      <c r="T312" s="59" t="s">
        <v>424</v>
      </c>
      <c r="U312" s="59" t="s">
        <v>397</v>
      </c>
      <c r="V312" s="59" t="s">
        <v>425</v>
      </c>
      <c r="W312" s="59" t="s">
        <v>426</v>
      </c>
      <c r="X312" s="64" t="s">
        <v>430</v>
      </c>
      <c r="Y312" s="64" t="s">
        <v>431</v>
      </c>
      <c r="Z312" s="64" t="s">
        <v>432</v>
      </c>
      <c r="AA312" s="64" t="s">
        <v>433</v>
      </c>
      <c r="AB312" s="64" t="s">
        <v>434</v>
      </c>
      <c r="AC312" s="64" t="s">
        <v>427</v>
      </c>
      <c r="AD312" s="64" t="s">
        <v>428</v>
      </c>
      <c r="AE312" s="64" t="s">
        <v>429</v>
      </c>
      <c r="AF312" s="64" t="s">
        <v>435</v>
      </c>
      <c r="AG312" s="64" t="s">
        <v>436</v>
      </c>
      <c r="AH312" s="64" t="s">
        <v>437</v>
      </c>
      <c r="AI312" s="64" t="s">
        <v>438</v>
      </c>
      <c r="AJ312" s="71" t="s">
        <v>430</v>
      </c>
      <c r="AK312" s="71" t="s">
        <v>431</v>
      </c>
      <c r="AL312" s="71" t="s">
        <v>432</v>
      </c>
      <c r="AM312" s="71" t="s">
        <v>433</v>
      </c>
      <c r="AN312" s="71" t="s">
        <v>434</v>
      </c>
      <c r="AO312" s="71" t="s">
        <v>427</v>
      </c>
      <c r="AP312" s="71" t="s">
        <v>428</v>
      </c>
      <c r="AQ312" s="71" t="s">
        <v>429</v>
      </c>
      <c r="AR312" s="71" t="s">
        <v>435</v>
      </c>
      <c r="AS312" s="71" t="s">
        <v>436</v>
      </c>
      <c r="AT312" s="71" t="s">
        <v>437</v>
      </c>
      <c r="AU312" s="71" t="s">
        <v>438</v>
      </c>
      <c r="AW312"/>
      <c r="AX312"/>
    </row>
    <row r="313" spans="1:50">
      <c r="A313" s="60" t="s">
        <v>1095</v>
      </c>
      <c r="B313" s="60" t="s">
        <v>1096</v>
      </c>
      <c r="C313" s="60">
        <v>29</v>
      </c>
      <c r="D313" s="60">
        <v>0</v>
      </c>
      <c r="E313" s="60">
        <v>12</v>
      </c>
      <c r="F313" s="60">
        <v>1</v>
      </c>
      <c r="G313" s="60" t="s">
        <v>450</v>
      </c>
      <c r="H313" s="60" t="s">
        <v>82</v>
      </c>
      <c r="I313" s="60">
        <v>1</v>
      </c>
      <c r="J313" s="60">
        <v>4.7</v>
      </c>
      <c r="K313" s="60">
        <v>4.7</v>
      </c>
      <c r="L313" s="60">
        <v>0</v>
      </c>
      <c r="M313" s="60">
        <v>0</v>
      </c>
      <c r="N313" s="60">
        <v>0</v>
      </c>
      <c r="O313" s="60">
        <v>16.3</v>
      </c>
      <c r="P313" s="60" t="s">
        <v>90</v>
      </c>
      <c r="Q313" s="60">
        <v>1</v>
      </c>
      <c r="R313" s="60" t="s">
        <v>461</v>
      </c>
      <c r="S313" s="60">
        <v>-0.712592887</v>
      </c>
      <c r="T313" s="60" t="s">
        <v>454</v>
      </c>
      <c r="U313" s="60">
        <v>0.884202067</v>
      </c>
      <c r="V313" s="60" t="s">
        <v>446</v>
      </c>
      <c r="W313" s="60" t="s">
        <v>455</v>
      </c>
      <c r="X313" s="1">
        <v>0.073248010638384</v>
      </c>
      <c r="Y313" s="1">
        <v>0.223810341960052</v>
      </c>
      <c r="Z313" s="1">
        <v>0.120955869130783</v>
      </c>
      <c r="AA313" s="1">
        <v>0.205067641926606</v>
      </c>
      <c r="AB313" s="1">
        <v>0.029663963151085</v>
      </c>
      <c r="AC313" s="1">
        <v>-0.136336216785919</v>
      </c>
      <c r="AD313" s="1">
        <v>0.15498684525239</v>
      </c>
      <c r="AE313" s="1">
        <v>0.0125002679824104</v>
      </c>
      <c r="AF313" s="1">
        <v>-0.174693040999793</v>
      </c>
      <c r="AG313" s="1">
        <v>-0.0492782138537309</v>
      </c>
      <c r="AH313" s="1">
        <v>-0.037410688455432</v>
      </c>
      <c r="AI313" s="1">
        <v>-0.781152834249935</v>
      </c>
      <c r="AJ313" s="1">
        <v>-0.21446996198472</v>
      </c>
      <c r="AK313" s="1">
        <v>-0.28575319667607</v>
      </c>
      <c r="AL313" s="1">
        <v>-0.144968700295812</v>
      </c>
      <c r="AM313" s="1">
        <v>-0.19227246985397</v>
      </c>
      <c r="AN313" s="1">
        <v>-0.151235158417654</v>
      </c>
      <c r="AO313" s="1">
        <v>0.128768389114336</v>
      </c>
      <c r="AP313" s="1">
        <v>0.270150681655141</v>
      </c>
      <c r="AQ313" s="1">
        <v>0.133554859936551</v>
      </c>
      <c r="AR313" s="1">
        <v>0.0181457875209813</v>
      </c>
      <c r="AS313" s="1">
        <v>0.0907389241989959</v>
      </c>
      <c r="AT313" s="1">
        <v>-0.00285239071915533</v>
      </c>
      <c r="AU313" s="1">
        <v>-0.235314756677212</v>
      </c>
      <c r="AW313"/>
      <c r="AX313"/>
    </row>
    <row r="314" spans="1:50">
      <c r="A314" s="60" t="s">
        <v>1097</v>
      </c>
      <c r="B314" s="60" t="s">
        <v>1098</v>
      </c>
      <c r="C314" s="60">
        <v>60</v>
      </c>
      <c r="D314" s="60">
        <v>0</v>
      </c>
      <c r="E314" s="60">
        <v>32.6</v>
      </c>
      <c r="F314" s="60">
        <v>1</v>
      </c>
      <c r="G314" s="60" t="s">
        <v>450</v>
      </c>
      <c r="H314" s="60" t="s">
        <v>82</v>
      </c>
      <c r="I314" s="60">
        <v>1</v>
      </c>
      <c r="J314" s="60">
        <v>1.5</v>
      </c>
      <c r="K314" s="60">
        <v>1.5</v>
      </c>
      <c r="L314" s="60">
        <v>0</v>
      </c>
      <c r="M314" s="60">
        <v>0</v>
      </c>
      <c r="N314" s="60">
        <v>0</v>
      </c>
      <c r="O314" s="60">
        <v>772.8</v>
      </c>
      <c r="P314" s="60" t="s">
        <v>90</v>
      </c>
      <c r="Q314" s="60">
        <v>1</v>
      </c>
      <c r="R314" s="60" t="s">
        <v>453</v>
      </c>
      <c r="S314" s="60">
        <v>-1.066003718</v>
      </c>
      <c r="T314" s="60" t="s">
        <v>454</v>
      </c>
      <c r="U314" s="60">
        <v>-0.756530043</v>
      </c>
      <c r="V314" s="60" t="s">
        <v>483</v>
      </c>
      <c r="W314" s="60" t="s">
        <v>473</v>
      </c>
      <c r="X314" s="1">
        <v>-0.193834963670117</v>
      </c>
      <c r="Y314" s="1">
        <v>-0.286822383739724</v>
      </c>
      <c r="Z314" s="1">
        <v>-0.318601920227891</v>
      </c>
      <c r="AA314" s="1">
        <v>-0.392638109044693</v>
      </c>
      <c r="AB314" s="1">
        <v>-0.076392930794278</v>
      </c>
      <c r="AC314" s="1">
        <v>0.052409622897215</v>
      </c>
      <c r="AD314" s="1">
        <v>0.0790480746233688</v>
      </c>
      <c r="AE314" s="1">
        <v>0.196826851130129</v>
      </c>
      <c r="AF314" s="1">
        <v>-0.142191882160669</v>
      </c>
      <c r="AG314" s="1">
        <v>-0.0606799979500465</v>
      </c>
      <c r="AH314" s="1">
        <v>0.213170570390383</v>
      </c>
      <c r="AI314" s="1">
        <v>-0.0136826220802725</v>
      </c>
      <c r="AJ314" s="1">
        <v>-0.243106753662752</v>
      </c>
      <c r="AK314" s="1">
        <v>-0.304140878025665</v>
      </c>
      <c r="AL314" s="1">
        <v>-0.307128289054227</v>
      </c>
      <c r="AM314" s="1">
        <v>-0.502086451413999</v>
      </c>
      <c r="AN314" s="1">
        <v>-0.2358350702051</v>
      </c>
      <c r="AO314" s="1">
        <v>-0.116292975613466</v>
      </c>
      <c r="AP314" s="1">
        <v>0.363190624252588</v>
      </c>
      <c r="AQ314" s="1">
        <v>-0.165441320889789</v>
      </c>
      <c r="AR314" s="1">
        <v>-0.271178066745519</v>
      </c>
      <c r="AS314" s="1">
        <v>-0.189234151893129</v>
      </c>
      <c r="AT314" s="1">
        <v>-0.176175631729143</v>
      </c>
      <c r="AU314" s="1">
        <v>-0.475962688351886</v>
      </c>
      <c r="AW314"/>
      <c r="AX314"/>
    </row>
    <row r="315" spans="1:50">
      <c r="A315" s="60" t="s">
        <v>1099</v>
      </c>
      <c r="B315" s="60" t="s">
        <v>1100</v>
      </c>
      <c r="C315" s="60">
        <v>60</v>
      </c>
      <c r="D315" s="60">
        <v>0</v>
      </c>
      <c r="E315" s="60">
        <v>60</v>
      </c>
      <c r="F315" s="60">
        <v>0</v>
      </c>
      <c r="G315" s="60" t="s">
        <v>458</v>
      </c>
      <c r="H315" s="60" t="s">
        <v>82</v>
      </c>
      <c r="I315" s="60">
        <v>2</v>
      </c>
      <c r="J315" s="60" t="s">
        <v>1101</v>
      </c>
      <c r="K315" s="60">
        <v>2</v>
      </c>
      <c r="L315" s="60">
        <v>0</v>
      </c>
      <c r="M315" s="60">
        <v>0</v>
      </c>
      <c r="N315" s="60">
        <v>0</v>
      </c>
      <c r="O315" s="60">
        <v>2.4</v>
      </c>
      <c r="P315" s="60" t="s">
        <v>89</v>
      </c>
      <c r="Q315" s="60">
        <v>0</v>
      </c>
      <c r="R315" s="60" t="s">
        <v>444</v>
      </c>
      <c r="S315" s="60">
        <v>0.595128174</v>
      </c>
      <c r="T315" s="60" t="s">
        <v>454</v>
      </c>
      <c r="U315" s="60">
        <v>0.064892502</v>
      </c>
      <c r="V315" s="60" t="s">
        <v>483</v>
      </c>
      <c r="W315" s="60" t="s">
        <v>470</v>
      </c>
      <c r="X315" s="1">
        <v>0.293163361438604</v>
      </c>
      <c r="Y315" s="1">
        <v>0.45076033642769</v>
      </c>
      <c r="Z315" s="1">
        <v>0.478335207579343</v>
      </c>
      <c r="AA315" s="1">
        <v>0.533877721943041</v>
      </c>
      <c r="AB315" s="1">
        <v>0.228446793895864</v>
      </c>
      <c r="AC315" s="1">
        <v>-0.223744110266009</v>
      </c>
      <c r="AD315" s="1">
        <v>0.772763232940225</v>
      </c>
      <c r="AE315" s="1">
        <v>-0.0323662342048463</v>
      </c>
      <c r="AF315" s="1">
        <v>0.0830425255945212</v>
      </c>
      <c r="AG315" s="1">
        <v>0.157306878274288</v>
      </c>
      <c r="AH315" s="1">
        <v>0.17942462905788</v>
      </c>
      <c r="AI315" s="1">
        <v>-0.370809865696919</v>
      </c>
      <c r="AJ315" s="1">
        <v>-0.225089058167419</v>
      </c>
      <c r="AK315" s="1">
        <v>-0.35031398483893</v>
      </c>
      <c r="AL315" s="1">
        <v>-0.311009506658795</v>
      </c>
      <c r="AM315" s="1">
        <v>-0.246572653129727</v>
      </c>
      <c r="AN315" s="1">
        <v>-0.196793449473503</v>
      </c>
      <c r="AO315" s="1">
        <v>-0.0170316351642765</v>
      </c>
      <c r="AP315" s="1">
        <v>0.215139918679788</v>
      </c>
      <c r="AQ315" s="1">
        <v>-0.0513175011766341</v>
      </c>
      <c r="AR315" s="1">
        <v>-0.0724305982401439</v>
      </c>
      <c r="AS315" s="1">
        <v>-0.0750080689394505</v>
      </c>
      <c r="AT315" s="1">
        <v>-0.0998325709119483</v>
      </c>
      <c r="AU315" s="1">
        <v>-0.682013872279135</v>
      </c>
      <c r="AW315"/>
      <c r="AX315"/>
    </row>
    <row r="316" spans="1:50">
      <c r="A316" s="60" t="s">
        <v>1102</v>
      </c>
      <c r="B316" s="60" t="s">
        <v>1103</v>
      </c>
      <c r="C316" s="60">
        <v>60</v>
      </c>
      <c r="D316" s="60">
        <v>0</v>
      </c>
      <c r="E316" s="60">
        <v>12.4</v>
      </c>
      <c r="F316" s="60">
        <v>1</v>
      </c>
      <c r="G316" s="60" t="s">
        <v>450</v>
      </c>
      <c r="H316" s="60" t="s">
        <v>82</v>
      </c>
      <c r="I316" s="60">
        <v>1</v>
      </c>
      <c r="J316" s="60">
        <v>2</v>
      </c>
      <c r="K316" s="60">
        <v>2</v>
      </c>
      <c r="L316" s="60">
        <v>0</v>
      </c>
      <c r="M316" s="60">
        <v>0</v>
      </c>
      <c r="N316" s="60">
        <v>0</v>
      </c>
      <c r="O316" s="60">
        <v>92.2</v>
      </c>
      <c r="P316" s="60" t="s">
        <v>90</v>
      </c>
      <c r="Q316" s="60">
        <v>1</v>
      </c>
      <c r="R316" s="60" t="s">
        <v>453</v>
      </c>
      <c r="S316" s="60">
        <v>-0.98562641</v>
      </c>
      <c r="T316" s="60" t="s">
        <v>454</v>
      </c>
      <c r="U316" s="60">
        <v>-0.452966394</v>
      </c>
      <c r="V316" s="60" t="s">
        <v>483</v>
      </c>
      <c r="W316" s="60" t="s">
        <v>473</v>
      </c>
      <c r="X316" s="1">
        <v>-0.110385503018502</v>
      </c>
      <c r="Y316" s="1">
        <v>-0.0938904605618343</v>
      </c>
      <c r="Z316" s="1">
        <v>0.303025265649227</v>
      </c>
      <c r="AA316" s="1">
        <v>0.440262220452161</v>
      </c>
      <c r="AB316" s="1">
        <v>-0.0917497747584404</v>
      </c>
      <c r="AC316" s="1">
        <v>0.122689445560491</v>
      </c>
      <c r="AD316" s="1">
        <v>-0.0321693374790049</v>
      </c>
      <c r="AE316" s="1">
        <v>0.0814610244551481</v>
      </c>
      <c r="AF316" s="1">
        <v>0.00502234924775952</v>
      </c>
      <c r="AG316" s="1">
        <v>0.022537446734367</v>
      </c>
      <c r="AH316" s="1">
        <v>0.0130102133814406</v>
      </c>
      <c r="AI316" s="1">
        <v>-0.809016981583104</v>
      </c>
      <c r="AJ316" s="1">
        <v>-0.267938843227347</v>
      </c>
      <c r="AK316" s="1">
        <v>-0.341759063452445</v>
      </c>
      <c r="AL316" s="1">
        <v>-0.290113487591049</v>
      </c>
      <c r="AM316" s="1">
        <v>-0.243222460895253</v>
      </c>
      <c r="AN316" s="1">
        <v>-0.195636193234696</v>
      </c>
      <c r="AO316" s="1">
        <v>-0.16689096501712</v>
      </c>
      <c r="AP316" s="1">
        <v>0.208907157630366</v>
      </c>
      <c r="AQ316" s="1">
        <v>-0.0929321826124095</v>
      </c>
      <c r="AR316" s="1">
        <v>0.071031879400873</v>
      </c>
      <c r="AS316" s="1">
        <v>0.0899536165527491</v>
      </c>
      <c r="AT316" s="1">
        <v>-0.218554112005509</v>
      </c>
      <c r="AU316" s="1">
        <v>-0.584788328150955</v>
      </c>
      <c r="AW316"/>
      <c r="AX316"/>
    </row>
    <row r="317" spans="1:50">
      <c r="A317" s="60" t="s">
        <v>1104</v>
      </c>
      <c r="B317" s="60" t="s">
        <v>1105</v>
      </c>
      <c r="C317" s="60">
        <v>60</v>
      </c>
      <c r="D317" s="60">
        <v>0</v>
      </c>
      <c r="E317" s="60">
        <v>60</v>
      </c>
      <c r="F317" s="60">
        <v>0</v>
      </c>
      <c r="G317" s="60" t="s">
        <v>450</v>
      </c>
      <c r="H317" s="60" t="s">
        <v>82</v>
      </c>
      <c r="I317" s="60">
        <v>1</v>
      </c>
      <c r="J317" s="60">
        <v>2.5</v>
      </c>
      <c r="K317" s="60">
        <v>2.5</v>
      </c>
      <c r="L317" s="60">
        <v>0</v>
      </c>
      <c r="M317" s="60">
        <v>0</v>
      </c>
      <c r="N317" s="60">
        <v>0</v>
      </c>
      <c r="O317" s="60">
        <v>29.9</v>
      </c>
      <c r="P317" s="60" t="s">
        <v>90</v>
      </c>
      <c r="Q317" s="60">
        <v>1</v>
      </c>
      <c r="R317" s="60" t="s">
        <v>461</v>
      </c>
      <c r="S317" s="60">
        <v>-1.031174201</v>
      </c>
      <c r="T317" s="60" t="s">
        <v>454</v>
      </c>
      <c r="U317" s="60">
        <v>0.284766567</v>
      </c>
      <c r="V317" s="60" t="s">
        <v>483</v>
      </c>
      <c r="W317" s="60" t="s">
        <v>455</v>
      </c>
      <c r="X317" s="1">
        <v>-0.0899404555204847</v>
      </c>
      <c r="Y317" s="1">
        <v>-0.0724261377626279</v>
      </c>
      <c r="Z317" s="1">
        <v>0.101452588730015</v>
      </c>
      <c r="AA317" s="1">
        <v>-0.23787561070377</v>
      </c>
      <c r="AB317" s="1">
        <v>-0.0108342808837683</v>
      </c>
      <c r="AC317" s="1">
        <v>-0.0182374159280082</v>
      </c>
      <c r="AD317" s="1">
        <v>0.260822769672364</v>
      </c>
      <c r="AE317" s="1">
        <v>-0.0985933945545589</v>
      </c>
      <c r="AF317" s="1">
        <v>-0.179957524115278</v>
      </c>
      <c r="AG317" s="1">
        <v>-0.132148531211948</v>
      </c>
      <c r="AH317" s="1">
        <v>-0.0582304171371446</v>
      </c>
      <c r="AI317" s="1">
        <v>-0.739177230327437</v>
      </c>
      <c r="AJ317" s="1">
        <v>-0.286381391069538</v>
      </c>
      <c r="AK317" s="1">
        <v>-0.375235465392658</v>
      </c>
      <c r="AL317" s="1">
        <v>-0.34490272958508</v>
      </c>
      <c r="AM317" s="1">
        <v>-0.42172133081847</v>
      </c>
      <c r="AN317" s="1">
        <v>-0.172099652132309</v>
      </c>
      <c r="AO317" s="1">
        <v>0.010051697203857</v>
      </c>
      <c r="AP317" s="1">
        <v>0.072590289404523</v>
      </c>
      <c r="AQ317" s="1">
        <v>0.158313443409031</v>
      </c>
      <c r="AR317" s="1">
        <v>-0.00614120269399696</v>
      </c>
      <c r="AS317" s="1">
        <v>0.0881318578521232</v>
      </c>
      <c r="AT317" s="1">
        <v>0.0181950273353139</v>
      </c>
      <c r="AU317" s="1">
        <v>-0.513965329280853</v>
      </c>
      <c r="AW317"/>
      <c r="AX317"/>
    </row>
    <row r="318" spans="1:50">
      <c r="A318" s="60" t="s">
        <v>1106</v>
      </c>
      <c r="B318" s="60" t="s">
        <v>1107</v>
      </c>
      <c r="C318" s="60">
        <v>60</v>
      </c>
      <c r="D318" s="60">
        <v>0</v>
      </c>
      <c r="E318" s="60">
        <v>60</v>
      </c>
      <c r="F318" s="60">
        <v>0</v>
      </c>
      <c r="G318" s="60" t="s">
        <v>458</v>
      </c>
      <c r="H318" s="60" t="s">
        <v>82</v>
      </c>
      <c r="I318" s="60">
        <v>1</v>
      </c>
      <c r="J318" s="60">
        <v>2.5</v>
      </c>
      <c r="K318" s="60">
        <v>2.5</v>
      </c>
      <c r="L318" s="60">
        <v>0</v>
      </c>
      <c r="M318" s="60">
        <v>0</v>
      </c>
      <c r="N318" s="60">
        <v>1</v>
      </c>
      <c r="O318" s="60">
        <v>2.7</v>
      </c>
      <c r="P318" s="60" t="s">
        <v>89</v>
      </c>
      <c r="Q318" s="60">
        <v>1</v>
      </c>
      <c r="R318" s="60" t="s">
        <v>444</v>
      </c>
      <c r="S318" s="60">
        <v>-0.470646942</v>
      </c>
      <c r="T318" s="60" t="s">
        <v>454</v>
      </c>
      <c r="U318" s="60">
        <v>-0.869111771</v>
      </c>
      <c r="V318" s="60" t="s">
        <v>483</v>
      </c>
      <c r="W318" s="60" t="s">
        <v>473</v>
      </c>
      <c r="X318" s="1">
        <v>0.3643988626878</v>
      </c>
      <c r="Y318" s="1">
        <v>0.390566585862198</v>
      </c>
      <c r="Z318" s="1">
        <v>0.347389122912962</v>
      </c>
      <c r="AA318" s="1">
        <v>0.48098312474769</v>
      </c>
      <c r="AB318" s="1">
        <v>0.239819433687578</v>
      </c>
      <c r="AC318" s="1">
        <v>-0.231916962669404</v>
      </c>
      <c r="AD318" s="1">
        <v>-0.177708682133337</v>
      </c>
      <c r="AE318" s="1">
        <v>-0.11964307067525</v>
      </c>
      <c r="AF318" s="1">
        <v>-0.212424961237169</v>
      </c>
      <c r="AG318" s="1">
        <v>-0.259291015401799</v>
      </c>
      <c r="AH318" s="1">
        <v>-0.00833633094102054</v>
      </c>
      <c r="AI318" s="1">
        <v>-0.733197799569246</v>
      </c>
      <c r="AJ318" s="1">
        <v>-0.230816224357616</v>
      </c>
      <c r="AK318" s="1">
        <v>-0.37388623395816</v>
      </c>
      <c r="AL318" s="1">
        <v>-0.345009403752787</v>
      </c>
      <c r="AM318" s="1">
        <v>-0.547871408994775</v>
      </c>
      <c r="AN318" s="1">
        <v>-0.214933761550845</v>
      </c>
      <c r="AO318" s="1">
        <v>0.015576746525994</v>
      </c>
      <c r="AP318" s="1">
        <v>0.333652236307126</v>
      </c>
      <c r="AQ318" s="1">
        <v>-0.105489159223272</v>
      </c>
      <c r="AR318" s="1">
        <v>-0.088338624800565</v>
      </c>
      <c r="AS318" s="1">
        <v>-0.0878791153433465</v>
      </c>
      <c r="AT318" s="1">
        <v>-0.245888434397063</v>
      </c>
      <c r="AU318" s="1">
        <v>0.648529060033484</v>
      </c>
      <c r="AW318"/>
      <c r="AX318"/>
    </row>
    <row r="319" spans="1:50">
      <c r="A319" s="60" t="s">
        <v>1108</v>
      </c>
      <c r="B319" s="60" t="s">
        <v>1109</v>
      </c>
      <c r="C319" s="60">
        <v>60</v>
      </c>
      <c r="D319" s="60">
        <v>0</v>
      </c>
      <c r="E319" s="60">
        <v>60</v>
      </c>
      <c r="F319" s="60">
        <v>0</v>
      </c>
      <c r="G319" s="60" t="s">
        <v>441</v>
      </c>
      <c r="H319" s="60" t="s">
        <v>82</v>
      </c>
      <c r="I319" s="60">
        <v>1</v>
      </c>
      <c r="J319" s="60">
        <v>2.5</v>
      </c>
      <c r="K319" s="60">
        <v>2.5</v>
      </c>
      <c r="L319" s="60">
        <v>0</v>
      </c>
      <c r="M319" s="60">
        <v>0</v>
      </c>
      <c r="N319" s="60">
        <v>0</v>
      </c>
      <c r="O319" s="60">
        <v>675</v>
      </c>
      <c r="P319" s="60" t="s">
        <v>90</v>
      </c>
      <c r="Q319" s="60">
        <v>1</v>
      </c>
      <c r="R319" s="60" t="s">
        <v>461</v>
      </c>
      <c r="S319" s="60">
        <v>0.683131163</v>
      </c>
      <c r="T319" s="60" t="s">
        <v>454</v>
      </c>
      <c r="U319" s="60">
        <v>-0.20739888</v>
      </c>
      <c r="V319" s="60" t="s">
        <v>483</v>
      </c>
      <c r="W319" s="60" t="s">
        <v>470</v>
      </c>
      <c r="X319" s="1">
        <v>0.244896201461545</v>
      </c>
      <c r="Y319" s="1">
        <v>0.34502733149854</v>
      </c>
      <c r="Z319" s="1">
        <v>0.276646245737344</v>
      </c>
      <c r="AA319" s="1">
        <v>0.184894074985186</v>
      </c>
      <c r="AB319" s="1">
        <v>0.213279328457652</v>
      </c>
      <c r="AC319" s="1">
        <v>-0.00545147569773427</v>
      </c>
      <c r="AD319" s="1">
        <v>0.555646976567162</v>
      </c>
      <c r="AE319" s="1">
        <v>0.234893204060472</v>
      </c>
      <c r="AF319" s="1">
        <v>0.175816875090108</v>
      </c>
      <c r="AG319" s="1">
        <v>0.116772305641327</v>
      </c>
      <c r="AH319" s="1">
        <v>0.294083234104095</v>
      </c>
      <c r="AI319" s="1">
        <v>0.1559435541737</v>
      </c>
      <c r="AJ319" s="1">
        <v>-0.152971806406815</v>
      </c>
      <c r="AK319" s="1">
        <v>-0.264669982089843</v>
      </c>
      <c r="AL319" s="1">
        <v>-0.281186682490694</v>
      </c>
      <c r="AM319" s="1">
        <v>-0.408725888575633</v>
      </c>
      <c r="AN319" s="1">
        <v>-0.123517053546446</v>
      </c>
      <c r="AO319" s="1">
        <v>0.00465957453840637</v>
      </c>
      <c r="AP319" s="1">
        <v>0.240014350633861</v>
      </c>
      <c r="AQ319" s="1">
        <v>-0.0799195929080663</v>
      </c>
      <c r="AR319" s="1">
        <v>-0.104268670457971</v>
      </c>
      <c r="AS319" s="1">
        <v>-0.149478787306444</v>
      </c>
      <c r="AT319" s="1">
        <v>-0.098537529581175</v>
      </c>
      <c r="AU319" s="1">
        <v>-0.498206170772355</v>
      </c>
      <c r="AW319"/>
      <c r="AX319"/>
    </row>
    <row r="320" spans="1:50">
      <c r="A320" s="60" t="s">
        <v>1110</v>
      </c>
      <c r="B320" s="60" t="s">
        <v>1111</v>
      </c>
      <c r="C320" s="60">
        <v>60</v>
      </c>
      <c r="D320" s="60">
        <v>0</v>
      </c>
      <c r="E320" s="60">
        <v>60</v>
      </c>
      <c r="F320" s="60">
        <v>0</v>
      </c>
      <c r="G320" s="60" t="s">
        <v>441</v>
      </c>
      <c r="H320" s="60" t="s">
        <v>82</v>
      </c>
      <c r="I320" s="60">
        <v>1</v>
      </c>
      <c r="J320" s="60">
        <v>2</v>
      </c>
      <c r="K320" s="60">
        <v>2</v>
      </c>
      <c r="L320" s="60">
        <v>0</v>
      </c>
      <c r="M320" s="60">
        <v>0</v>
      </c>
      <c r="N320" s="60">
        <v>1</v>
      </c>
      <c r="O320" s="60">
        <v>130.2</v>
      </c>
      <c r="P320" s="60" t="s">
        <v>89</v>
      </c>
      <c r="Q320" s="60">
        <v>1</v>
      </c>
      <c r="R320" s="60" t="s">
        <v>453</v>
      </c>
      <c r="S320" s="60">
        <v>-0.102286434</v>
      </c>
      <c r="T320" s="60" t="s">
        <v>454</v>
      </c>
      <c r="U320" s="60">
        <v>-0.170523227</v>
      </c>
      <c r="V320" s="60" t="s">
        <v>483</v>
      </c>
      <c r="W320" s="60" t="s">
        <v>473</v>
      </c>
      <c r="X320" s="1">
        <v>0.0643272837504293</v>
      </c>
      <c r="Y320" s="1">
        <v>0.224001318802515</v>
      </c>
      <c r="Z320" s="1">
        <v>0.145532288093847</v>
      </c>
      <c r="AA320" s="1">
        <v>-0.0110438257141937</v>
      </c>
      <c r="AB320" s="1">
        <v>0.0767515293588082</v>
      </c>
      <c r="AC320" s="1">
        <v>0.332180508604991</v>
      </c>
      <c r="AD320" s="1">
        <v>0.180133373453431</v>
      </c>
      <c r="AE320" s="1">
        <v>0.148955740392746</v>
      </c>
      <c r="AF320" s="1">
        <v>-0.02799594407896</v>
      </c>
      <c r="AG320" s="1">
        <v>0.0130406268108594</v>
      </c>
      <c r="AH320" s="1">
        <v>0.13080131726045</v>
      </c>
      <c r="AI320" s="1">
        <v>0.65968607059649</v>
      </c>
      <c r="AJ320" s="1">
        <v>-0.20370599374578</v>
      </c>
      <c r="AK320" s="1">
        <v>-0.254673593508765</v>
      </c>
      <c r="AL320" s="1">
        <v>-0.243972856724421</v>
      </c>
      <c r="AM320" s="1">
        <v>-0.397502015143625</v>
      </c>
      <c r="AN320" s="1">
        <v>-0.139909428216367</v>
      </c>
      <c r="AO320" s="1">
        <v>-0.0763547793420579</v>
      </c>
      <c r="AP320" s="1">
        <v>0.264649605357606</v>
      </c>
      <c r="AQ320" s="1">
        <v>-0.0555052768600037</v>
      </c>
      <c r="AR320" s="1">
        <v>-0.0962135364680159</v>
      </c>
      <c r="AS320" s="1">
        <v>-0.160653781557801</v>
      </c>
      <c r="AT320" s="1">
        <v>-0.13990661708428</v>
      </c>
      <c r="AU320" s="1">
        <v>0.637048552977757</v>
      </c>
      <c r="AW320"/>
      <c r="AX320"/>
    </row>
    <row r="321" spans="1:50">
      <c r="A321" s="60" t="s">
        <v>1112</v>
      </c>
      <c r="B321" s="60" t="s">
        <v>1113</v>
      </c>
      <c r="C321" s="60">
        <v>60</v>
      </c>
      <c r="D321" s="60">
        <v>0</v>
      </c>
      <c r="E321" s="60">
        <v>25.1</v>
      </c>
      <c r="F321" s="60">
        <v>1</v>
      </c>
      <c r="G321" s="60" t="s">
        <v>458</v>
      </c>
      <c r="H321" s="60" t="s">
        <v>82</v>
      </c>
      <c r="I321" s="60">
        <v>1</v>
      </c>
      <c r="J321" s="60">
        <v>2.5</v>
      </c>
      <c r="K321" s="60">
        <v>2.5</v>
      </c>
      <c r="L321" s="60">
        <v>0</v>
      </c>
      <c r="M321" s="60">
        <v>0</v>
      </c>
      <c r="N321" s="60">
        <v>0</v>
      </c>
      <c r="O321" s="60">
        <v>9.2</v>
      </c>
      <c r="P321" s="60" t="s">
        <v>90</v>
      </c>
      <c r="Q321" s="60">
        <v>1</v>
      </c>
      <c r="R321" s="60" t="s">
        <v>461</v>
      </c>
      <c r="S321" s="60">
        <v>0.083869734</v>
      </c>
      <c r="T321" s="60" t="s">
        <v>454</v>
      </c>
      <c r="U321" s="60">
        <v>0.625447214</v>
      </c>
      <c r="V321" s="60" t="s">
        <v>446</v>
      </c>
      <c r="W321" s="60" t="s">
        <v>455</v>
      </c>
      <c r="X321" s="1">
        <v>0.268239464576665</v>
      </c>
      <c r="Y321" s="1">
        <v>0.268716496825343</v>
      </c>
      <c r="Z321" s="1">
        <v>-0.0775227450350838</v>
      </c>
      <c r="AA321" s="1">
        <v>-0.197966253724881</v>
      </c>
      <c r="AB321" s="1">
        <v>0.247520081869377</v>
      </c>
      <c r="AC321" s="1">
        <v>-0.388140650248079</v>
      </c>
      <c r="AD321" s="1">
        <v>-0.16276010523786</v>
      </c>
      <c r="AE321" s="1">
        <v>-0.176891696561269</v>
      </c>
      <c r="AF321" s="1">
        <v>-0.138055571382343</v>
      </c>
      <c r="AG321" s="1">
        <v>-0.315371796987532</v>
      </c>
      <c r="AH321" s="1">
        <v>-0.0176000140050875</v>
      </c>
      <c r="AI321" s="1">
        <v>-0.670652953838572</v>
      </c>
      <c r="AJ321" s="1">
        <v>-0.166457574441427</v>
      </c>
      <c r="AK321" s="1">
        <v>-0.211430903071964</v>
      </c>
      <c r="AL321" s="1">
        <v>-0.233373454028983</v>
      </c>
      <c r="AM321" s="1">
        <v>-0.386055689529709</v>
      </c>
      <c r="AN321" s="1">
        <v>-0.124607856049307</v>
      </c>
      <c r="AO321" s="1">
        <v>0.104737721109518</v>
      </c>
      <c r="AP321" s="1">
        <v>0.0851470939967233</v>
      </c>
      <c r="AQ321" s="1">
        <v>0.0986358801978246</v>
      </c>
      <c r="AR321" s="1">
        <v>-0.061088489292211</v>
      </c>
      <c r="AS321" s="1">
        <v>-0.195188417708076</v>
      </c>
      <c r="AT321" s="1">
        <v>0.0939376706052373</v>
      </c>
      <c r="AU321" s="1">
        <v>0.161015742018442</v>
      </c>
      <c r="AW321"/>
      <c r="AX321"/>
    </row>
    <row r="322" spans="1:50">
      <c r="A322" s="60" t="s">
        <v>1114</v>
      </c>
      <c r="B322" s="60" t="s">
        <v>1115</v>
      </c>
      <c r="C322" s="60">
        <v>28.8</v>
      </c>
      <c r="D322" s="60">
        <v>1</v>
      </c>
      <c r="E322" s="60">
        <v>19.2</v>
      </c>
      <c r="F322" s="60">
        <v>1</v>
      </c>
      <c r="G322" s="60" t="s">
        <v>441</v>
      </c>
      <c r="H322" s="60" t="s">
        <v>82</v>
      </c>
      <c r="I322" s="60">
        <v>2</v>
      </c>
      <c r="J322" s="60" t="s">
        <v>1116</v>
      </c>
      <c r="K322" s="60">
        <v>2.5</v>
      </c>
      <c r="L322" s="60">
        <v>0</v>
      </c>
      <c r="M322" s="60">
        <v>0</v>
      </c>
      <c r="N322" s="60">
        <v>0</v>
      </c>
      <c r="O322" s="60">
        <v>912</v>
      </c>
      <c r="P322" s="60" t="s">
        <v>89</v>
      </c>
      <c r="Q322" s="60">
        <v>1</v>
      </c>
      <c r="R322" s="60" t="s">
        <v>444</v>
      </c>
      <c r="S322" s="60">
        <v>0.477373198</v>
      </c>
      <c r="T322" s="60" t="s">
        <v>454</v>
      </c>
      <c r="U322" s="60">
        <v>0.954727499</v>
      </c>
      <c r="V322" s="60" t="s">
        <v>446</v>
      </c>
      <c r="W322" s="60" t="s">
        <v>447</v>
      </c>
      <c r="X322" s="1">
        <v>0.218265516817227</v>
      </c>
      <c r="Y322" s="1">
        <v>0.307413882942114</v>
      </c>
      <c r="Z322" s="1">
        <v>0.0868272405298496</v>
      </c>
      <c r="AA322" s="1">
        <v>0.0222925423358278</v>
      </c>
      <c r="AB322" s="1">
        <v>0.157401987171742</v>
      </c>
      <c r="AC322" s="1">
        <v>0.288067953588625</v>
      </c>
      <c r="AD322" s="1">
        <v>0.404857378278861</v>
      </c>
      <c r="AE322" s="1">
        <v>0.123485543934715</v>
      </c>
      <c r="AF322" s="1">
        <v>-0.0496918297636627</v>
      </c>
      <c r="AG322" s="1">
        <v>-0.0671523377596882</v>
      </c>
      <c r="AH322" s="1">
        <v>0.213858044247039</v>
      </c>
      <c r="AI322" s="1">
        <v>-0.011288781653851</v>
      </c>
      <c r="AJ322" s="1">
        <v>-0.14067694009287</v>
      </c>
      <c r="AK322" s="1">
        <v>-0.31901688747736</v>
      </c>
      <c r="AL322" s="1">
        <v>-0.361379657967341</v>
      </c>
      <c r="AM322" s="1">
        <v>-0.467068131090284</v>
      </c>
      <c r="AN322" s="1">
        <v>-0.0666439794798912</v>
      </c>
      <c r="AO322" s="1">
        <v>0.39655618306333</v>
      </c>
      <c r="AP322" s="1">
        <v>0.192782457344648</v>
      </c>
      <c r="AQ322" s="1">
        <v>0.266851509446565</v>
      </c>
      <c r="AR322" s="1">
        <v>0.0200296068529549</v>
      </c>
      <c r="AS322" s="1">
        <v>0.0629827455305163</v>
      </c>
      <c r="AT322" s="1">
        <v>0.178746758963482</v>
      </c>
      <c r="AU322" s="1">
        <v>0.4189979539691</v>
      </c>
      <c r="AW322"/>
      <c r="AX322"/>
    </row>
    <row r="323" spans="1:50">
      <c r="A323" s="60" t="s">
        <v>1117</v>
      </c>
      <c r="B323" s="60" t="s">
        <v>1118</v>
      </c>
      <c r="C323" s="60">
        <v>60</v>
      </c>
      <c r="D323" s="60">
        <v>0</v>
      </c>
      <c r="E323" s="60">
        <v>13.7</v>
      </c>
      <c r="F323" s="60">
        <v>1</v>
      </c>
      <c r="G323" s="60" t="s">
        <v>441</v>
      </c>
      <c r="H323" s="60" t="s">
        <v>82</v>
      </c>
      <c r="I323" s="60">
        <v>1</v>
      </c>
      <c r="J323" s="60">
        <v>3.5</v>
      </c>
      <c r="K323" s="60">
        <v>3.5</v>
      </c>
      <c r="L323" s="60">
        <v>0</v>
      </c>
      <c r="M323" s="60">
        <v>0</v>
      </c>
      <c r="N323" s="60">
        <v>0</v>
      </c>
      <c r="O323" s="60">
        <v>5.5</v>
      </c>
      <c r="P323" s="60" t="s">
        <v>90</v>
      </c>
      <c r="Q323" s="60">
        <v>1</v>
      </c>
      <c r="R323" s="60" t="s">
        <v>461</v>
      </c>
      <c r="S323" s="60">
        <v>1.097778446</v>
      </c>
      <c r="T323" s="60" t="s">
        <v>445</v>
      </c>
      <c r="U323" s="60">
        <v>0.260398567</v>
      </c>
      <c r="V323" s="60" t="s">
        <v>483</v>
      </c>
      <c r="W323" s="60" t="s">
        <v>447</v>
      </c>
      <c r="X323" s="1">
        <v>0.214071771360929</v>
      </c>
      <c r="Y323" s="1">
        <v>0.0700483860423983</v>
      </c>
      <c r="Z323" s="1">
        <v>0.0803657733659136</v>
      </c>
      <c r="AA323" s="1">
        <v>-0.364476260280618</v>
      </c>
      <c r="AB323" s="1">
        <v>0.233027349630673</v>
      </c>
      <c r="AC323" s="1">
        <v>0.322920684526934</v>
      </c>
      <c r="AD323" s="1">
        <v>-0.113967950251025</v>
      </c>
      <c r="AE323" s="1">
        <v>0.258223940529928</v>
      </c>
      <c r="AF323" s="1">
        <v>0.27149393460264</v>
      </c>
      <c r="AG323" s="1">
        <v>0.378510512742417</v>
      </c>
      <c r="AH323" s="1">
        <v>0.198835370015432</v>
      </c>
      <c r="AI323" s="1">
        <v>-0.394283664195001</v>
      </c>
      <c r="AJ323" s="1">
        <v>-0.206662004894754</v>
      </c>
      <c r="AK323" s="1">
        <v>-0.275109650951738</v>
      </c>
      <c r="AL323" s="1">
        <v>-0.154950967161069</v>
      </c>
      <c r="AM323" s="1">
        <v>-0.141562555172129</v>
      </c>
      <c r="AN323" s="1">
        <v>-0.237988699797406</v>
      </c>
      <c r="AO323" s="1">
        <v>-0.0954528566211453</v>
      </c>
      <c r="AP323" s="1">
        <v>0.783710969044565</v>
      </c>
      <c r="AQ323" s="1">
        <v>-0.126223791995821</v>
      </c>
      <c r="AR323" s="1">
        <v>-0.187290455490423</v>
      </c>
      <c r="AS323" s="1">
        <v>-0.0170755166808003</v>
      </c>
      <c r="AT323" s="1">
        <v>-0.284445018823554</v>
      </c>
      <c r="AU323" s="1">
        <v>0.330601784561098</v>
      </c>
      <c r="AW323"/>
      <c r="AX323"/>
    </row>
    <row r="324" spans="1:50">
      <c r="A324" s="60" t="s">
        <v>1119</v>
      </c>
      <c r="B324" s="60" t="s">
        <v>1120</v>
      </c>
      <c r="C324" s="60">
        <v>60</v>
      </c>
      <c r="D324" s="60">
        <v>0</v>
      </c>
      <c r="E324" s="60">
        <v>36.4</v>
      </c>
      <c r="F324" s="60">
        <v>1</v>
      </c>
      <c r="G324" s="60" t="s">
        <v>441</v>
      </c>
      <c r="H324" s="60" t="s">
        <v>82</v>
      </c>
      <c r="I324" s="60">
        <v>1</v>
      </c>
      <c r="J324" s="60">
        <v>2</v>
      </c>
      <c r="K324" s="60">
        <v>2</v>
      </c>
      <c r="L324" s="60">
        <v>0</v>
      </c>
      <c r="M324" s="60">
        <v>0</v>
      </c>
      <c r="N324" s="60">
        <v>1</v>
      </c>
      <c r="O324" s="60">
        <v>30</v>
      </c>
      <c r="P324" s="60" t="s">
        <v>89</v>
      </c>
      <c r="Q324" s="60">
        <v>1</v>
      </c>
      <c r="R324" s="60" t="s">
        <v>453</v>
      </c>
      <c r="S324" s="60">
        <v>0.609181291</v>
      </c>
      <c r="T324" s="60" t="s">
        <v>454</v>
      </c>
      <c r="U324" s="60">
        <v>-0.759905958</v>
      </c>
      <c r="V324" s="60" t="s">
        <v>483</v>
      </c>
      <c r="W324" s="60" t="s">
        <v>470</v>
      </c>
      <c r="X324" s="1">
        <v>0.235564390280649</v>
      </c>
      <c r="Y324" s="1">
        <v>0.269319226009684</v>
      </c>
      <c r="Z324" s="1">
        <v>0.0256198347107568</v>
      </c>
      <c r="AA324" s="1">
        <v>0.301594075108499</v>
      </c>
      <c r="AB324" s="1">
        <v>0.241529793209813</v>
      </c>
      <c r="AC324" s="1">
        <v>0.469967928471176</v>
      </c>
      <c r="AD324" s="1">
        <v>-0.0249940205691869</v>
      </c>
      <c r="AE324" s="1">
        <v>0.38594685684839</v>
      </c>
      <c r="AF324" s="1">
        <v>0.165136073794301</v>
      </c>
      <c r="AG324" s="1">
        <v>0.200424701751172</v>
      </c>
      <c r="AH324" s="1">
        <v>0.334828213069683</v>
      </c>
      <c r="AI324" s="1">
        <v>0.0777981972862873</v>
      </c>
      <c r="AJ324" s="1">
        <v>-0.248165898368515</v>
      </c>
      <c r="AK324" s="1">
        <v>-0.342471269694067</v>
      </c>
      <c r="AL324" s="1">
        <v>-0.26705263132346</v>
      </c>
      <c r="AM324" s="1">
        <v>-0.548595698903406</v>
      </c>
      <c r="AN324" s="1">
        <v>-0.270720603084792</v>
      </c>
      <c r="AO324" s="1">
        <v>0.324934133132655</v>
      </c>
      <c r="AP324" s="1">
        <v>0.804415421663074</v>
      </c>
      <c r="AQ324" s="1">
        <v>-0.219011211227013</v>
      </c>
      <c r="AR324" s="1">
        <v>-0.273915260986023</v>
      </c>
      <c r="AS324" s="1">
        <v>-0.163696630637588</v>
      </c>
      <c r="AT324" s="1">
        <v>-0.155833097988392</v>
      </c>
      <c r="AU324" s="1">
        <v>-0.399370368767521</v>
      </c>
      <c r="AW324"/>
      <c r="AX324"/>
    </row>
    <row r="325" spans="1:50">
      <c r="A325" s="60" t="s">
        <v>525</v>
      </c>
      <c r="B325" s="60" t="s">
        <v>1121</v>
      </c>
      <c r="C325" s="60">
        <v>60</v>
      </c>
      <c r="D325" s="60">
        <v>0</v>
      </c>
      <c r="E325" s="60">
        <v>60</v>
      </c>
      <c r="F325" s="60">
        <v>0</v>
      </c>
      <c r="G325" s="60" t="s">
        <v>458</v>
      </c>
      <c r="H325" s="60" t="s">
        <v>82</v>
      </c>
      <c r="I325" s="60">
        <v>1</v>
      </c>
      <c r="J325" s="60">
        <v>2.5</v>
      </c>
      <c r="K325" s="60">
        <v>2.5</v>
      </c>
      <c r="L325" s="60">
        <v>0</v>
      </c>
      <c r="M325" s="60">
        <v>0</v>
      </c>
      <c r="N325" s="60">
        <v>0</v>
      </c>
      <c r="O325" s="60">
        <v>13.3</v>
      </c>
      <c r="P325" s="60" t="s">
        <v>90</v>
      </c>
      <c r="Q325" s="60">
        <v>0</v>
      </c>
      <c r="R325" s="60" t="s">
        <v>461</v>
      </c>
      <c r="S325" s="60">
        <v>-0.321002695</v>
      </c>
      <c r="T325" s="60" t="s">
        <v>454</v>
      </c>
      <c r="U325" s="60">
        <v>-0.6469975</v>
      </c>
      <c r="V325" s="60" t="s">
        <v>483</v>
      </c>
      <c r="W325" s="60" t="s">
        <v>473</v>
      </c>
      <c r="X325" s="1">
        <v>0.238554212644267</v>
      </c>
      <c r="Y325" s="1">
        <v>0.413894273622921</v>
      </c>
      <c r="Z325" s="1">
        <v>0.415144782851689</v>
      </c>
      <c r="AA325" s="1">
        <v>0.567434212462652</v>
      </c>
      <c r="AB325" s="1">
        <v>0.224020936258145</v>
      </c>
      <c r="AC325" s="1">
        <v>-0.12252656324585</v>
      </c>
      <c r="AD325" s="1">
        <v>0.102965797656131</v>
      </c>
      <c r="AE325" s="1">
        <v>0.0064742724500913</v>
      </c>
      <c r="AF325" s="1">
        <v>-0.046456099364519</v>
      </c>
      <c r="AG325" s="1">
        <v>-0.10467612639595</v>
      </c>
      <c r="AH325" s="1">
        <v>0.127034930624744</v>
      </c>
      <c r="AI325" s="1">
        <v>0.028701267639352</v>
      </c>
      <c r="AJ325" s="1">
        <v>-0.18629938992302</v>
      </c>
      <c r="AK325" s="1">
        <v>-0.37473210671831</v>
      </c>
      <c r="AL325" s="1">
        <v>-0.388901527482747</v>
      </c>
      <c r="AM325" s="1">
        <v>-0.555944248373</v>
      </c>
      <c r="AN325" s="1">
        <v>-0.169172484602809</v>
      </c>
      <c r="AO325" s="1">
        <v>0.061393592649956</v>
      </c>
      <c r="AP325" s="1">
        <v>0.78740285724799</v>
      </c>
      <c r="AQ325" s="1">
        <v>0.0245829909625359</v>
      </c>
      <c r="AR325" s="1">
        <v>-0.0903401664767156</v>
      </c>
      <c r="AS325" s="1">
        <v>-0.0333764184300231</v>
      </c>
      <c r="AT325" s="1">
        <v>-0.0293014602392061</v>
      </c>
      <c r="AU325" s="1">
        <v>-0.580363549389894</v>
      </c>
      <c r="AW325"/>
      <c r="AX325"/>
    </row>
    <row r="326" spans="1:50">
      <c r="A326" s="60" t="s">
        <v>1122</v>
      </c>
      <c r="B326" s="60" t="s">
        <v>1123</v>
      </c>
      <c r="C326" s="60">
        <v>60</v>
      </c>
      <c r="D326" s="60">
        <v>0</v>
      </c>
      <c r="E326" s="60">
        <v>13</v>
      </c>
      <c r="F326" s="60">
        <v>1</v>
      </c>
      <c r="G326" s="60" t="s">
        <v>458</v>
      </c>
      <c r="H326" s="60" t="s">
        <v>82</v>
      </c>
      <c r="I326" s="60">
        <v>1</v>
      </c>
      <c r="J326" s="60">
        <v>1.1</v>
      </c>
      <c r="K326" s="60">
        <v>1.1</v>
      </c>
      <c r="L326" s="60">
        <v>0</v>
      </c>
      <c r="M326" s="60">
        <v>0</v>
      </c>
      <c r="N326" s="60">
        <v>0</v>
      </c>
      <c r="O326" s="60">
        <v>23.2</v>
      </c>
      <c r="P326" s="60" t="s">
        <v>90</v>
      </c>
      <c r="Q326" s="60">
        <v>0</v>
      </c>
      <c r="R326" s="60" t="s">
        <v>453</v>
      </c>
      <c r="S326" s="60">
        <v>0.047830615</v>
      </c>
      <c r="T326" s="60" t="s">
        <v>454</v>
      </c>
      <c r="U326" s="60">
        <v>0.295822311</v>
      </c>
      <c r="V326" s="60" t="s">
        <v>483</v>
      </c>
      <c r="W326" s="60" t="s">
        <v>455</v>
      </c>
      <c r="X326" s="1">
        <v>0.278022189947991</v>
      </c>
      <c r="Y326" s="1">
        <v>0.322913712617656</v>
      </c>
      <c r="Z326" s="1">
        <v>0.256118265965197</v>
      </c>
      <c r="AA326" s="1">
        <v>0.368270024821295</v>
      </c>
      <c r="AB326" s="1">
        <v>0.249953514956578</v>
      </c>
      <c r="AC326" s="1">
        <v>-0.368405808471401</v>
      </c>
      <c r="AD326" s="1">
        <v>-0.1652714661563</v>
      </c>
      <c r="AE326" s="1">
        <v>-0.18876603898621</v>
      </c>
      <c r="AF326" s="1">
        <v>-0.0889495581364795</v>
      </c>
      <c r="AG326" s="1">
        <v>-0.2318946642818</v>
      </c>
      <c r="AH326" s="1">
        <v>-0.00735697876308394</v>
      </c>
      <c r="AI326" s="1">
        <v>0.0640543608062542</v>
      </c>
      <c r="AJ326" s="1">
        <v>-0.0341703507905508</v>
      </c>
      <c r="AK326" s="1">
        <v>-0.0331802010406644</v>
      </c>
      <c r="AL326" s="1">
        <v>-0.0698106375469562</v>
      </c>
      <c r="AM326" s="1">
        <v>-0.243097111006927</v>
      </c>
      <c r="AN326" s="1">
        <v>-0.0805203333043871</v>
      </c>
      <c r="AO326" s="1">
        <v>-0.050221821205929</v>
      </c>
      <c r="AP326" s="1">
        <v>0.076417125089765</v>
      </c>
      <c r="AQ326" s="1">
        <v>-0.204613105361161</v>
      </c>
      <c r="AR326" s="1">
        <v>-0.240841757622602</v>
      </c>
      <c r="AS326" s="1">
        <v>-0.261559424080785</v>
      </c>
      <c r="AT326" s="1">
        <v>-0.119655668217253</v>
      </c>
      <c r="AU326" s="1">
        <v>0.334011002152615</v>
      </c>
      <c r="AW326"/>
      <c r="AX326"/>
    </row>
    <row r="327" spans="1:50">
      <c r="A327" s="60" t="s">
        <v>1124</v>
      </c>
      <c r="B327" s="60" t="s">
        <v>1125</v>
      </c>
      <c r="C327" s="60">
        <v>60</v>
      </c>
      <c r="D327" s="60">
        <v>0</v>
      </c>
      <c r="E327" s="60">
        <v>60</v>
      </c>
      <c r="F327" s="60">
        <v>0</v>
      </c>
      <c r="G327" s="60" t="s">
        <v>450</v>
      </c>
      <c r="H327" s="60" t="s">
        <v>82</v>
      </c>
      <c r="I327" s="60">
        <v>1</v>
      </c>
      <c r="J327" s="60">
        <v>2.8</v>
      </c>
      <c r="K327" s="60">
        <v>2.8</v>
      </c>
      <c r="L327" s="60">
        <v>0</v>
      </c>
      <c r="M327" s="60">
        <v>0</v>
      </c>
      <c r="N327" s="60">
        <v>0</v>
      </c>
      <c r="O327" s="60">
        <v>5.6</v>
      </c>
      <c r="P327" s="60" t="s">
        <v>90</v>
      </c>
      <c r="Q327" s="60">
        <v>1</v>
      </c>
      <c r="R327" s="60" t="s">
        <v>461</v>
      </c>
      <c r="S327" s="60">
        <v>-0.975217233</v>
      </c>
      <c r="T327" s="60" t="s">
        <v>454</v>
      </c>
      <c r="U327" s="60">
        <v>0.484905283</v>
      </c>
      <c r="V327" s="60" t="s">
        <v>446</v>
      </c>
      <c r="W327" s="60" t="s">
        <v>455</v>
      </c>
      <c r="X327" s="1">
        <v>0.0432929390792148</v>
      </c>
      <c r="Y327" s="1">
        <v>0.156020174152092</v>
      </c>
      <c r="Z327" s="1">
        <v>0.176502075452528</v>
      </c>
      <c r="AA327" s="1">
        <v>0.153731309921039</v>
      </c>
      <c r="AB327" s="1">
        <v>-0.0203447666959436</v>
      </c>
      <c r="AC327" s="1">
        <v>0.0279062407834202</v>
      </c>
      <c r="AD327" s="1">
        <v>0.00813202583120592</v>
      </c>
      <c r="AE327" s="1">
        <v>-0.126498946280943</v>
      </c>
      <c r="AF327" s="1">
        <v>-0.254665702598821</v>
      </c>
      <c r="AG327" s="1">
        <v>-0.259773871100097</v>
      </c>
      <c r="AH327" s="1">
        <v>-0.0107374204663355</v>
      </c>
      <c r="AI327" s="1">
        <v>-0.646920651010385</v>
      </c>
      <c r="AJ327" s="1">
        <v>-0.12378323481741</v>
      </c>
      <c r="AK327" s="1">
        <v>-0.337478785217145</v>
      </c>
      <c r="AL327" s="1">
        <v>-0.363192731526391</v>
      </c>
      <c r="AM327" s="1">
        <v>-0.464307548263722</v>
      </c>
      <c r="AN327" s="1">
        <v>-0.0315535086355432</v>
      </c>
      <c r="AO327" s="1">
        <v>0.434812448744877</v>
      </c>
      <c r="AP327" s="1">
        <v>0.0735469983258335</v>
      </c>
      <c r="AQ327" s="1">
        <v>0.297429406721645</v>
      </c>
      <c r="AR327" s="1">
        <v>0.103595689994419</v>
      </c>
      <c r="AS327" s="1">
        <v>0.181613869312244</v>
      </c>
      <c r="AT327" s="1">
        <v>0.169810895457131</v>
      </c>
      <c r="AU327" s="1">
        <v>0.108698461697972</v>
      </c>
      <c r="AW327"/>
      <c r="AX327"/>
    </row>
    <row r="328" spans="1:50">
      <c r="A328" s="60" t="s">
        <v>1126</v>
      </c>
      <c r="B328" s="60" t="s">
        <v>1127</v>
      </c>
      <c r="C328" s="60">
        <v>60</v>
      </c>
      <c r="D328" s="60">
        <v>0</v>
      </c>
      <c r="E328" s="60">
        <v>60</v>
      </c>
      <c r="F328" s="60">
        <v>0</v>
      </c>
      <c r="G328" s="60" t="s">
        <v>450</v>
      </c>
      <c r="H328" s="60" t="s">
        <v>82</v>
      </c>
      <c r="I328" s="60">
        <v>1</v>
      </c>
      <c r="J328" s="60">
        <v>1.8</v>
      </c>
      <c r="K328" s="60">
        <v>1.8</v>
      </c>
      <c r="L328" s="60">
        <v>0</v>
      </c>
      <c r="M328" s="60">
        <v>0</v>
      </c>
      <c r="N328" s="60">
        <v>0</v>
      </c>
      <c r="O328" s="60">
        <v>29.6</v>
      </c>
      <c r="P328" s="60" t="s">
        <v>90</v>
      </c>
      <c r="Q328" s="60">
        <v>1</v>
      </c>
      <c r="R328" s="60" t="s">
        <v>453</v>
      </c>
      <c r="S328" s="60">
        <v>-0.642855035</v>
      </c>
      <c r="T328" s="60" t="s">
        <v>454</v>
      </c>
      <c r="U328" s="60">
        <v>0.010458514</v>
      </c>
      <c r="V328" s="60" t="s">
        <v>483</v>
      </c>
      <c r="W328" s="60" t="s">
        <v>473</v>
      </c>
      <c r="X328" s="1">
        <v>0.102620101258815</v>
      </c>
      <c r="Y328" s="1">
        <v>0.310544513473277</v>
      </c>
      <c r="Z328" s="1">
        <v>0.515480830624606</v>
      </c>
      <c r="AA328" s="1">
        <v>0.45771456776394</v>
      </c>
      <c r="AB328" s="1">
        <v>-0.0765296654873957</v>
      </c>
      <c r="AC328" s="1">
        <v>-0.325518573588227</v>
      </c>
      <c r="AD328" s="1">
        <v>-0.0217651279597505</v>
      </c>
      <c r="AE328" s="1">
        <v>-0.258014039825249</v>
      </c>
      <c r="AF328" s="1">
        <v>-0.296815388213399</v>
      </c>
      <c r="AG328" s="1">
        <v>-0.303044068496526</v>
      </c>
      <c r="AH328" s="1">
        <v>-0.0671902544807987</v>
      </c>
      <c r="AI328" s="1">
        <v>-0.742286534321696</v>
      </c>
      <c r="AJ328" s="1">
        <v>-0.149897712548438</v>
      </c>
      <c r="AK328" s="1">
        <v>-0.171410048070686</v>
      </c>
      <c r="AL328" s="1">
        <v>0.121968048401559</v>
      </c>
      <c r="AM328" s="1">
        <v>-0.15921836028644</v>
      </c>
      <c r="AN328" s="1">
        <v>-0.269681574317889</v>
      </c>
      <c r="AO328" s="1">
        <v>-0.0285992589684143</v>
      </c>
      <c r="AP328" s="1">
        <v>0.180241931620147</v>
      </c>
      <c r="AQ328" s="1">
        <v>-0.255583100420595</v>
      </c>
      <c r="AR328" s="1">
        <v>-0.344142494505567</v>
      </c>
      <c r="AS328" s="1">
        <v>-0.28790010477665</v>
      </c>
      <c r="AT328" s="1">
        <v>-0.24274333644529</v>
      </c>
      <c r="AU328" s="1">
        <v>-0.182470859321732</v>
      </c>
      <c r="AW328"/>
      <c r="AX328"/>
    </row>
    <row r="329" spans="1:50">
      <c r="A329" s="60" t="s">
        <v>1128</v>
      </c>
      <c r="B329" s="60" t="s">
        <v>1129</v>
      </c>
      <c r="C329" s="60">
        <v>29.5</v>
      </c>
      <c r="D329" s="60">
        <v>0</v>
      </c>
      <c r="E329" s="60">
        <v>29.5</v>
      </c>
      <c r="F329" s="60">
        <v>0</v>
      </c>
      <c r="G329" s="60" t="s">
        <v>450</v>
      </c>
      <c r="H329" s="60" t="s">
        <v>82</v>
      </c>
      <c r="I329" s="60">
        <v>1</v>
      </c>
      <c r="J329" s="60">
        <v>3.7</v>
      </c>
      <c r="K329" s="60">
        <v>3.7</v>
      </c>
      <c r="L329" s="60">
        <v>0</v>
      </c>
      <c r="M329" s="60">
        <v>0</v>
      </c>
      <c r="N329" s="60">
        <v>0</v>
      </c>
      <c r="O329" s="60">
        <v>5.7</v>
      </c>
      <c r="P329" s="60" t="s">
        <v>90</v>
      </c>
      <c r="Q329" s="60">
        <v>0</v>
      </c>
      <c r="R329" s="60" t="s">
        <v>461</v>
      </c>
      <c r="S329" s="60">
        <v>0.02538183</v>
      </c>
      <c r="T329" s="60" t="s">
        <v>454</v>
      </c>
      <c r="U329" s="60">
        <v>-0.699967237</v>
      </c>
      <c r="V329" s="60" t="s">
        <v>483</v>
      </c>
      <c r="W329" s="60" t="s">
        <v>473</v>
      </c>
      <c r="X329" s="1">
        <v>0.136098443338886</v>
      </c>
      <c r="Y329" s="1">
        <v>0.217798241470616</v>
      </c>
      <c r="Z329" s="1">
        <v>0.143471807475782</v>
      </c>
      <c r="AA329" s="1">
        <v>0.424984701163196</v>
      </c>
      <c r="AB329" s="1">
        <v>0.0773484113390997</v>
      </c>
      <c r="AC329" s="1">
        <v>0.0940400007447513</v>
      </c>
      <c r="AD329" s="1">
        <v>-0.16933747907187</v>
      </c>
      <c r="AE329" s="1">
        <v>0.200834755402194</v>
      </c>
      <c r="AF329" s="1">
        <v>0.080575622328465</v>
      </c>
      <c r="AG329" s="1">
        <v>0.13345324014667</v>
      </c>
      <c r="AH329" s="1">
        <v>0.175198685815732</v>
      </c>
      <c r="AI329" s="1">
        <v>0.828031571394406</v>
      </c>
      <c r="AJ329" s="1">
        <v>-0.194510991806986</v>
      </c>
      <c r="AK329" s="1">
        <v>-0.211490702557369</v>
      </c>
      <c r="AL329" s="1">
        <v>-0.141395649894543</v>
      </c>
      <c r="AM329" s="1">
        <v>-0.351260294607013</v>
      </c>
      <c r="AN329" s="1">
        <v>-0.192852604375503</v>
      </c>
      <c r="AO329" s="1">
        <v>-0.380257345713849</v>
      </c>
      <c r="AP329" s="1">
        <v>0.358287491030871</v>
      </c>
      <c r="AQ329" s="1">
        <v>-0.31737190871014</v>
      </c>
      <c r="AR329" s="1">
        <v>-0.116943808831794</v>
      </c>
      <c r="AS329" s="1">
        <v>-0.190407425543459</v>
      </c>
      <c r="AT329" s="1">
        <v>-0.251809190617654</v>
      </c>
      <c r="AU329" s="1">
        <v>-0.654030136330803</v>
      </c>
      <c r="AW329"/>
      <c r="AX329"/>
    </row>
    <row r="330" spans="1:50">
      <c r="A330" s="60" t="s">
        <v>1130</v>
      </c>
      <c r="B330" s="60" t="s">
        <v>1131</v>
      </c>
      <c r="C330" s="60">
        <v>27.4</v>
      </c>
      <c r="D330" s="60">
        <v>0</v>
      </c>
      <c r="E330" s="60">
        <v>27.4</v>
      </c>
      <c r="F330" s="60">
        <v>0</v>
      </c>
      <c r="G330" s="60" t="s">
        <v>450</v>
      </c>
      <c r="H330" s="60" t="s">
        <v>82</v>
      </c>
      <c r="I330" s="60">
        <v>1</v>
      </c>
      <c r="J330" s="60">
        <v>4</v>
      </c>
      <c r="K330" s="60">
        <v>4</v>
      </c>
      <c r="L330" s="60">
        <v>0</v>
      </c>
      <c r="M330" s="60">
        <v>0</v>
      </c>
      <c r="N330" s="60">
        <v>0</v>
      </c>
      <c r="O330" s="60">
        <v>2.8</v>
      </c>
      <c r="P330" s="60" t="s">
        <v>90</v>
      </c>
      <c r="Q330" s="60">
        <v>0</v>
      </c>
      <c r="R330" s="60" t="s">
        <v>461</v>
      </c>
      <c r="S330" s="60">
        <v>-0.871237084</v>
      </c>
      <c r="T330" s="60" t="s">
        <v>454</v>
      </c>
      <c r="U330" s="60">
        <v>-0.290084007</v>
      </c>
      <c r="V330" s="60" t="s">
        <v>483</v>
      </c>
      <c r="W330" s="60" t="s">
        <v>473</v>
      </c>
      <c r="X330" s="1">
        <v>0.036749384807414</v>
      </c>
      <c r="Y330" s="1">
        <v>-0.132752636596983</v>
      </c>
      <c r="Z330" s="1">
        <v>-0.134747704526912</v>
      </c>
      <c r="AA330" s="1">
        <v>0.282604069782294</v>
      </c>
      <c r="AB330" s="1">
        <v>0.100730667040904</v>
      </c>
      <c r="AC330" s="1">
        <v>0.0765925994970813</v>
      </c>
      <c r="AD330" s="1">
        <v>-0.0138722793589381</v>
      </c>
      <c r="AE330" s="1">
        <v>0.223286674315966</v>
      </c>
      <c r="AF330" s="1">
        <v>0.039353611552133</v>
      </c>
      <c r="AG330" s="1">
        <v>0.0974932243772725</v>
      </c>
      <c r="AH330" s="1">
        <v>0.184061050194299</v>
      </c>
      <c r="AI330" s="1">
        <v>-0.100650489144029</v>
      </c>
      <c r="AJ330" s="1">
        <v>-0.256337827363088</v>
      </c>
      <c r="AK330" s="1">
        <v>-0.382867252855653</v>
      </c>
      <c r="AL330" s="1">
        <v>-0.327557744158592</v>
      </c>
      <c r="AM330" s="1">
        <v>-0.551253899608652</v>
      </c>
      <c r="AN330" s="1">
        <v>-0.205306764436146</v>
      </c>
      <c r="AO330" s="1">
        <v>-0.109079144222988</v>
      </c>
      <c r="AP330" s="1">
        <v>0.340947141832118</v>
      </c>
      <c r="AQ330" s="1">
        <v>-0.0334462935583536</v>
      </c>
      <c r="AR330" s="1">
        <v>0.00632940577760044</v>
      </c>
      <c r="AS330" s="1">
        <v>0.0714133473903612</v>
      </c>
      <c r="AT330" s="1">
        <v>-0.028596286420431</v>
      </c>
      <c r="AU330" s="1">
        <v>-0.581200669696041</v>
      </c>
      <c r="AW330"/>
      <c r="AX330"/>
    </row>
    <row r="331" spans="1:50">
      <c r="A331" s="60" t="s">
        <v>1132</v>
      </c>
      <c r="B331" s="60" t="s">
        <v>1133</v>
      </c>
      <c r="C331" s="60">
        <v>27.1</v>
      </c>
      <c r="D331" s="60">
        <v>0</v>
      </c>
      <c r="E331" s="60">
        <v>27.1</v>
      </c>
      <c r="F331" s="60">
        <v>0</v>
      </c>
      <c r="G331" s="60" t="s">
        <v>450</v>
      </c>
      <c r="H331" s="60" t="s">
        <v>82</v>
      </c>
      <c r="I331" s="60">
        <v>1</v>
      </c>
      <c r="J331" s="60">
        <v>1.5</v>
      </c>
      <c r="K331" s="60">
        <v>1.5</v>
      </c>
      <c r="L331" s="60">
        <v>0</v>
      </c>
      <c r="M331" s="60">
        <v>0</v>
      </c>
      <c r="N331" s="60">
        <v>0</v>
      </c>
      <c r="O331" s="60">
        <v>1.6</v>
      </c>
      <c r="P331" s="60" t="s">
        <v>90</v>
      </c>
      <c r="Q331" s="60">
        <v>0</v>
      </c>
      <c r="R331" s="60" t="s">
        <v>453</v>
      </c>
      <c r="S331" s="60">
        <v>-0.937178613</v>
      </c>
      <c r="T331" s="60" t="s">
        <v>454</v>
      </c>
      <c r="U331" s="60">
        <v>-0.97360201</v>
      </c>
      <c r="V331" s="60" t="s">
        <v>483</v>
      </c>
      <c r="W331" s="60" t="s">
        <v>473</v>
      </c>
      <c r="X331" s="1">
        <v>-0.277077248132258</v>
      </c>
      <c r="Y331" s="1">
        <v>-0.319880364976167</v>
      </c>
      <c r="Z331" s="1">
        <v>-0.389254629769481</v>
      </c>
      <c r="AA331" s="1">
        <v>-0.478554033451207</v>
      </c>
      <c r="AB331" s="1">
        <v>-0.11885834361625</v>
      </c>
      <c r="AC331" s="1">
        <v>0.422976961824376</v>
      </c>
      <c r="AD331" s="1">
        <v>0.356134895957917</v>
      </c>
      <c r="AE331" s="1">
        <v>0.180898733645608</v>
      </c>
      <c r="AF331" s="1">
        <v>-0.111252864119703</v>
      </c>
      <c r="AG331" s="1">
        <v>0.103569614289789</v>
      </c>
      <c r="AH331" s="1">
        <v>0.00319556785743771</v>
      </c>
      <c r="AI331" s="1">
        <v>0.368117872465244</v>
      </c>
      <c r="AJ331" s="1">
        <v>-0.262024135198346</v>
      </c>
      <c r="AK331" s="1">
        <v>-0.368815953672014</v>
      </c>
      <c r="AL331" s="1">
        <v>-0.332481350793705</v>
      </c>
      <c r="AM331" s="1">
        <v>-0.544844078056154</v>
      </c>
      <c r="AN331" s="1">
        <v>-0.192196490226955</v>
      </c>
      <c r="AO331" s="1">
        <v>0.0781670390059832</v>
      </c>
      <c r="AP331" s="1">
        <v>0.419038507534096</v>
      </c>
      <c r="AQ331" s="1">
        <v>-0.187692852111396</v>
      </c>
      <c r="AR331" s="1">
        <v>-0.0639587917192892</v>
      </c>
      <c r="AS331" s="1">
        <v>-0.0415536967258551</v>
      </c>
      <c r="AT331" s="1">
        <v>-0.212812517610846</v>
      </c>
      <c r="AU331" s="1">
        <v>0.519366860808979</v>
      </c>
      <c r="AW331"/>
      <c r="AX331"/>
    </row>
    <row r="332" spans="1:50">
      <c r="A332" s="60" t="s">
        <v>1134</v>
      </c>
      <c r="B332" s="60" t="s">
        <v>1135</v>
      </c>
      <c r="C332" s="60">
        <v>26.9</v>
      </c>
      <c r="D332" s="60">
        <v>0</v>
      </c>
      <c r="E332" s="60">
        <v>26.9</v>
      </c>
      <c r="F332" s="60">
        <v>0</v>
      </c>
      <c r="G332" s="60" t="s">
        <v>458</v>
      </c>
      <c r="H332" s="60" t="s">
        <v>82</v>
      </c>
      <c r="I332" s="60">
        <v>1</v>
      </c>
      <c r="J332" s="60">
        <v>3</v>
      </c>
      <c r="K332" s="60">
        <v>3</v>
      </c>
      <c r="L332" s="60">
        <v>0</v>
      </c>
      <c r="M332" s="60">
        <v>0</v>
      </c>
      <c r="N332" s="60">
        <v>0</v>
      </c>
      <c r="O332" s="60">
        <v>351.2</v>
      </c>
      <c r="P332" s="60" t="s">
        <v>90</v>
      </c>
      <c r="Q332" s="60">
        <v>1</v>
      </c>
      <c r="R332" s="60" t="s">
        <v>461</v>
      </c>
      <c r="S332" s="60">
        <v>-0.28532601</v>
      </c>
      <c r="T332" s="60" t="s">
        <v>454</v>
      </c>
      <c r="U332" s="60">
        <v>0.247310048</v>
      </c>
      <c r="V332" s="60" t="s">
        <v>483</v>
      </c>
      <c r="W332" s="60" t="s">
        <v>455</v>
      </c>
      <c r="X332" s="1">
        <v>0.37914955814259</v>
      </c>
      <c r="Y332" s="1">
        <v>0.362870149286992</v>
      </c>
      <c r="Z332" s="1">
        <v>0.0743616380714482</v>
      </c>
      <c r="AA332" s="1">
        <v>0.374778405228965</v>
      </c>
      <c r="AB332" s="1">
        <v>0.240307581078237</v>
      </c>
      <c r="AC332" s="1">
        <v>-0.368061736394549</v>
      </c>
      <c r="AD332" s="1">
        <v>-0.00872996890689265</v>
      </c>
      <c r="AE332" s="1">
        <v>-0.197403465104634</v>
      </c>
      <c r="AF332" s="1">
        <v>-0.0716863081373908</v>
      </c>
      <c r="AG332" s="1">
        <v>-0.278509853897593</v>
      </c>
      <c r="AH332" s="1">
        <v>0.0262832512723521</v>
      </c>
      <c r="AI332" s="1">
        <v>-0.823248026787597</v>
      </c>
      <c r="AJ332" s="1">
        <v>-0.233904133962319</v>
      </c>
      <c r="AK332" s="1">
        <v>-0.371976926063786</v>
      </c>
      <c r="AL332" s="1">
        <v>-0.348605698115369</v>
      </c>
      <c r="AM332" s="1">
        <v>-0.562263011888207</v>
      </c>
      <c r="AN332" s="1">
        <v>-0.135214873540215</v>
      </c>
      <c r="AO332" s="1">
        <v>-0.182932011031008</v>
      </c>
      <c r="AP332" s="1">
        <v>0.258789763214579</v>
      </c>
      <c r="AQ332" s="1">
        <v>0.0664064651578374</v>
      </c>
      <c r="AR332" s="1">
        <v>0.0510797897335486</v>
      </c>
      <c r="AS332" s="1">
        <v>0.107461628118307</v>
      </c>
      <c r="AT332" s="1">
        <v>0.12125863386099</v>
      </c>
      <c r="AU332" s="1">
        <v>0.1635866654032</v>
      </c>
      <c r="AW332"/>
      <c r="AX332"/>
    </row>
    <row r="333" spans="1:50">
      <c r="A333" s="60" t="s">
        <v>1136</v>
      </c>
      <c r="B333" s="60" t="s">
        <v>1137</v>
      </c>
      <c r="C333" s="60">
        <v>26.8</v>
      </c>
      <c r="D333" s="60">
        <v>0</v>
      </c>
      <c r="E333" s="60">
        <v>10.8</v>
      </c>
      <c r="F333" s="60">
        <v>1</v>
      </c>
      <c r="G333" s="60" t="s">
        <v>441</v>
      </c>
      <c r="H333" s="60" t="s">
        <v>82</v>
      </c>
      <c r="I333" s="60">
        <v>1</v>
      </c>
      <c r="J333" s="60">
        <v>6</v>
      </c>
      <c r="K333" s="60">
        <v>6</v>
      </c>
      <c r="L333" s="60">
        <v>0</v>
      </c>
      <c r="M333" s="60">
        <v>0</v>
      </c>
      <c r="N333" s="60">
        <v>1</v>
      </c>
      <c r="O333" s="60">
        <v>6769</v>
      </c>
      <c r="P333" s="60" t="s">
        <v>89</v>
      </c>
      <c r="Q333" s="60">
        <v>0</v>
      </c>
      <c r="R333" s="60" t="s">
        <v>444</v>
      </c>
      <c r="S333" s="60">
        <v>0.752662325</v>
      </c>
      <c r="T333" s="60" t="s">
        <v>445</v>
      </c>
      <c r="U333" s="60">
        <v>-0.553295365</v>
      </c>
      <c r="V333" s="60" t="s">
        <v>483</v>
      </c>
      <c r="W333" s="60" t="s">
        <v>470</v>
      </c>
      <c r="X333" s="1">
        <v>0.133074405135237</v>
      </c>
      <c r="Y333" s="1">
        <v>0.192999473953485</v>
      </c>
      <c r="Z333" s="1">
        <v>0.277006384603742</v>
      </c>
      <c r="AA333" s="1">
        <v>0.38352694280745</v>
      </c>
      <c r="AB333" s="1">
        <v>0.203671708373079</v>
      </c>
      <c r="AC333" s="1">
        <v>-0.17771360603202</v>
      </c>
      <c r="AD333" s="1">
        <v>-0.189281045292205</v>
      </c>
      <c r="AE333" s="1">
        <v>0.229615775914923</v>
      </c>
      <c r="AF333" s="1">
        <v>0.133828219793688</v>
      </c>
      <c r="AG333" s="1">
        <v>0.249496019864508</v>
      </c>
      <c r="AH333" s="1">
        <v>0.260848614762974</v>
      </c>
      <c r="AI333" s="1">
        <v>-0.473635686795598</v>
      </c>
      <c r="AJ333" s="1">
        <v>-0.204361347426237</v>
      </c>
      <c r="AK333" s="1">
        <v>-0.296769286044354</v>
      </c>
      <c r="AL333" s="1">
        <v>-0.140240457625815</v>
      </c>
      <c r="AM333" s="1">
        <v>-0.467789786652263</v>
      </c>
      <c r="AN333" s="1">
        <v>-0.228523135665745</v>
      </c>
      <c r="AO333" s="1">
        <v>-0.0109466643581793</v>
      </c>
      <c r="AP333" s="1">
        <v>0.483377182492242</v>
      </c>
      <c r="AQ333" s="1">
        <v>-0.162488855401951</v>
      </c>
      <c r="AR333" s="1">
        <v>-0.188459977145067</v>
      </c>
      <c r="AS333" s="1">
        <v>-0.200863792154106</v>
      </c>
      <c r="AT333" s="1">
        <v>-0.221758162933938</v>
      </c>
      <c r="AU333" s="1">
        <v>-0.126121523315656</v>
      </c>
      <c r="AW333"/>
      <c r="AX333"/>
    </row>
    <row r="334" spans="1:50">
      <c r="A334" s="60" t="s">
        <v>1138</v>
      </c>
      <c r="B334" s="60" t="s">
        <v>1139</v>
      </c>
      <c r="C334" s="60">
        <v>13.6</v>
      </c>
      <c r="D334" s="60">
        <v>0</v>
      </c>
      <c r="E334" s="60">
        <v>13.5</v>
      </c>
      <c r="F334" s="60">
        <v>0</v>
      </c>
      <c r="G334" s="60" t="s">
        <v>450</v>
      </c>
      <c r="H334" s="60" t="s">
        <v>82</v>
      </c>
      <c r="I334" s="60">
        <v>1</v>
      </c>
      <c r="J334" s="60">
        <v>5</v>
      </c>
      <c r="K334" s="60">
        <v>5</v>
      </c>
      <c r="L334" s="60">
        <v>0</v>
      </c>
      <c r="M334" s="60">
        <v>0</v>
      </c>
      <c r="N334" s="60">
        <v>0</v>
      </c>
      <c r="O334" s="60">
        <v>2.2</v>
      </c>
      <c r="P334" s="60" t="s">
        <v>90</v>
      </c>
      <c r="Q334" s="60">
        <v>1</v>
      </c>
      <c r="R334" s="60" t="s">
        <v>461</v>
      </c>
      <c r="S334" s="60">
        <v>-1.059629913</v>
      </c>
      <c r="T334" s="60" t="s">
        <v>454</v>
      </c>
      <c r="U334" s="60">
        <v>-0.868892563</v>
      </c>
      <c r="V334" s="60" t="s">
        <v>483</v>
      </c>
      <c r="W334" s="60" t="s">
        <v>473</v>
      </c>
      <c r="X334" s="1">
        <v>0.149791354942862</v>
      </c>
      <c r="Y334" s="1">
        <v>0.0825647510699023</v>
      </c>
      <c r="Z334" s="1">
        <v>0.129903110528859</v>
      </c>
      <c r="AA334" s="1">
        <v>0.0961017660203715</v>
      </c>
      <c r="AB334" s="1">
        <v>-0.00183878030863206</v>
      </c>
      <c r="AC334" s="1">
        <v>0.0290736831392597</v>
      </c>
      <c r="AD334" s="1">
        <v>0.0426931356135451</v>
      </c>
      <c r="AE334" s="1">
        <v>-0.0600375005624966</v>
      </c>
      <c r="AF334" s="1">
        <v>-0.118391917554498</v>
      </c>
      <c r="AG334" s="1">
        <v>-0.159501506007213</v>
      </c>
      <c r="AH334" s="1">
        <v>-0.00685075609365213</v>
      </c>
      <c r="AI334" s="1">
        <v>-0.527983735948144</v>
      </c>
      <c r="AJ334" s="1">
        <v>-0.203251591940311</v>
      </c>
      <c r="AK334" s="1">
        <v>-0.330765081160638</v>
      </c>
      <c r="AL334" s="1">
        <v>-0.281417006000425</v>
      </c>
      <c r="AM334" s="1">
        <v>-0.513472708100215</v>
      </c>
      <c r="AN334" s="1">
        <v>-0.18205345264666</v>
      </c>
      <c r="AO334" s="1">
        <v>0.329521032679906</v>
      </c>
      <c r="AP334" s="1">
        <v>0.403491987562798</v>
      </c>
      <c r="AQ334" s="1">
        <v>-0.0669121973914176</v>
      </c>
      <c r="AR334" s="1">
        <v>-0.103373413592434</v>
      </c>
      <c r="AS334" s="1">
        <v>-0.0874908559694659</v>
      </c>
      <c r="AT334" s="1">
        <v>-0.0650463380408653</v>
      </c>
      <c r="AU334" s="1">
        <v>-0.181706738031557</v>
      </c>
      <c r="AW334"/>
      <c r="AX334"/>
    </row>
    <row r="335" spans="1:50">
      <c r="A335" s="60" t="s">
        <v>1140</v>
      </c>
      <c r="B335" s="60" t="s">
        <v>1141</v>
      </c>
      <c r="C335" s="60">
        <v>26.7</v>
      </c>
      <c r="D335" s="60">
        <v>0</v>
      </c>
      <c r="E335" s="60">
        <v>26.7</v>
      </c>
      <c r="F335" s="60">
        <v>0</v>
      </c>
      <c r="G335" s="60" t="s">
        <v>441</v>
      </c>
      <c r="H335" s="60" t="s">
        <v>82</v>
      </c>
      <c r="I335" s="60">
        <v>1</v>
      </c>
      <c r="J335" s="60">
        <v>2.7</v>
      </c>
      <c r="K335" s="60">
        <v>2.7</v>
      </c>
      <c r="L335" s="60">
        <v>0</v>
      </c>
      <c r="M335" s="60">
        <v>0</v>
      </c>
      <c r="N335" s="60">
        <v>0</v>
      </c>
      <c r="O335" s="60">
        <v>7329</v>
      </c>
      <c r="P335" s="60" t="s">
        <v>90</v>
      </c>
      <c r="Q335" s="60">
        <v>1</v>
      </c>
      <c r="R335" s="60" t="s">
        <v>461</v>
      </c>
      <c r="S335" s="60">
        <v>0.2540663</v>
      </c>
      <c r="T335" s="60" t="s">
        <v>454</v>
      </c>
      <c r="U335" s="60">
        <v>0.021517038</v>
      </c>
      <c r="V335" s="60" t="s">
        <v>483</v>
      </c>
      <c r="W335" s="60" t="s">
        <v>473</v>
      </c>
      <c r="X335" s="1">
        <v>0.134639635216392</v>
      </c>
      <c r="Y335" s="1">
        <v>-0.00560694667596311</v>
      </c>
      <c r="Z335" s="1">
        <v>0.00148815532483873</v>
      </c>
      <c r="AA335" s="1">
        <v>0.382307802396303</v>
      </c>
      <c r="AB335" s="1">
        <v>0.134598362391353</v>
      </c>
      <c r="AC335" s="1">
        <v>-0.116369530360255</v>
      </c>
      <c r="AD335" s="1">
        <v>-0.195407797177581</v>
      </c>
      <c r="AE335" s="1">
        <v>0.183487362273672</v>
      </c>
      <c r="AF335" s="1">
        <v>0.319880325663103</v>
      </c>
      <c r="AG335" s="1">
        <v>0.352838896258339</v>
      </c>
      <c r="AH335" s="1">
        <v>0.0851649078803486</v>
      </c>
      <c r="AI335" s="1">
        <v>0.92322410906483</v>
      </c>
      <c r="AJ335" s="1">
        <v>-0.228146278332484</v>
      </c>
      <c r="AK335" s="1">
        <v>-0.353666913068488</v>
      </c>
      <c r="AL335" s="1">
        <v>-0.248874111806853</v>
      </c>
      <c r="AM335" s="1">
        <v>-0.544811350197611</v>
      </c>
      <c r="AN335" s="1">
        <v>-0.242375203666124</v>
      </c>
      <c r="AO335" s="1">
        <v>0.147702385379029</v>
      </c>
      <c r="AP335" s="1">
        <v>0.453001674240627</v>
      </c>
      <c r="AQ335" s="1">
        <v>-0.0979281712567649</v>
      </c>
      <c r="AR335" s="1">
        <v>-0.164207487176213</v>
      </c>
      <c r="AS335" s="1">
        <v>-0.0426552019731956</v>
      </c>
      <c r="AT335" s="1">
        <v>-0.222488208149907</v>
      </c>
      <c r="AU335" s="1">
        <v>-0.0149485768954633</v>
      </c>
      <c r="AW335"/>
      <c r="AX335"/>
    </row>
    <row r="336" spans="1:50">
      <c r="A336" s="60" t="s">
        <v>1142</v>
      </c>
      <c r="B336" s="60" t="s">
        <v>1143</v>
      </c>
      <c r="C336" s="60">
        <v>26.7</v>
      </c>
      <c r="D336" s="60">
        <v>0</v>
      </c>
      <c r="E336" s="60">
        <v>26.7</v>
      </c>
      <c r="F336" s="60">
        <v>0</v>
      </c>
      <c r="G336" s="60" t="s">
        <v>450</v>
      </c>
      <c r="H336" s="60" t="s">
        <v>82</v>
      </c>
      <c r="I336" s="60">
        <v>1</v>
      </c>
      <c r="J336" s="60">
        <v>2</v>
      </c>
      <c r="K336" s="60">
        <v>2</v>
      </c>
      <c r="L336" s="60">
        <v>0</v>
      </c>
      <c r="M336" s="60">
        <v>0</v>
      </c>
      <c r="N336" s="60">
        <v>0</v>
      </c>
      <c r="O336" s="60">
        <v>2.1</v>
      </c>
      <c r="P336" s="60" t="s">
        <v>90</v>
      </c>
      <c r="Q336" s="60">
        <v>1</v>
      </c>
      <c r="R336" s="60" t="s">
        <v>453</v>
      </c>
      <c r="S336" s="60">
        <v>-0.972267552</v>
      </c>
      <c r="T336" s="60" t="s">
        <v>454</v>
      </c>
      <c r="U336" s="60">
        <v>-0.604340675</v>
      </c>
      <c r="V336" s="60" t="s">
        <v>483</v>
      </c>
      <c r="W336" s="60" t="s">
        <v>473</v>
      </c>
      <c r="X336" s="1">
        <v>0.133448335843139</v>
      </c>
      <c r="Y336" s="1">
        <v>0.171557399515234</v>
      </c>
      <c r="Z336" s="1">
        <v>0.333107825422101</v>
      </c>
      <c r="AA336" s="1">
        <v>0.0711181587374103</v>
      </c>
      <c r="AB336" s="1">
        <v>0.00122956844919665</v>
      </c>
      <c r="AC336" s="1">
        <v>-0.0582992718444041</v>
      </c>
      <c r="AD336" s="1">
        <v>0.0510643386750225</v>
      </c>
      <c r="AE336" s="1">
        <v>-0.176747311051722</v>
      </c>
      <c r="AF336" s="1">
        <v>-0.263223765260284</v>
      </c>
      <c r="AG336" s="1">
        <v>-0.326859933439459</v>
      </c>
      <c r="AH336" s="1">
        <v>-0.0440053639180623</v>
      </c>
      <c r="AI336" s="1">
        <v>-0.531690983018222</v>
      </c>
      <c r="AJ336" s="1">
        <v>-0.229302543117723</v>
      </c>
      <c r="AK336" s="1">
        <v>-0.374116450942141</v>
      </c>
      <c r="AL336" s="1">
        <v>-0.263250784209101</v>
      </c>
      <c r="AM336" s="1">
        <v>-0.394706650726312</v>
      </c>
      <c r="AN336" s="1">
        <v>-0.238022035534791</v>
      </c>
      <c r="AO336" s="1">
        <v>-0.0754986426126049</v>
      </c>
      <c r="AP336" s="1">
        <v>0.435302559196379</v>
      </c>
      <c r="AQ336" s="1">
        <v>-0.242567512425143</v>
      </c>
      <c r="AR336" s="1">
        <v>-0.137523016313746</v>
      </c>
      <c r="AS336" s="1">
        <v>-0.152650633096682</v>
      </c>
      <c r="AT336" s="1">
        <v>-0.117851350951641</v>
      </c>
      <c r="AU336" s="1">
        <v>-0.499162879693665</v>
      </c>
      <c r="AW336"/>
      <c r="AX336"/>
    </row>
    <row r="337" spans="1:50">
      <c r="A337" s="60" t="s">
        <v>1144</v>
      </c>
      <c r="B337" s="60" t="s">
        <v>1145</v>
      </c>
      <c r="C337" s="60">
        <v>26.6</v>
      </c>
      <c r="D337" s="60">
        <v>0</v>
      </c>
      <c r="E337" s="60">
        <v>12.4</v>
      </c>
      <c r="F337" s="60">
        <v>1</v>
      </c>
      <c r="G337" s="60" t="s">
        <v>458</v>
      </c>
      <c r="H337" s="60" t="s">
        <v>82</v>
      </c>
      <c r="I337" s="60">
        <v>1</v>
      </c>
      <c r="J337" s="60">
        <v>3.5</v>
      </c>
      <c r="K337" s="60">
        <v>3.5</v>
      </c>
      <c r="L337" s="60">
        <v>0</v>
      </c>
      <c r="M337" s="60">
        <v>0</v>
      </c>
      <c r="N337" s="60">
        <v>0</v>
      </c>
      <c r="O337" s="60">
        <v>107.1</v>
      </c>
      <c r="P337" s="60" t="s">
        <v>90</v>
      </c>
      <c r="Q337" s="60">
        <v>1</v>
      </c>
      <c r="R337" s="60" t="s">
        <v>461</v>
      </c>
      <c r="S337" s="60">
        <v>0.372700044</v>
      </c>
      <c r="T337" s="60" t="s">
        <v>454</v>
      </c>
      <c r="U337" s="60">
        <v>-0.353550673</v>
      </c>
      <c r="V337" s="60" t="s">
        <v>483</v>
      </c>
      <c r="W337" s="60" t="s">
        <v>470</v>
      </c>
      <c r="X337" s="1">
        <v>0.349874598390593</v>
      </c>
      <c r="Y337" s="1">
        <v>0.439007699614225</v>
      </c>
      <c r="Z337" s="1">
        <v>0.286973588862759</v>
      </c>
      <c r="AA337" s="1">
        <v>0.500140506563083</v>
      </c>
      <c r="AB337" s="1">
        <v>0.258463020712544</v>
      </c>
      <c r="AC337" s="1">
        <v>-0.0862795468544675</v>
      </c>
      <c r="AD337" s="1">
        <v>-0.255441281989815</v>
      </c>
      <c r="AE337" s="1">
        <v>-0.185961244558284</v>
      </c>
      <c r="AF337" s="1">
        <v>-0.061903302987005</v>
      </c>
      <c r="AG337" s="1">
        <v>-0.0827013474175132</v>
      </c>
      <c r="AH337" s="1">
        <v>-0.0988702070779097</v>
      </c>
      <c r="AI337" s="1">
        <v>0.0345064715903244</v>
      </c>
      <c r="AJ337" s="1">
        <v>-0.225629831609725</v>
      </c>
      <c r="AK337" s="1">
        <v>-0.338203230159525</v>
      </c>
      <c r="AL337" s="1">
        <v>-0.293825396592225</v>
      </c>
      <c r="AM337" s="1">
        <v>-0.469545401183428</v>
      </c>
      <c r="AN337" s="1">
        <v>-0.19909870524218</v>
      </c>
      <c r="AO337" s="1">
        <v>-0.197439687295688</v>
      </c>
      <c r="AP337" s="1">
        <v>0.449892370246367</v>
      </c>
      <c r="AQ337" s="1">
        <v>-0.189393717924841</v>
      </c>
      <c r="AR337" s="1">
        <v>-0.166700076325165</v>
      </c>
      <c r="AS337" s="1">
        <v>-0.0297274967922333</v>
      </c>
      <c r="AT337" s="1">
        <v>-0.264652972321012</v>
      </c>
      <c r="AU337" s="1">
        <v>0.381151624481433</v>
      </c>
      <c r="AW337"/>
      <c r="AX337"/>
    </row>
    <row r="338" spans="1:50">
      <c r="A338" s="60" t="s">
        <v>1146</v>
      </c>
      <c r="B338" s="60" t="s">
        <v>1147</v>
      </c>
      <c r="C338" s="60">
        <v>26.6</v>
      </c>
      <c r="D338" s="60">
        <v>0</v>
      </c>
      <c r="E338" s="60">
        <v>26.6</v>
      </c>
      <c r="F338" s="60">
        <v>0</v>
      </c>
      <c r="G338" s="60" t="s">
        <v>450</v>
      </c>
      <c r="H338" s="60" t="s">
        <v>82</v>
      </c>
      <c r="I338" s="60">
        <v>2</v>
      </c>
      <c r="J338" s="60" t="s">
        <v>1148</v>
      </c>
      <c r="K338" s="60">
        <v>2.5</v>
      </c>
      <c r="L338" s="60">
        <v>0</v>
      </c>
      <c r="M338" s="60">
        <v>0</v>
      </c>
      <c r="N338" s="60">
        <v>1</v>
      </c>
      <c r="O338" s="60">
        <v>250.1</v>
      </c>
      <c r="P338" s="60" t="s">
        <v>89</v>
      </c>
      <c r="Q338" s="60">
        <v>1</v>
      </c>
      <c r="R338" s="60" t="s">
        <v>444</v>
      </c>
      <c r="S338" s="60">
        <v>-0.305146411</v>
      </c>
      <c r="T338" s="60" t="s">
        <v>454</v>
      </c>
      <c r="U338" s="60">
        <v>0.357915487</v>
      </c>
      <c r="V338" s="60" t="s">
        <v>483</v>
      </c>
      <c r="W338" s="60" t="s">
        <v>455</v>
      </c>
      <c r="X338" s="1">
        <v>0.0251185904358352</v>
      </c>
      <c r="Y338" s="1">
        <v>0.0567440382703054</v>
      </c>
      <c r="Z338" s="1">
        <v>-0.184117115546434</v>
      </c>
      <c r="AA338" s="1">
        <v>-0.0125086153287028</v>
      </c>
      <c r="AB338" s="1">
        <v>0.0561271347742291</v>
      </c>
      <c r="AC338" s="1">
        <v>0.522562713387353</v>
      </c>
      <c r="AD338" s="1">
        <v>0.159531212628615</v>
      </c>
      <c r="AE338" s="1">
        <v>0.366631126926863</v>
      </c>
      <c r="AF338" s="1">
        <v>0.110606927689496</v>
      </c>
      <c r="AG338" s="1">
        <v>0.144241919538271</v>
      </c>
      <c r="AH338" s="1">
        <v>0.183045344894175</v>
      </c>
      <c r="AI338" s="1">
        <v>0.21373856425725</v>
      </c>
      <c r="AJ338" s="1">
        <v>-0.247849529452554</v>
      </c>
      <c r="AK338" s="1">
        <v>-0.388167859185488</v>
      </c>
      <c r="AL338" s="1">
        <v>-0.375670780063472</v>
      </c>
      <c r="AM338" s="1">
        <v>-0.28356286358527</v>
      </c>
      <c r="AN338" s="1">
        <v>-0.127974033016295</v>
      </c>
      <c r="AO338" s="1">
        <v>0.00879397709990681</v>
      </c>
      <c r="AP338" s="1">
        <v>0.216335804831426</v>
      </c>
      <c r="AQ338" s="1">
        <v>0.0175231757153636</v>
      </c>
      <c r="AR338" s="1">
        <v>0.16304356908257</v>
      </c>
      <c r="AS338" s="1">
        <v>0.141621179708324</v>
      </c>
      <c r="AT338" s="1">
        <v>0.00918531848658469</v>
      </c>
      <c r="AU338" s="1">
        <v>-0.0681001457253129</v>
      </c>
      <c r="AW338"/>
      <c r="AX338"/>
    </row>
    <row r="339" spans="1:50">
      <c r="A339" s="60" t="s">
        <v>1149</v>
      </c>
      <c r="B339" s="60" t="s">
        <v>1150</v>
      </c>
      <c r="C339" s="60">
        <v>26.6</v>
      </c>
      <c r="D339" s="60">
        <v>0</v>
      </c>
      <c r="E339" s="60">
        <v>26.6</v>
      </c>
      <c r="F339" s="60">
        <v>0</v>
      </c>
      <c r="G339" s="60" t="s">
        <v>441</v>
      </c>
      <c r="H339" s="60" t="s">
        <v>82</v>
      </c>
      <c r="I339" s="60">
        <v>1</v>
      </c>
      <c r="J339" s="60">
        <v>4</v>
      </c>
      <c r="K339" s="60">
        <v>4</v>
      </c>
      <c r="L339" s="60">
        <v>0</v>
      </c>
      <c r="M339" s="60">
        <v>0</v>
      </c>
      <c r="N339" s="60">
        <v>1</v>
      </c>
      <c r="O339" s="60">
        <v>4153</v>
      </c>
      <c r="P339" s="60" t="s">
        <v>89</v>
      </c>
      <c r="Q339" s="60">
        <v>0</v>
      </c>
      <c r="R339" s="60" t="s">
        <v>444</v>
      </c>
      <c r="S339" s="60">
        <v>1.112833901</v>
      </c>
      <c r="T339" s="60" t="s">
        <v>445</v>
      </c>
      <c r="U339" s="60">
        <v>1.158106723</v>
      </c>
      <c r="V339" s="60" t="s">
        <v>446</v>
      </c>
      <c r="W339" s="60" t="s">
        <v>447</v>
      </c>
      <c r="X339" s="1">
        <v>0.448015287233345</v>
      </c>
      <c r="Y339" s="1">
        <v>0.524029538824369</v>
      </c>
      <c r="Z339" s="1">
        <v>0.495898319211287</v>
      </c>
      <c r="AA339" s="1">
        <v>0.557239114471564</v>
      </c>
      <c r="AB339" s="1">
        <v>0.33014265771789</v>
      </c>
      <c r="AC339" s="1">
        <v>-0.0531890959710201</v>
      </c>
      <c r="AD339" s="1">
        <v>-0.268954795503326</v>
      </c>
      <c r="AE339" s="1">
        <v>-0.00750440551962223</v>
      </c>
      <c r="AF339" s="1">
        <v>0.159255485018431</v>
      </c>
      <c r="AG339" s="1">
        <v>0.266659989643745</v>
      </c>
      <c r="AH339" s="1">
        <v>0.103035186040801</v>
      </c>
      <c r="AI339" s="1">
        <v>-0.486708393612862</v>
      </c>
      <c r="AJ339" s="1">
        <v>-0.133405116133877</v>
      </c>
      <c r="AK339" s="1">
        <v>-0.100339040934504</v>
      </c>
      <c r="AL339" s="1">
        <v>-0.157308553685849</v>
      </c>
      <c r="AM339" s="1">
        <v>0.179338176395789</v>
      </c>
      <c r="AN339" s="1">
        <v>-0.0526765164989224</v>
      </c>
      <c r="AO339" s="1">
        <v>0.0117171912067432</v>
      </c>
      <c r="AP339" s="1">
        <v>-0.0694809854100864</v>
      </c>
      <c r="AQ339" s="1">
        <v>0.212867291723344</v>
      </c>
      <c r="AR339" s="1">
        <v>0.228312935103535</v>
      </c>
      <c r="AS339" s="1">
        <v>0.319015202526664</v>
      </c>
      <c r="AT339" s="1">
        <v>0.183450603780755</v>
      </c>
      <c r="AU339" s="1">
        <v>0.0247379856667029</v>
      </c>
      <c r="AW339"/>
      <c r="AX339"/>
    </row>
    <row r="340" spans="1:50">
      <c r="A340" s="60" t="s">
        <v>1151</v>
      </c>
      <c r="B340" s="60" t="s">
        <v>1152</v>
      </c>
      <c r="C340" s="60">
        <v>26.6</v>
      </c>
      <c r="D340" s="60">
        <v>0</v>
      </c>
      <c r="E340" s="60">
        <v>26.6</v>
      </c>
      <c r="F340" s="60">
        <v>0</v>
      </c>
      <c r="G340" s="60" t="s">
        <v>441</v>
      </c>
      <c r="H340" s="60" t="s">
        <v>82</v>
      </c>
      <c r="I340" s="60">
        <v>1</v>
      </c>
      <c r="J340" s="60">
        <v>2</v>
      </c>
      <c r="K340" s="60">
        <v>2</v>
      </c>
      <c r="L340" s="60">
        <v>0</v>
      </c>
      <c r="M340" s="60">
        <v>0</v>
      </c>
      <c r="N340" s="60">
        <v>0</v>
      </c>
      <c r="O340" s="60">
        <v>3.2</v>
      </c>
      <c r="P340" s="60" t="s">
        <v>90</v>
      </c>
      <c r="Q340" s="60">
        <v>1</v>
      </c>
      <c r="R340" s="60" t="s">
        <v>453</v>
      </c>
      <c r="S340" s="60">
        <v>0.062039164</v>
      </c>
      <c r="T340" s="60" t="s">
        <v>454</v>
      </c>
      <c r="U340" s="60">
        <v>-0.692348858</v>
      </c>
      <c r="V340" s="60" t="s">
        <v>483</v>
      </c>
      <c r="W340" s="60" t="s">
        <v>473</v>
      </c>
      <c r="X340" s="1">
        <v>0.12957293638324</v>
      </c>
      <c r="Y340" s="1">
        <v>0.221459517487697</v>
      </c>
      <c r="Z340" s="1">
        <v>0.219738601483338</v>
      </c>
      <c r="AA340" s="1">
        <v>0.394926386719618</v>
      </c>
      <c r="AB340" s="1">
        <v>0.1154558745043</v>
      </c>
      <c r="AC340" s="1">
        <v>0.311904466666713</v>
      </c>
      <c r="AD340" s="1">
        <v>0.332029813546562</v>
      </c>
      <c r="AE340" s="1">
        <v>0.25140603548784</v>
      </c>
      <c r="AF340" s="1">
        <v>0.136244965265863</v>
      </c>
      <c r="AG340" s="1">
        <v>0.156641139048426</v>
      </c>
      <c r="AH340" s="1">
        <v>0.208541873176781</v>
      </c>
      <c r="AI340" s="1">
        <v>0.818703659411642</v>
      </c>
      <c r="AJ340" s="1">
        <v>-0.165899197999736</v>
      </c>
      <c r="AK340" s="1">
        <v>-0.361862509965581</v>
      </c>
      <c r="AL340" s="1">
        <v>-0.239566645741964</v>
      </c>
      <c r="AM340" s="1">
        <v>-0.396934466928512</v>
      </c>
      <c r="AN340" s="1">
        <v>-0.178709379193211</v>
      </c>
      <c r="AO340" s="1">
        <v>-0.0661912187808151</v>
      </c>
      <c r="AP340" s="1">
        <v>0.559794307581935</v>
      </c>
      <c r="AQ340" s="1">
        <v>-0.250877758288501</v>
      </c>
      <c r="AR340" s="1">
        <v>-0.195580159549642</v>
      </c>
      <c r="AS340" s="1">
        <v>-0.114721475718393</v>
      </c>
      <c r="AT340" s="1">
        <v>-0.360681702828683</v>
      </c>
      <c r="AU340" s="1">
        <v>-0.294187993302894</v>
      </c>
      <c r="AW340"/>
      <c r="AX340"/>
    </row>
    <row r="341" spans="1:50">
      <c r="A341" s="60" t="s">
        <v>1153</v>
      </c>
      <c r="B341" s="60" t="s">
        <v>1154</v>
      </c>
      <c r="C341" s="60">
        <v>26.5</v>
      </c>
      <c r="D341" s="60">
        <v>0</v>
      </c>
      <c r="E341" s="60">
        <v>26.5</v>
      </c>
      <c r="F341" s="60">
        <v>0</v>
      </c>
      <c r="G341" s="60" t="s">
        <v>450</v>
      </c>
      <c r="H341" s="60" t="s">
        <v>82</v>
      </c>
      <c r="I341" s="60">
        <v>1</v>
      </c>
      <c r="J341" s="60">
        <v>2</v>
      </c>
      <c r="K341" s="60">
        <v>2</v>
      </c>
      <c r="L341" s="60">
        <v>0</v>
      </c>
      <c r="M341" s="60">
        <v>0</v>
      </c>
      <c r="N341" s="60">
        <v>0</v>
      </c>
      <c r="O341" s="60">
        <v>11.5</v>
      </c>
      <c r="P341" s="60" t="s">
        <v>90</v>
      </c>
      <c r="Q341" s="60">
        <v>1</v>
      </c>
      <c r="R341" s="60" t="s">
        <v>453</v>
      </c>
      <c r="S341" s="60">
        <v>-1.209944498</v>
      </c>
      <c r="T341" s="60" t="s">
        <v>454</v>
      </c>
      <c r="U341" s="60">
        <v>-0.444365147</v>
      </c>
      <c r="V341" s="60" t="s">
        <v>483</v>
      </c>
      <c r="W341" s="60" t="s">
        <v>473</v>
      </c>
      <c r="X341" s="1">
        <v>-0.248320647345301</v>
      </c>
      <c r="Y341" s="1">
        <v>-0.370501363613861</v>
      </c>
      <c r="Z341" s="1">
        <v>-0.327782861720493</v>
      </c>
      <c r="AA341" s="1">
        <v>-0.0660289456143487</v>
      </c>
      <c r="AB341" s="1">
        <v>-0.156088061574066</v>
      </c>
      <c r="AC341" s="1">
        <v>-0.122552708424759</v>
      </c>
      <c r="AD341" s="1">
        <v>0.238579287251895</v>
      </c>
      <c r="AE341" s="1">
        <v>0.00339711793445938</v>
      </c>
      <c r="AF341" s="1">
        <v>0.141875639316641</v>
      </c>
      <c r="AG341" s="1">
        <v>0.123433270068976</v>
      </c>
      <c r="AH341" s="1">
        <v>-0.0925272096461006</v>
      </c>
      <c r="AI341" s="1">
        <v>-0.142938316097004</v>
      </c>
      <c r="AJ341" s="1">
        <v>-0.192312553535528</v>
      </c>
      <c r="AK341" s="1">
        <v>-0.398666563227816</v>
      </c>
      <c r="AL341" s="1">
        <v>-0.34683546277587</v>
      </c>
      <c r="AM341" s="1">
        <v>-0.138425178677742</v>
      </c>
      <c r="AN341" s="1">
        <v>-0.112525525384215</v>
      </c>
      <c r="AO341" s="1">
        <v>-0.124161110097601</v>
      </c>
      <c r="AP341" s="1">
        <v>0.403491987562787</v>
      </c>
      <c r="AQ341" s="1">
        <v>-0.0915535244573556</v>
      </c>
      <c r="AR341" s="1">
        <v>0.163890316074117</v>
      </c>
      <c r="AS341" s="1">
        <v>0.0417470072789146</v>
      </c>
      <c r="AT341" s="1">
        <v>-0.187281627033147</v>
      </c>
      <c r="AU341" s="1">
        <v>-0.170950534811406</v>
      </c>
      <c r="AW341"/>
      <c r="AX341"/>
    </row>
    <row r="342" spans="1:50">
      <c r="A342" s="60" t="s">
        <v>1155</v>
      </c>
      <c r="B342" s="60" t="s">
        <v>1156</v>
      </c>
      <c r="C342" s="60">
        <v>26.4</v>
      </c>
      <c r="D342" s="60">
        <v>0</v>
      </c>
      <c r="E342" s="60">
        <v>26.4</v>
      </c>
      <c r="F342" s="60">
        <v>0</v>
      </c>
      <c r="G342" s="60" t="s">
        <v>450</v>
      </c>
      <c r="H342" s="60" t="s">
        <v>82</v>
      </c>
      <c r="I342" s="60">
        <v>1</v>
      </c>
      <c r="J342" s="60">
        <v>5</v>
      </c>
      <c r="K342" s="60">
        <v>5</v>
      </c>
      <c r="L342" s="60">
        <v>0</v>
      </c>
      <c r="M342" s="60">
        <v>0</v>
      </c>
      <c r="N342" s="60">
        <v>0</v>
      </c>
      <c r="O342" s="60">
        <v>0.9</v>
      </c>
      <c r="P342" s="60" t="s">
        <v>90</v>
      </c>
      <c r="Q342" s="60">
        <v>1</v>
      </c>
      <c r="R342" s="60" t="s">
        <v>461</v>
      </c>
      <c r="S342" s="60">
        <v>-0.561168691</v>
      </c>
      <c r="T342" s="60" t="s">
        <v>454</v>
      </c>
      <c r="U342" s="60">
        <v>-0.403216274</v>
      </c>
      <c r="V342" s="60" t="s">
        <v>483</v>
      </c>
      <c r="W342" s="60" t="s">
        <v>473</v>
      </c>
      <c r="X342" s="1">
        <v>-0.0497671251484994</v>
      </c>
      <c r="Y342" s="1">
        <v>-0.172930232486908</v>
      </c>
      <c r="Z342" s="1">
        <v>-0.23187962697662</v>
      </c>
      <c r="AA342" s="1">
        <v>0.219488077673242</v>
      </c>
      <c r="AB342" s="1">
        <v>0.137901592287743</v>
      </c>
      <c r="AC342" s="1">
        <v>-0.162714794947858</v>
      </c>
      <c r="AD342" s="1">
        <v>0.216216216216262</v>
      </c>
      <c r="AE342" s="1">
        <v>0.013587892184561</v>
      </c>
      <c r="AF342" s="1">
        <v>0.0986262623546713</v>
      </c>
      <c r="AG342" s="1">
        <v>-0.00179373316446724</v>
      </c>
      <c r="AH342" s="1">
        <v>0.064897526011882</v>
      </c>
      <c r="AI342" s="1">
        <v>-0.237598489074068</v>
      </c>
      <c r="AJ342" s="1">
        <v>-0.23259724938245</v>
      </c>
      <c r="AK342" s="1">
        <v>-0.319115417175462</v>
      </c>
      <c r="AL342" s="1">
        <v>-0.268547695003541</v>
      </c>
      <c r="AM342" s="1">
        <v>-0.604333088886253</v>
      </c>
      <c r="AN342" s="1">
        <v>-0.268950548461085</v>
      </c>
      <c r="AO342" s="1">
        <v>0.187582263338155</v>
      </c>
      <c r="AP342" s="1">
        <v>0.547596268835223</v>
      </c>
      <c r="AQ342" s="1">
        <v>-0.251842738538551</v>
      </c>
      <c r="AR342" s="1">
        <v>-0.293138293230363</v>
      </c>
      <c r="AS342" s="1">
        <v>-0.213027556636798</v>
      </c>
      <c r="AT342" s="1">
        <v>-0.288005961638548</v>
      </c>
      <c r="AU342" s="1">
        <v>-0.0865821573785121</v>
      </c>
      <c r="AW342"/>
      <c r="AX342"/>
    </row>
    <row r="343" spans="1:50">
      <c r="A343" s="60" t="s">
        <v>1157</v>
      </c>
      <c r="B343" s="60" t="s">
        <v>1158</v>
      </c>
      <c r="C343" s="60">
        <v>25.7</v>
      </c>
      <c r="D343" s="60">
        <v>0</v>
      </c>
      <c r="E343" s="60">
        <v>25.7</v>
      </c>
      <c r="F343" s="60">
        <v>0</v>
      </c>
      <c r="G343" s="60" t="s">
        <v>441</v>
      </c>
      <c r="H343" s="60" t="s">
        <v>82</v>
      </c>
      <c r="I343" s="60">
        <v>1</v>
      </c>
      <c r="J343" s="60">
        <v>3</v>
      </c>
      <c r="K343" s="60">
        <v>3</v>
      </c>
      <c r="L343" s="60">
        <v>0</v>
      </c>
      <c r="M343" s="60">
        <v>0</v>
      </c>
      <c r="N343" s="60">
        <v>1</v>
      </c>
      <c r="O343" s="60">
        <v>24</v>
      </c>
      <c r="P343" s="60" t="s">
        <v>89</v>
      </c>
      <c r="Q343" s="60">
        <v>1</v>
      </c>
      <c r="R343" s="60" t="s">
        <v>444</v>
      </c>
      <c r="S343" s="60">
        <v>0.148927055</v>
      </c>
      <c r="T343" s="60" t="s">
        <v>454</v>
      </c>
      <c r="U343" s="60">
        <v>-0.593843704</v>
      </c>
      <c r="V343" s="60" t="s">
        <v>483</v>
      </c>
      <c r="W343" s="60" t="s">
        <v>473</v>
      </c>
      <c r="X343" s="1">
        <v>0.0956112013378936</v>
      </c>
      <c r="Y343" s="1">
        <v>0.131197838403305</v>
      </c>
      <c r="Z343" s="1">
        <v>0.0212240306377834</v>
      </c>
      <c r="AA343" s="1">
        <v>0.45455613380866</v>
      </c>
      <c r="AB343" s="1">
        <v>0.166373168416185</v>
      </c>
      <c r="AC343" s="1">
        <v>0.462522876226234</v>
      </c>
      <c r="AD343" s="1">
        <v>-0.0566850035875939</v>
      </c>
      <c r="AE343" s="1">
        <v>0.239766368115384</v>
      </c>
      <c r="AF343" s="1">
        <v>0.177117140320757</v>
      </c>
      <c r="AG343" s="1">
        <v>0.160842280124775</v>
      </c>
      <c r="AH343" s="1">
        <v>0.101174238729407</v>
      </c>
      <c r="AI343" s="1">
        <v>-0.27674093390669</v>
      </c>
      <c r="AJ343" s="1">
        <v>-0.229548214304779</v>
      </c>
      <c r="AK343" s="1">
        <v>-0.340083716205528</v>
      </c>
      <c r="AL343" s="1">
        <v>-0.178780598989215</v>
      </c>
      <c r="AM343" s="1">
        <v>-0.441725686063681</v>
      </c>
      <c r="AN343" s="1">
        <v>-0.245765922241707</v>
      </c>
      <c r="AO343" s="1">
        <v>0.0580595746644368</v>
      </c>
      <c r="AP343" s="1">
        <v>0.548911743602026</v>
      </c>
      <c r="AQ343" s="1">
        <v>-0.180102324914725</v>
      </c>
      <c r="AR343" s="1">
        <v>-0.277388505361145</v>
      </c>
      <c r="AS343" s="1">
        <v>-0.214299642442263</v>
      </c>
      <c r="AT343" s="1">
        <v>-0.286766420605732</v>
      </c>
      <c r="AU343" s="1">
        <v>-0.663897295396693</v>
      </c>
      <c r="AW343"/>
      <c r="AX343"/>
    </row>
    <row r="344" spans="1:50">
      <c r="A344" s="60" t="s">
        <v>1159</v>
      </c>
      <c r="B344" s="60" t="s">
        <v>1160</v>
      </c>
      <c r="C344" s="60">
        <v>25.6</v>
      </c>
      <c r="D344" s="60">
        <v>0</v>
      </c>
      <c r="E344" s="60">
        <v>25.6</v>
      </c>
      <c r="F344" s="60">
        <v>0</v>
      </c>
      <c r="G344" s="60" t="s">
        <v>450</v>
      </c>
      <c r="H344" s="60" t="s">
        <v>82</v>
      </c>
      <c r="I344" s="60">
        <v>1</v>
      </c>
      <c r="J344" s="60">
        <v>3.5</v>
      </c>
      <c r="K344" s="60">
        <v>3.5</v>
      </c>
      <c r="L344" s="60">
        <v>0</v>
      </c>
      <c r="M344" s="60">
        <v>0</v>
      </c>
      <c r="N344" s="60">
        <v>0</v>
      </c>
      <c r="O344" s="60">
        <v>5.7</v>
      </c>
      <c r="P344" s="60" t="s">
        <v>90</v>
      </c>
      <c r="Q344" s="60">
        <v>1</v>
      </c>
      <c r="R344" s="60" t="s">
        <v>461</v>
      </c>
      <c r="S344" s="60">
        <v>-1.13276145</v>
      </c>
      <c r="T344" s="60" t="s">
        <v>454</v>
      </c>
      <c r="U344" s="60">
        <v>-0.567358526</v>
      </c>
      <c r="V344" s="60" t="s">
        <v>483</v>
      </c>
      <c r="W344" s="60" t="s">
        <v>473</v>
      </c>
      <c r="X344" s="1">
        <v>-0.0794873118789642</v>
      </c>
      <c r="Y344" s="1">
        <v>-0.093102784748459</v>
      </c>
      <c r="Z344" s="1">
        <v>0.135567217175322</v>
      </c>
      <c r="AA344" s="1">
        <v>0.314483930270334</v>
      </c>
      <c r="AB344" s="1">
        <v>-0.0678929729707706</v>
      </c>
      <c r="AC344" s="1">
        <v>-0.000556737881487329</v>
      </c>
      <c r="AD344" s="1">
        <v>0.311169576656329</v>
      </c>
      <c r="AE344" s="1">
        <v>-0.328918920535968</v>
      </c>
      <c r="AF344" s="1">
        <v>-0.0954394623807217</v>
      </c>
      <c r="AG344" s="1">
        <v>-0.248805157417383</v>
      </c>
      <c r="AH344" s="1">
        <v>-0.23732723182527</v>
      </c>
      <c r="AI344" s="1">
        <v>-0.747309256158576</v>
      </c>
      <c r="AJ344" s="1">
        <v>-0.144306465452282</v>
      </c>
      <c r="AK344" s="1">
        <v>-0.317864751422762</v>
      </c>
      <c r="AL344" s="1">
        <v>-0.237219020509735</v>
      </c>
      <c r="AM344" s="1">
        <v>-0.269250826737259</v>
      </c>
      <c r="AN344" s="1">
        <v>-0.130683750119137</v>
      </c>
      <c r="AO344" s="1">
        <v>0.029803172593125</v>
      </c>
      <c r="AP344" s="1">
        <v>0.309854101889527</v>
      </c>
      <c r="AQ344" s="1">
        <v>-0.200212870283426</v>
      </c>
      <c r="AR344" s="1">
        <v>-0.00906351872747616</v>
      </c>
      <c r="AS344" s="1">
        <v>-0.0900363585549536</v>
      </c>
      <c r="AT344" s="1">
        <v>-0.271565973554442</v>
      </c>
      <c r="AU344" s="1">
        <v>-0.472733795742463</v>
      </c>
      <c r="AW344"/>
      <c r="AX344"/>
    </row>
    <row r="345" spans="1:50">
      <c r="A345" s="60" t="s">
        <v>1161</v>
      </c>
      <c r="B345" s="60" t="s">
        <v>1162</v>
      </c>
      <c r="C345" s="60">
        <v>25.5</v>
      </c>
      <c r="D345" s="60">
        <v>0</v>
      </c>
      <c r="E345" s="60">
        <v>25.5</v>
      </c>
      <c r="F345" s="60">
        <v>0</v>
      </c>
      <c r="G345" s="60" t="s">
        <v>458</v>
      </c>
      <c r="H345" s="60" t="s">
        <v>82</v>
      </c>
      <c r="I345" s="60">
        <v>1</v>
      </c>
      <c r="J345" s="60">
        <v>4</v>
      </c>
      <c r="K345" s="60">
        <v>4</v>
      </c>
      <c r="L345" s="60">
        <v>0</v>
      </c>
      <c r="M345" s="60">
        <v>0</v>
      </c>
      <c r="N345" s="60">
        <v>1</v>
      </c>
      <c r="O345" s="60">
        <v>5393</v>
      </c>
      <c r="P345" s="60" t="s">
        <v>89</v>
      </c>
      <c r="Q345" s="60">
        <v>1</v>
      </c>
      <c r="R345" s="60" t="s">
        <v>444</v>
      </c>
      <c r="S345" s="60">
        <v>-0.379678793</v>
      </c>
      <c r="T345" s="60" t="s">
        <v>454</v>
      </c>
      <c r="U345" s="60">
        <v>-0.292792369</v>
      </c>
      <c r="V345" s="60" t="s">
        <v>483</v>
      </c>
      <c r="W345" s="60" t="s">
        <v>473</v>
      </c>
      <c r="X345" s="1">
        <v>0.064293590413614</v>
      </c>
      <c r="Y345" s="1">
        <v>0.0507307066798229</v>
      </c>
      <c r="Z345" s="1">
        <v>-0.0678824830501996</v>
      </c>
      <c r="AA345" s="1">
        <v>0.2380089403356</v>
      </c>
      <c r="AB345" s="1">
        <v>0.148574924202371</v>
      </c>
      <c r="AC345" s="1">
        <v>0.332896761668435</v>
      </c>
      <c r="AD345" s="1">
        <v>-0.0710356374072301</v>
      </c>
      <c r="AE345" s="1">
        <v>0.084882688761468</v>
      </c>
      <c r="AF345" s="1">
        <v>-0.0639571008314269</v>
      </c>
      <c r="AG345" s="1">
        <v>0.0763265115278495</v>
      </c>
      <c r="AH345" s="1">
        <v>0.0711317718902199</v>
      </c>
      <c r="AI345" s="1">
        <v>0.26321454197564</v>
      </c>
      <c r="AJ345" s="1">
        <v>-0.233381673802823</v>
      </c>
      <c r="AK345" s="1">
        <v>-0.3391192987566</v>
      </c>
      <c r="AL345" s="1">
        <v>-0.306324808846226</v>
      </c>
      <c r="AM345" s="1">
        <v>-0.290998098132077</v>
      </c>
      <c r="AN345" s="1">
        <v>-0.185888783373357</v>
      </c>
      <c r="AO345" s="1">
        <v>0.194776851193748</v>
      </c>
      <c r="AP345" s="1">
        <v>0.262855776130149</v>
      </c>
      <c r="AQ345" s="1">
        <v>-0.0840083392277818</v>
      </c>
      <c r="AR345" s="1">
        <v>-0.0877728731377042</v>
      </c>
      <c r="AS345" s="1">
        <v>-0.147037794197286</v>
      </c>
      <c r="AT345" s="1">
        <v>-0.0516345351463446</v>
      </c>
      <c r="AU345" s="1">
        <v>-0.569361396794823</v>
      </c>
      <c r="AW345"/>
      <c r="AX345"/>
    </row>
    <row r="346" spans="1:50">
      <c r="A346" s="60" t="s">
        <v>1163</v>
      </c>
      <c r="B346" s="60" t="s">
        <v>1164</v>
      </c>
      <c r="C346" s="60">
        <v>25.5</v>
      </c>
      <c r="D346" s="60">
        <v>0</v>
      </c>
      <c r="E346" s="60">
        <v>25.5</v>
      </c>
      <c r="F346" s="60">
        <v>0</v>
      </c>
      <c r="G346" s="60" t="s">
        <v>450</v>
      </c>
      <c r="H346" s="60" t="s">
        <v>82</v>
      </c>
      <c r="I346" s="60">
        <v>1</v>
      </c>
      <c r="J346" s="60">
        <v>3.5</v>
      </c>
      <c r="K346" s="60">
        <v>3.5</v>
      </c>
      <c r="L346" s="60">
        <v>0</v>
      </c>
      <c r="M346" s="60">
        <v>0</v>
      </c>
      <c r="N346" s="60">
        <v>0</v>
      </c>
      <c r="O346" s="60">
        <v>1.3</v>
      </c>
      <c r="P346" s="60" t="s">
        <v>90</v>
      </c>
      <c r="Q346" s="60">
        <v>1</v>
      </c>
      <c r="R346" s="60" t="s">
        <v>461</v>
      </c>
      <c r="S346" s="60">
        <v>-0.769663784</v>
      </c>
      <c r="T346" s="60" t="s">
        <v>454</v>
      </c>
      <c r="U346" s="60">
        <v>0.145485855</v>
      </c>
      <c r="V346" s="60" t="s">
        <v>483</v>
      </c>
      <c r="W346" s="60" t="s">
        <v>473</v>
      </c>
      <c r="X346" s="1">
        <v>-0.0631771509806134</v>
      </c>
      <c r="Y346" s="1">
        <v>-0.176906646186068</v>
      </c>
      <c r="Z346" s="1">
        <v>-0.152669309617525</v>
      </c>
      <c r="AA346" s="1">
        <v>0.170576611320365</v>
      </c>
      <c r="AB346" s="1">
        <v>-0.0158995836304181</v>
      </c>
      <c r="AC346" s="1">
        <v>0.232190816598467</v>
      </c>
      <c r="AD346" s="1">
        <v>-0.0102846209040233</v>
      </c>
      <c r="AE346" s="1">
        <v>0.177202888473906</v>
      </c>
      <c r="AF346" s="1">
        <v>0.0181721476678039</v>
      </c>
      <c r="AG346" s="1">
        <v>0.0408916522324299</v>
      </c>
      <c r="AH346" s="1">
        <v>0.118304272898113</v>
      </c>
      <c r="AI346" s="1">
        <v>0.786893087778046</v>
      </c>
      <c r="AJ346" s="1">
        <v>0.000675093132249172</v>
      </c>
      <c r="AK346" s="1">
        <v>-0.157401856637189</v>
      </c>
      <c r="AL346" s="1">
        <v>0.232626066798371</v>
      </c>
      <c r="AM346" s="1">
        <v>0.1049637964929</v>
      </c>
      <c r="AN346" s="1">
        <v>-0.092122801289048</v>
      </c>
      <c r="AO346" s="1">
        <v>-0.00663145043471886</v>
      </c>
      <c r="AP346" s="1">
        <v>0.231882324802721</v>
      </c>
      <c r="AQ346" s="1">
        <v>-0.336820817543245</v>
      </c>
      <c r="AR346" s="1">
        <v>-0.297196207504778</v>
      </c>
      <c r="AS346" s="1">
        <v>-0.312796826216378</v>
      </c>
      <c r="AT346" s="1">
        <v>-0.180502880578144</v>
      </c>
      <c r="AU346" s="1">
        <v>0.176934546124096</v>
      </c>
      <c r="AW346"/>
      <c r="AX346"/>
    </row>
    <row r="347" spans="1:50">
      <c r="A347" s="60" t="s">
        <v>1165</v>
      </c>
      <c r="B347" s="60" t="s">
        <v>1166</v>
      </c>
      <c r="C347" s="60">
        <v>25.3</v>
      </c>
      <c r="D347" s="60">
        <v>0</v>
      </c>
      <c r="E347" s="60">
        <v>25.3</v>
      </c>
      <c r="F347" s="60">
        <v>0</v>
      </c>
      <c r="G347" s="60" t="s">
        <v>450</v>
      </c>
      <c r="H347" s="60" t="s">
        <v>82</v>
      </c>
      <c r="I347" s="60">
        <v>1</v>
      </c>
      <c r="J347" s="60">
        <v>3.8</v>
      </c>
      <c r="K347" s="60">
        <v>3.8</v>
      </c>
      <c r="L347" s="60">
        <v>0</v>
      </c>
      <c r="M347" s="60">
        <v>0</v>
      </c>
      <c r="N347" s="60">
        <v>0</v>
      </c>
      <c r="O347" s="60">
        <v>4.5</v>
      </c>
      <c r="P347" s="60" t="s">
        <v>90</v>
      </c>
      <c r="Q347" s="60">
        <v>1</v>
      </c>
      <c r="R347" s="60" t="s">
        <v>461</v>
      </c>
      <c r="S347" s="60">
        <v>-0.767797447</v>
      </c>
      <c r="T347" s="60" t="s">
        <v>454</v>
      </c>
      <c r="U347" s="60">
        <v>-0.682850212</v>
      </c>
      <c r="V347" s="60" t="s">
        <v>483</v>
      </c>
      <c r="W347" s="60" t="s">
        <v>473</v>
      </c>
      <c r="X347" s="1">
        <v>0.163865748752115</v>
      </c>
      <c r="Y347" s="1">
        <v>0.146276228100342</v>
      </c>
      <c r="Z347" s="1">
        <v>0.294460479206224</v>
      </c>
      <c r="AA347" s="1">
        <v>0.286773768295413</v>
      </c>
      <c r="AB347" s="1">
        <v>0.0777580904056029</v>
      </c>
      <c r="AC347" s="1">
        <v>-0.398654296443264</v>
      </c>
      <c r="AD347" s="1">
        <v>0.0901698158336035</v>
      </c>
      <c r="AE347" s="1">
        <v>-0.347873347363377</v>
      </c>
      <c r="AF347" s="1">
        <v>-0.0948149103144895</v>
      </c>
      <c r="AG347" s="1">
        <v>-0.21256034819851</v>
      </c>
      <c r="AH347" s="1">
        <v>-0.254940022775752</v>
      </c>
      <c r="AI347" s="1">
        <v>0.802277473725678</v>
      </c>
      <c r="AJ347" s="1">
        <v>-0.212867387497281</v>
      </c>
      <c r="AK347" s="1">
        <v>-0.390356831266512</v>
      </c>
      <c r="AL347" s="1">
        <v>-0.225545571760198</v>
      </c>
      <c r="AM347" s="1">
        <v>-0.489563814458605</v>
      </c>
      <c r="AN347" s="1">
        <v>-0.224476596597958</v>
      </c>
      <c r="AO347" s="1">
        <v>0.127115274045164</v>
      </c>
      <c r="AP347" s="1">
        <v>0.375269074384133</v>
      </c>
      <c r="AQ347" s="1">
        <v>-0.169848501593977</v>
      </c>
      <c r="AR347" s="1">
        <v>-0.049455175455531</v>
      </c>
      <c r="AS347" s="1">
        <v>0.0210238337244781</v>
      </c>
      <c r="AT347" s="1">
        <v>-0.292670722308241</v>
      </c>
      <c r="AU347" s="1">
        <v>-0.469146137287549</v>
      </c>
      <c r="AW347"/>
      <c r="AX347"/>
    </row>
    <row r="348" spans="1:50">
      <c r="A348" s="60" t="s">
        <v>1167</v>
      </c>
      <c r="B348" s="60" t="s">
        <v>1168</v>
      </c>
      <c r="C348" s="60">
        <v>25.2</v>
      </c>
      <c r="D348" s="60">
        <v>0</v>
      </c>
      <c r="E348" s="60">
        <v>25.2</v>
      </c>
      <c r="F348" s="60">
        <v>0</v>
      </c>
      <c r="G348" s="60" t="s">
        <v>441</v>
      </c>
      <c r="H348" s="60" t="s">
        <v>82</v>
      </c>
      <c r="I348" s="60">
        <v>1</v>
      </c>
      <c r="J348" s="60">
        <v>2.5</v>
      </c>
      <c r="K348" s="60">
        <v>2.5</v>
      </c>
      <c r="L348" s="60">
        <v>0</v>
      </c>
      <c r="M348" s="60">
        <v>0</v>
      </c>
      <c r="N348" s="60">
        <v>0</v>
      </c>
      <c r="O348" s="60">
        <v>14426</v>
      </c>
      <c r="P348" s="60" t="s">
        <v>90</v>
      </c>
      <c r="Q348" s="60">
        <v>1</v>
      </c>
      <c r="R348" s="60" t="s">
        <v>461</v>
      </c>
      <c r="S348" s="60">
        <v>0.527531278</v>
      </c>
      <c r="T348" s="60" t="s">
        <v>454</v>
      </c>
      <c r="U348" s="60">
        <v>-0.861130603</v>
      </c>
      <c r="V348" s="60" t="s">
        <v>483</v>
      </c>
      <c r="W348" s="60" t="s">
        <v>470</v>
      </c>
      <c r="X348" s="1">
        <v>0.197260309097882</v>
      </c>
      <c r="Y348" s="1">
        <v>0.185786191599576</v>
      </c>
      <c r="Z348" s="1">
        <v>0.34796661868677</v>
      </c>
      <c r="AA348" s="1">
        <v>0.432295555823112</v>
      </c>
      <c r="AB348" s="1">
        <v>0.0659031152632953</v>
      </c>
      <c r="AC348" s="1">
        <v>-0.178486833762808</v>
      </c>
      <c r="AD348" s="1">
        <v>0.256789000350285</v>
      </c>
      <c r="AE348" s="1">
        <v>0.0251857461234586</v>
      </c>
      <c r="AF348" s="1">
        <v>0.257422449161632</v>
      </c>
      <c r="AG348" s="1">
        <v>0.260119276880471</v>
      </c>
      <c r="AH348" s="1">
        <v>0.089364278236438</v>
      </c>
      <c r="AI348" s="1">
        <v>0.474168859124627</v>
      </c>
      <c r="AJ348" s="1">
        <v>-0.201165671251127</v>
      </c>
      <c r="AK348" s="1">
        <v>-0.359871394188022</v>
      </c>
      <c r="AL348" s="1">
        <v>-0.222090886002899</v>
      </c>
      <c r="AM348" s="1">
        <v>-0.538065479625099</v>
      </c>
      <c r="AN348" s="1">
        <v>-0.222893825411899</v>
      </c>
      <c r="AO348" s="1">
        <v>0.251259497914057</v>
      </c>
      <c r="AP348" s="1">
        <v>0.361038029179639</v>
      </c>
      <c r="AQ348" s="1">
        <v>-0.225039654692293</v>
      </c>
      <c r="AR348" s="1">
        <v>-0.0704798735601225</v>
      </c>
      <c r="AS348" s="1">
        <v>-0.144977042705762</v>
      </c>
      <c r="AT348" s="1">
        <v>-0.284564147818376</v>
      </c>
      <c r="AU348" s="1">
        <v>-0.612054532408304</v>
      </c>
      <c r="AW348"/>
      <c r="AX348"/>
    </row>
    <row r="349" spans="1:50">
      <c r="A349" s="60" t="s">
        <v>1169</v>
      </c>
      <c r="B349" s="60" t="s">
        <v>1170</v>
      </c>
      <c r="C349" s="60">
        <v>13.4</v>
      </c>
      <c r="D349" s="60">
        <v>0</v>
      </c>
      <c r="E349" s="60">
        <v>9.4</v>
      </c>
      <c r="F349" s="60">
        <v>1</v>
      </c>
      <c r="G349" s="60" t="s">
        <v>441</v>
      </c>
      <c r="H349" s="60" t="s">
        <v>82</v>
      </c>
      <c r="I349" s="60">
        <v>1</v>
      </c>
      <c r="J349" s="60">
        <v>2</v>
      </c>
      <c r="K349" s="60">
        <v>2</v>
      </c>
      <c r="L349" s="60">
        <v>0</v>
      </c>
      <c r="M349" s="60">
        <v>0</v>
      </c>
      <c r="N349" s="60">
        <v>0</v>
      </c>
      <c r="O349" s="60">
        <v>4.9</v>
      </c>
      <c r="P349" s="60" t="s">
        <v>90</v>
      </c>
      <c r="Q349" s="60">
        <v>1</v>
      </c>
      <c r="R349" s="60" t="s">
        <v>453</v>
      </c>
      <c r="S349" s="60">
        <v>1.019901869</v>
      </c>
      <c r="T349" s="60" t="s">
        <v>445</v>
      </c>
      <c r="U349" s="60">
        <v>-0.275093698</v>
      </c>
      <c r="V349" s="60" t="s">
        <v>483</v>
      </c>
      <c r="W349" s="60" t="s">
        <v>470</v>
      </c>
      <c r="X349" s="1">
        <v>0.331906540788888</v>
      </c>
      <c r="Y349" s="1">
        <v>0.342253825319793</v>
      </c>
      <c r="Z349" s="1">
        <v>0.0774742390715196</v>
      </c>
      <c r="AA349" s="1">
        <v>0.505814989733139</v>
      </c>
      <c r="AB349" s="1">
        <v>0.338606364163905</v>
      </c>
      <c r="AC349" s="1">
        <v>-0.104955269732936</v>
      </c>
      <c r="AD349" s="1">
        <v>-0.250059794307444</v>
      </c>
      <c r="AE349" s="1">
        <v>0.24360725148112</v>
      </c>
      <c r="AF349" s="1">
        <v>0.132530867042598</v>
      </c>
      <c r="AG349" s="1">
        <v>0.114801198524484</v>
      </c>
      <c r="AH349" s="1">
        <v>0.277628470774604</v>
      </c>
      <c r="AI349" s="1">
        <v>0.281033245635048</v>
      </c>
      <c r="AJ349" s="1">
        <v>-0.253931030023398</v>
      </c>
      <c r="AK349" s="1">
        <v>-0.371052887196067</v>
      </c>
      <c r="AL349" s="1">
        <v>-0.190992683500592</v>
      </c>
      <c r="AM349" s="1">
        <v>-0.415138838065493</v>
      </c>
      <c r="AN349" s="1">
        <v>-0.202120504914011</v>
      </c>
      <c r="AO349" s="1">
        <v>-0.0318141469808405</v>
      </c>
      <c r="AP349" s="1">
        <v>0.447620186558254</v>
      </c>
      <c r="AQ349" s="1">
        <v>-0.22077376750869</v>
      </c>
      <c r="AR349" s="1">
        <v>-0.0524477452973744</v>
      </c>
      <c r="AS349" s="1">
        <v>-0.0565681943196974</v>
      </c>
      <c r="AT349" s="1">
        <v>-0.244086183744764</v>
      </c>
      <c r="AU349" s="1">
        <v>0.507426142630777</v>
      </c>
      <c r="AW349"/>
      <c r="AX349"/>
    </row>
    <row r="350" spans="1:50">
      <c r="A350" s="60" t="s">
        <v>1171</v>
      </c>
      <c r="B350" s="60" t="s">
        <v>1172</v>
      </c>
      <c r="C350" s="60">
        <v>24.7</v>
      </c>
      <c r="D350" s="60">
        <v>0</v>
      </c>
      <c r="E350" s="60">
        <v>24.7</v>
      </c>
      <c r="F350" s="60">
        <v>0</v>
      </c>
      <c r="G350" s="60" t="s">
        <v>450</v>
      </c>
      <c r="H350" s="60" t="s">
        <v>82</v>
      </c>
      <c r="I350" s="60">
        <v>1</v>
      </c>
      <c r="J350" s="60">
        <v>1.5</v>
      </c>
      <c r="K350" s="60">
        <v>1.5</v>
      </c>
      <c r="L350" s="60">
        <v>0</v>
      </c>
      <c r="M350" s="60">
        <v>0</v>
      </c>
      <c r="N350" s="60">
        <v>0</v>
      </c>
      <c r="O350" s="60">
        <v>1148</v>
      </c>
      <c r="P350" s="60" t="s">
        <v>90</v>
      </c>
      <c r="Q350" s="60">
        <v>1</v>
      </c>
      <c r="R350" s="60" t="s">
        <v>453</v>
      </c>
      <c r="S350" s="60">
        <v>-0.732064457</v>
      </c>
      <c r="T350" s="60" t="s">
        <v>454</v>
      </c>
      <c r="U350" s="60">
        <v>-0.661678069</v>
      </c>
      <c r="V350" s="60" t="s">
        <v>483</v>
      </c>
      <c r="W350" s="60" t="s">
        <v>473</v>
      </c>
      <c r="X350" s="1">
        <v>-0.0372529439317977</v>
      </c>
      <c r="Y350" s="1">
        <v>-0.277465560506599</v>
      </c>
      <c r="Z350" s="1">
        <v>-0.164212384711956</v>
      </c>
      <c r="AA350" s="1">
        <v>0.242974254338534</v>
      </c>
      <c r="AB350" s="1">
        <v>-0.0452218305797254</v>
      </c>
      <c r="AC350" s="1">
        <v>-0.357705803469171</v>
      </c>
      <c r="AD350" s="1">
        <v>0.0377900023918277</v>
      </c>
      <c r="AE350" s="1">
        <v>-0.2302128480931</v>
      </c>
      <c r="AF350" s="1">
        <v>0.0374473358954205</v>
      </c>
      <c r="AG350" s="1">
        <v>0.0713398055740902</v>
      </c>
      <c r="AH350" s="1">
        <v>-0.163611075149544</v>
      </c>
      <c r="AI350" s="1">
        <v>-0.181182813854841</v>
      </c>
      <c r="AJ350" s="1">
        <v>-0.249184482477971</v>
      </c>
      <c r="AK350" s="1">
        <v>-0.377637776060649</v>
      </c>
      <c r="AL350" s="1">
        <v>-0.237783504636971</v>
      </c>
      <c r="AM350" s="1">
        <v>-0.454432753459061</v>
      </c>
      <c r="AN350" s="1">
        <v>-0.242916138809952</v>
      </c>
      <c r="AO350" s="1">
        <v>0.0975036584167764</v>
      </c>
      <c r="AP350" s="1">
        <v>0.298612772064129</v>
      </c>
      <c r="AQ350" s="1">
        <v>-0.319576950591037</v>
      </c>
      <c r="AR350" s="1">
        <v>-0.189990316541457</v>
      </c>
      <c r="AS350" s="1">
        <v>-0.0823535128330494</v>
      </c>
      <c r="AT350" s="1">
        <v>-0.312423915463799</v>
      </c>
      <c r="AU350" s="1">
        <v>-0.548792154986647</v>
      </c>
      <c r="AW350"/>
      <c r="AX350"/>
    </row>
    <row r="351" spans="1:50">
      <c r="A351" s="60" t="s">
        <v>1173</v>
      </c>
      <c r="B351" s="60" t="s">
        <v>1174</v>
      </c>
      <c r="C351" s="60">
        <v>24.6</v>
      </c>
      <c r="D351" s="60">
        <v>0</v>
      </c>
      <c r="E351" s="60">
        <v>24.6</v>
      </c>
      <c r="F351" s="60">
        <v>0</v>
      </c>
      <c r="G351" s="60" t="s">
        <v>458</v>
      </c>
      <c r="H351" s="60" t="s">
        <v>82</v>
      </c>
      <c r="I351" s="60">
        <v>1</v>
      </c>
      <c r="J351" s="60">
        <v>4</v>
      </c>
      <c r="K351" s="60">
        <v>4</v>
      </c>
      <c r="L351" s="60">
        <v>0</v>
      </c>
      <c r="M351" s="60">
        <v>0</v>
      </c>
      <c r="N351" s="60">
        <v>0</v>
      </c>
      <c r="O351" s="60">
        <v>276.8</v>
      </c>
      <c r="P351" s="60" t="s">
        <v>90</v>
      </c>
      <c r="Q351" s="60">
        <v>1</v>
      </c>
      <c r="R351" s="60" t="s">
        <v>461</v>
      </c>
      <c r="S351" s="60">
        <v>-0.589180595</v>
      </c>
      <c r="T351" s="60" t="s">
        <v>454</v>
      </c>
      <c r="U351" s="60">
        <v>-0.686250369</v>
      </c>
      <c r="V351" s="60" t="s">
        <v>483</v>
      </c>
      <c r="W351" s="60" t="s">
        <v>473</v>
      </c>
      <c r="X351" s="1">
        <v>0.0880215278779921</v>
      </c>
      <c r="Y351" s="1">
        <v>0.163302191151757</v>
      </c>
      <c r="Z351" s="1">
        <v>0.269626277188761</v>
      </c>
      <c r="AA351" s="1">
        <v>0.341303532480142</v>
      </c>
      <c r="AB351" s="1">
        <v>0.108155197702341</v>
      </c>
      <c r="AC351" s="1">
        <v>-0.324159582834821</v>
      </c>
      <c r="AD351" s="1">
        <v>-0.0515426931355232</v>
      </c>
      <c r="AE351" s="1">
        <v>-0.120174536486632</v>
      </c>
      <c r="AF351" s="1">
        <v>-0.0296966355959795</v>
      </c>
      <c r="AG351" s="1">
        <v>-0.143139381068107</v>
      </c>
      <c r="AH351" s="1">
        <v>-0.0249718737497331</v>
      </c>
      <c r="AI351" s="1">
        <v>-0.117039782276545</v>
      </c>
      <c r="AJ351" s="1">
        <v>-0.223520762326519</v>
      </c>
      <c r="AK351" s="1">
        <v>-0.361122774808831</v>
      </c>
      <c r="AL351" s="1">
        <v>-0.22264287869709</v>
      </c>
      <c r="AM351" s="1">
        <v>-0.421826196722119</v>
      </c>
      <c r="AN351" s="1">
        <v>-0.219919228263662</v>
      </c>
      <c r="AO351" s="1">
        <v>-0.0835838336755906</v>
      </c>
      <c r="AP351" s="1">
        <v>0.390217651279612</v>
      </c>
      <c r="AQ351" s="1">
        <v>-0.237768254204578</v>
      </c>
      <c r="AR351" s="1">
        <v>-0.104442834155691</v>
      </c>
      <c r="AS351" s="1">
        <v>-0.108182987551466</v>
      </c>
      <c r="AT351" s="1">
        <v>-0.285840027378325</v>
      </c>
      <c r="AU351" s="1">
        <v>-0.651040420951707</v>
      </c>
      <c r="AW351"/>
      <c r="AX351"/>
    </row>
    <row r="352" spans="1:50">
      <c r="A352" s="60" t="s">
        <v>1175</v>
      </c>
      <c r="B352" s="60" t="s">
        <v>1176</v>
      </c>
      <c r="C352" s="60">
        <v>24.6</v>
      </c>
      <c r="D352" s="60">
        <v>0</v>
      </c>
      <c r="E352" s="60">
        <v>24.6</v>
      </c>
      <c r="F352" s="60">
        <v>0</v>
      </c>
      <c r="G352" s="60" t="s">
        <v>458</v>
      </c>
      <c r="H352" s="60" t="s">
        <v>82</v>
      </c>
      <c r="I352" s="60">
        <v>1</v>
      </c>
      <c r="J352" s="60">
        <v>3</v>
      </c>
      <c r="K352" s="60">
        <v>3</v>
      </c>
      <c r="L352" s="60">
        <v>0</v>
      </c>
      <c r="M352" s="60">
        <v>0</v>
      </c>
      <c r="N352" s="60">
        <v>1</v>
      </c>
      <c r="O352" s="60">
        <v>4.6</v>
      </c>
      <c r="P352" s="60" t="s">
        <v>89</v>
      </c>
      <c r="Q352" s="60">
        <v>1</v>
      </c>
      <c r="R352" s="60" t="s">
        <v>444</v>
      </c>
      <c r="S352" s="60">
        <v>0.079095049</v>
      </c>
      <c r="T352" s="60" t="s">
        <v>454</v>
      </c>
      <c r="U352" s="60">
        <v>-0.735363616</v>
      </c>
      <c r="V352" s="60" t="s">
        <v>483</v>
      </c>
      <c r="W352" s="60" t="s">
        <v>473</v>
      </c>
      <c r="X352" s="1">
        <v>0.262309859918158</v>
      </c>
      <c r="Y352" s="1">
        <v>0.269456585514246</v>
      </c>
      <c r="Z352" s="1">
        <v>0.076199366367994</v>
      </c>
      <c r="AA352" s="1">
        <v>0.509986211026339</v>
      </c>
      <c r="AB352" s="1">
        <v>0.264486887792287</v>
      </c>
      <c r="AC352" s="1">
        <v>-0.243050577028023</v>
      </c>
      <c r="AD352" s="1">
        <v>0.694141650686361</v>
      </c>
      <c r="AE352" s="1">
        <v>-0.0686328337681078</v>
      </c>
      <c r="AF352" s="1">
        <v>-0.00575171508080835</v>
      </c>
      <c r="AG352" s="1">
        <v>-0.0868123861072135</v>
      </c>
      <c r="AH352" s="1">
        <v>0.0896164430790671</v>
      </c>
      <c r="AI352" s="1">
        <v>-0.830782109542917</v>
      </c>
      <c r="AJ352" s="1">
        <v>-0.210704652565801</v>
      </c>
      <c r="AK352" s="1">
        <v>-0.391161459225254</v>
      </c>
      <c r="AL352" s="1">
        <v>-0.368323801956001</v>
      </c>
      <c r="AM352" s="1">
        <v>-0.588838393381299</v>
      </c>
      <c r="AN352" s="1">
        <v>-0.191276691643013</v>
      </c>
      <c r="AO352" s="1">
        <v>0.0669824442654496</v>
      </c>
      <c r="AP352" s="1">
        <v>0.318464482181322</v>
      </c>
      <c r="AQ352" s="1">
        <v>-0.261302810103069</v>
      </c>
      <c r="AR352" s="1">
        <v>-0.0746714161629405</v>
      </c>
      <c r="AS352" s="1">
        <v>0.0157337348537286</v>
      </c>
      <c r="AT352" s="1">
        <v>-0.183373746112165</v>
      </c>
      <c r="AU352" s="1">
        <v>0.151950224776211</v>
      </c>
      <c r="AW352"/>
      <c r="AX352"/>
    </row>
    <row r="353" spans="1:50">
      <c r="A353" s="60" t="s">
        <v>1177</v>
      </c>
      <c r="B353" s="60" t="s">
        <v>1178</v>
      </c>
      <c r="C353" s="60">
        <v>24.6</v>
      </c>
      <c r="D353" s="60">
        <v>0</v>
      </c>
      <c r="E353" s="60">
        <v>24.6</v>
      </c>
      <c r="F353" s="60">
        <v>0</v>
      </c>
      <c r="G353" s="60" t="s">
        <v>458</v>
      </c>
      <c r="H353" s="60" t="s">
        <v>82</v>
      </c>
      <c r="I353" s="60">
        <v>1</v>
      </c>
      <c r="J353" s="60">
        <v>2.8</v>
      </c>
      <c r="K353" s="60">
        <v>2.8</v>
      </c>
      <c r="L353" s="60">
        <v>0</v>
      </c>
      <c r="M353" s="60">
        <v>0</v>
      </c>
      <c r="N353" s="60">
        <v>1</v>
      </c>
      <c r="O353" s="60">
        <v>6.9</v>
      </c>
      <c r="P353" s="60" t="s">
        <v>89</v>
      </c>
      <c r="Q353" s="60">
        <v>1</v>
      </c>
      <c r="R353" s="60" t="s">
        <v>444</v>
      </c>
      <c r="S353" s="60">
        <v>-0.606309949</v>
      </c>
      <c r="T353" s="60" t="s">
        <v>454</v>
      </c>
      <c r="U353" s="60">
        <v>-0.580879259</v>
      </c>
      <c r="V353" s="60" t="s">
        <v>483</v>
      </c>
      <c r="W353" s="60" t="s">
        <v>473</v>
      </c>
      <c r="X353" s="1">
        <v>0.244334257652702</v>
      </c>
      <c r="Y353" s="1">
        <v>0.11835816373323</v>
      </c>
      <c r="Z353" s="1">
        <v>0.202484413154156</v>
      </c>
      <c r="AA353" s="1">
        <v>0.363135473509311</v>
      </c>
      <c r="AB353" s="1">
        <v>0.135549255817619</v>
      </c>
      <c r="AC353" s="1">
        <v>-0.349721353686604</v>
      </c>
      <c r="AD353" s="1">
        <v>-0.0173403491986873</v>
      </c>
      <c r="AE353" s="1">
        <v>-0.334357715080951</v>
      </c>
      <c r="AF353" s="1">
        <v>-0.248645819920787</v>
      </c>
      <c r="AG353" s="1">
        <v>-0.2836705293737</v>
      </c>
      <c r="AH353" s="1">
        <v>-0.0558491944146409</v>
      </c>
      <c r="AI353" s="1">
        <v>0.552260224826642</v>
      </c>
      <c r="AJ353" s="1">
        <v>-0.220470417596102</v>
      </c>
      <c r="AK353" s="1">
        <v>-0.339571098396859</v>
      </c>
      <c r="AL353" s="1">
        <v>-0.218721277764008</v>
      </c>
      <c r="AM353" s="1">
        <v>-0.449601651314232</v>
      </c>
      <c r="AN353" s="1">
        <v>-0.254990751232196</v>
      </c>
      <c r="AO353" s="1">
        <v>-0.0301466973473761</v>
      </c>
      <c r="AP353" s="1">
        <v>0.426692178904582</v>
      </c>
      <c r="AQ353" s="1">
        <v>-0.264838828492535</v>
      </c>
      <c r="AR353" s="1">
        <v>-0.189390763253569</v>
      </c>
      <c r="AS353" s="1">
        <v>-0.102120777324843</v>
      </c>
      <c r="AT353" s="1">
        <v>-0.268573103000781</v>
      </c>
      <c r="AU353" s="1">
        <v>0.498839709415276</v>
      </c>
      <c r="AW353"/>
      <c r="AX353"/>
    </row>
    <row r="354" spans="1:50">
      <c r="A354" s="60" t="s">
        <v>1179</v>
      </c>
      <c r="B354" s="60" t="s">
        <v>1180</v>
      </c>
      <c r="C354" s="60">
        <v>24.2</v>
      </c>
      <c r="D354" s="60">
        <v>0</v>
      </c>
      <c r="E354" s="60">
        <v>24.2</v>
      </c>
      <c r="F354" s="60">
        <v>0</v>
      </c>
      <c r="G354" s="60" t="s">
        <v>441</v>
      </c>
      <c r="H354" s="60" t="s">
        <v>82</v>
      </c>
      <c r="I354" s="60">
        <v>2</v>
      </c>
      <c r="J354" s="60" t="s">
        <v>1181</v>
      </c>
      <c r="K354" s="60">
        <v>3</v>
      </c>
      <c r="L354" s="60">
        <v>0</v>
      </c>
      <c r="M354" s="60">
        <v>0</v>
      </c>
      <c r="N354" s="60">
        <v>0</v>
      </c>
      <c r="O354" s="60">
        <v>174.5</v>
      </c>
      <c r="P354" s="60" t="s">
        <v>89</v>
      </c>
      <c r="Q354" s="60">
        <v>1</v>
      </c>
      <c r="R354" s="60" t="s">
        <v>444</v>
      </c>
      <c r="S354" s="60">
        <v>0.707072339</v>
      </c>
      <c r="T354" s="60" t="s">
        <v>445</v>
      </c>
      <c r="U354" s="60">
        <v>0.135094925</v>
      </c>
      <c r="V354" s="60" t="s">
        <v>483</v>
      </c>
      <c r="W354" s="60" t="s">
        <v>447</v>
      </c>
      <c r="X354" s="1">
        <v>0.147498132243058</v>
      </c>
      <c r="Y354" s="1">
        <v>0.15570367895943</v>
      </c>
      <c r="Z354" s="1">
        <v>0.208044068555306</v>
      </c>
      <c r="AA354" s="1">
        <v>0.479736108876758</v>
      </c>
      <c r="AB354" s="1">
        <v>0.15662551203932</v>
      </c>
      <c r="AC354" s="1">
        <v>0.560009293672414</v>
      </c>
      <c r="AD354" s="1">
        <v>-0.181057163357924</v>
      </c>
      <c r="AE354" s="1">
        <v>0.331109153769798</v>
      </c>
      <c r="AF354" s="1">
        <v>0.182704918939821</v>
      </c>
      <c r="AG354" s="1">
        <v>0.236540150553914</v>
      </c>
      <c r="AH354" s="1">
        <v>0.224742816862305</v>
      </c>
      <c r="AI354" s="1">
        <v>0.746545548471629</v>
      </c>
      <c r="AJ354" s="1">
        <v>-0.228180976307515</v>
      </c>
      <c r="AK354" s="1">
        <v>-0.335445903300485</v>
      </c>
      <c r="AL354" s="1">
        <v>-0.142396184666635</v>
      </c>
      <c r="AM354" s="1">
        <v>-0.42920011010141</v>
      </c>
      <c r="AN354" s="1">
        <v>-0.213270923379731</v>
      </c>
      <c r="AO354" s="1">
        <v>0.492546744470752</v>
      </c>
      <c r="AP354" s="1">
        <v>0.477038985888557</v>
      </c>
      <c r="AQ354" s="1">
        <v>-0.029446739327078</v>
      </c>
      <c r="AR354" s="1">
        <v>-0.148293088561416</v>
      </c>
      <c r="AS354" s="1">
        <v>0.0069083286551414</v>
      </c>
      <c r="AT354" s="1">
        <v>-0.230869618015075</v>
      </c>
      <c r="AU354" s="1">
        <v>0.733676154030144</v>
      </c>
      <c r="AW354"/>
      <c r="AX354"/>
    </row>
    <row r="355" spans="1:50">
      <c r="A355" s="60" t="s">
        <v>1182</v>
      </c>
      <c r="B355" s="60" t="s">
        <v>1183</v>
      </c>
      <c r="C355" s="60">
        <v>24.6</v>
      </c>
      <c r="D355" s="60">
        <v>0</v>
      </c>
      <c r="E355" s="60">
        <v>24.6</v>
      </c>
      <c r="F355" s="60">
        <v>0</v>
      </c>
      <c r="G355" s="60" t="s">
        <v>450</v>
      </c>
      <c r="H355" s="60" t="s">
        <v>82</v>
      </c>
      <c r="I355" s="60">
        <v>1</v>
      </c>
      <c r="J355" s="60">
        <v>2</v>
      </c>
      <c r="K355" s="60">
        <v>2</v>
      </c>
      <c r="L355" s="60">
        <v>0</v>
      </c>
      <c r="M355" s="60">
        <v>0</v>
      </c>
      <c r="N355" s="60">
        <v>0</v>
      </c>
      <c r="O355" s="60">
        <v>6.2</v>
      </c>
      <c r="P355" s="60" t="s">
        <v>90</v>
      </c>
      <c r="Q355" s="60">
        <v>0</v>
      </c>
      <c r="R355" s="60" t="s">
        <v>453</v>
      </c>
      <c r="S355" s="60">
        <v>-1.022491391</v>
      </c>
      <c r="T355" s="60" t="s">
        <v>454</v>
      </c>
      <c r="U355" s="60">
        <v>-0.82948128</v>
      </c>
      <c r="V355" s="60" t="s">
        <v>483</v>
      </c>
      <c r="W355" s="60" t="s">
        <v>473</v>
      </c>
      <c r="X355" s="1">
        <v>0.102995696372616</v>
      </c>
      <c r="Y355" s="1">
        <v>-0.0216982677459819</v>
      </c>
      <c r="Z355" s="1">
        <v>-0.242613813187484</v>
      </c>
      <c r="AA355" s="1">
        <v>-0.306057960820111</v>
      </c>
      <c r="AB355" s="1">
        <v>0.0608166839911291</v>
      </c>
      <c r="AC355" s="1">
        <v>-0.404950911239265</v>
      </c>
      <c r="AD355" s="1">
        <v>0.959999586715815</v>
      </c>
      <c r="AE355" s="1">
        <v>-0.0734660790106459</v>
      </c>
      <c r="AF355" s="1">
        <v>0.170193771017205</v>
      </c>
      <c r="AG355" s="1">
        <v>0.0211175833086062</v>
      </c>
      <c r="AH355" s="1">
        <v>-0.0722537745700817</v>
      </c>
      <c r="AI355" s="1">
        <v>0.362233915331277</v>
      </c>
      <c r="AJ355" s="1">
        <v>-0.209454866912776</v>
      </c>
      <c r="AK355" s="1">
        <v>-0.407067058697657</v>
      </c>
      <c r="AL355" s="1">
        <v>-0.369776497292497</v>
      </c>
      <c r="AM355" s="1">
        <v>-0.553319584027627</v>
      </c>
      <c r="AN355" s="1">
        <v>-0.131273117632851</v>
      </c>
      <c r="AO355" s="1">
        <v>0.0687210442767363</v>
      </c>
      <c r="AP355" s="1">
        <v>0.322769672327219</v>
      </c>
      <c r="AQ355" s="1">
        <v>-0.164919809694956</v>
      </c>
      <c r="AR355" s="1">
        <v>0.144534689999369</v>
      </c>
      <c r="AS355" s="1">
        <v>0.157940746562901</v>
      </c>
      <c r="AT355" s="1">
        <v>-0.177757956123292</v>
      </c>
      <c r="AU355" s="1">
        <v>-0.0364745276249647</v>
      </c>
      <c r="AW355"/>
      <c r="AX355"/>
    </row>
    <row r="356" spans="1:50">
      <c r="A356" s="60" t="s">
        <v>1184</v>
      </c>
      <c r="B356" s="60" t="s">
        <v>1185</v>
      </c>
      <c r="C356" s="60">
        <v>24.4</v>
      </c>
      <c r="D356" s="60">
        <v>0</v>
      </c>
      <c r="E356" s="60">
        <v>24.4</v>
      </c>
      <c r="F356" s="60">
        <v>0</v>
      </c>
      <c r="G356" s="60" t="s">
        <v>450</v>
      </c>
      <c r="H356" s="60" t="s">
        <v>82</v>
      </c>
      <c r="I356" s="60">
        <v>2</v>
      </c>
      <c r="J356" s="60" t="s">
        <v>1186</v>
      </c>
      <c r="K356" s="60">
        <v>3</v>
      </c>
      <c r="L356" s="60">
        <v>0</v>
      </c>
      <c r="M356" s="60">
        <v>0</v>
      </c>
      <c r="N356" s="60">
        <v>1</v>
      </c>
      <c r="O356" s="60">
        <v>14.3</v>
      </c>
      <c r="P356" s="60" t="s">
        <v>89</v>
      </c>
      <c r="Q356" s="60">
        <v>1</v>
      </c>
      <c r="R356" s="60" t="s">
        <v>444</v>
      </c>
      <c r="S356" s="60">
        <v>-0.672791121</v>
      </c>
      <c r="T356" s="60" t="s">
        <v>454</v>
      </c>
      <c r="U356" s="60">
        <v>-0.200879561</v>
      </c>
      <c r="V356" s="60" t="s">
        <v>483</v>
      </c>
      <c r="W356" s="60" t="s">
        <v>473</v>
      </c>
      <c r="X356" s="1">
        <v>-0.0137271214076506</v>
      </c>
      <c r="Y356" s="1">
        <v>-0.173043379769728</v>
      </c>
      <c r="Z356" s="1">
        <v>-0.0218309061818016</v>
      </c>
      <c r="AA356" s="1">
        <v>-0.440272573988705</v>
      </c>
      <c r="AB356" s="1">
        <v>-0.0205868328490087</v>
      </c>
      <c r="AC356" s="1">
        <v>0.202798291142287</v>
      </c>
      <c r="AD356" s="1">
        <v>0.082157378617628</v>
      </c>
      <c r="AE356" s="1">
        <v>-0.143931320369758</v>
      </c>
      <c r="AF356" s="1">
        <v>0.00527628754812476</v>
      </c>
      <c r="AG356" s="1">
        <v>0.043958474078734</v>
      </c>
      <c r="AH356" s="1">
        <v>0.0699778445257499</v>
      </c>
      <c r="AI356" s="1">
        <v>-0.255321555848835</v>
      </c>
      <c r="AJ356" s="1">
        <v>-0.309725653283191</v>
      </c>
      <c r="AK356" s="1">
        <v>-0.387014605498038</v>
      </c>
      <c r="AL356" s="1">
        <v>-0.323291733115134</v>
      </c>
      <c r="AM356" s="1">
        <v>-0.199352908344365</v>
      </c>
      <c r="AN356" s="1">
        <v>-0.211107406268886</v>
      </c>
      <c r="AO356" s="1">
        <v>-0.158112422289706</v>
      </c>
      <c r="AP356" s="1">
        <v>0.198875867017509</v>
      </c>
      <c r="AQ356" s="1">
        <v>-0.144309518858998</v>
      </c>
      <c r="AR356" s="1">
        <v>0.0645513532301058</v>
      </c>
      <c r="AS356" s="1">
        <v>-0.030424216246946</v>
      </c>
      <c r="AT356" s="1">
        <v>-0.15212179136291</v>
      </c>
      <c r="AU356" s="1">
        <v>-0.233500064127208</v>
      </c>
      <c r="AW356"/>
      <c r="AX356"/>
    </row>
    <row r="357" spans="1:50">
      <c r="A357" s="60" t="s">
        <v>1187</v>
      </c>
      <c r="B357" s="60" t="s">
        <v>1188</v>
      </c>
      <c r="C357" s="60">
        <v>24.3</v>
      </c>
      <c r="D357" s="60">
        <v>0</v>
      </c>
      <c r="E357" s="60">
        <v>24.3</v>
      </c>
      <c r="F357" s="60">
        <v>0</v>
      </c>
      <c r="G357" s="60" t="s">
        <v>450</v>
      </c>
      <c r="H357" s="60" t="s">
        <v>82</v>
      </c>
      <c r="I357" s="60">
        <v>1</v>
      </c>
      <c r="J357" s="60">
        <v>3.5</v>
      </c>
      <c r="K357" s="60">
        <v>3.5</v>
      </c>
      <c r="L357" s="60">
        <v>0</v>
      </c>
      <c r="M357" s="60">
        <v>0</v>
      </c>
      <c r="N357" s="60">
        <v>0</v>
      </c>
      <c r="O357" s="60">
        <v>0.9</v>
      </c>
      <c r="P357" s="60" t="s">
        <v>90</v>
      </c>
      <c r="Q357" s="60">
        <v>1</v>
      </c>
      <c r="R357" s="60" t="s">
        <v>461</v>
      </c>
      <c r="S357" s="60">
        <v>-1.011655896</v>
      </c>
      <c r="T357" s="60" t="s">
        <v>454</v>
      </c>
      <c r="U357" s="60">
        <v>-0.007779786</v>
      </c>
      <c r="V357" s="60" t="s">
        <v>483</v>
      </c>
      <c r="W357" s="60" t="s">
        <v>473</v>
      </c>
      <c r="X357" s="1">
        <v>-0.0312268572994563</v>
      </c>
      <c r="Y357" s="1">
        <v>-0.16010908136482</v>
      </c>
      <c r="Z357" s="1">
        <v>-0.258459229132434</v>
      </c>
      <c r="AA357" s="1">
        <v>0.0974802574419837</v>
      </c>
      <c r="AB357" s="1">
        <v>0.056269193071137</v>
      </c>
      <c r="AC357" s="1">
        <v>-0.022085560970288</v>
      </c>
      <c r="AD357" s="1">
        <v>-0.0510643386748753</v>
      </c>
      <c r="AE357" s="1">
        <v>0.118012149115044</v>
      </c>
      <c r="AF357" s="1">
        <v>0.167965510949802</v>
      </c>
      <c r="AG357" s="1">
        <v>0.0832986948985541</v>
      </c>
      <c r="AH357" s="1">
        <v>0.0339714837566896</v>
      </c>
      <c r="AI357" s="1">
        <v>-0.0133645325745083</v>
      </c>
      <c r="AJ357" s="1">
        <v>-0.26647353703833</v>
      </c>
      <c r="AK357" s="1">
        <v>-0.322829274167099</v>
      </c>
      <c r="AL357" s="1">
        <v>-0.341377562658222</v>
      </c>
      <c r="AM357" s="1">
        <v>-0.449657284449024</v>
      </c>
      <c r="AN357" s="1">
        <v>-0.130706530664215</v>
      </c>
      <c r="AO357" s="1">
        <v>0.115835332520207</v>
      </c>
      <c r="AP357" s="1">
        <v>0.247907199234672</v>
      </c>
      <c r="AQ357" s="1">
        <v>0.00514232218893962</v>
      </c>
      <c r="AR357" s="1">
        <v>0.0312428898845587</v>
      </c>
      <c r="AS357" s="1">
        <v>0.0046027593921189</v>
      </c>
      <c r="AT357" s="1">
        <v>-0.106695772976942</v>
      </c>
      <c r="AU357" s="1">
        <v>-0.0490350177578442</v>
      </c>
      <c r="AW357"/>
      <c r="AX357"/>
    </row>
    <row r="358" spans="1:50">
      <c r="A358" s="60" t="s">
        <v>1189</v>
      </c>
      <c r="B358" s="60" t="s">
        <v>1190</v>
      </c>
      <c r="C358" s="60">
        <v>24.3</v>
      </c>
      <c r="D358" s="60">
        <v>0</v>
      </c>
      <c r="E358" s="60">
        <v>24.3</v>
      </c>
      <c r="F358" s="60">
        <v>0</v>
      </c>
      <c r="G358" s="60" t="s">
        <v>450</v>
      </c>
      <c r="H358" s="60" t="s">
        <v>82</v>
      </c>
      <c r="I358" s="60">
        <v>1</v>
      </c>
      <c r="J358" s="60">
        <v>4</v>
      </c>
      <c r="K358" s="60">
        <v>4</v>
      </c>
      <c r="L358" s="60">
        <v>0</v>
      </c>
      <c r="M358" s="60">
        <v>0</v>
      </c>
      <c r="N358" s="60">
        <v>0</v>
      </c>
      <c r="O358" s="60">
        <v>1022</v>
      </c>
      <c r="P358" s="60" t="s">
        <v>90</v>
      </c>
      <c r="Q358" s="60">
        <v>1</v>
      </c>
      <c r="R358" s="60" t="s">
        <v>461</v>
      </c>
      <c r="S358" s="60">
        <v>-0.604456758</v>
      </c>
      <c r="T358" s="60" t="s">
        <v>454</v>
      </c>
      <c r="U358" s="60">
        <v>0.128766376</v>
      </c>
      <c r="V358" s="60" t="s">
        <v>483</v>
      </c>
      <c r="W358" s="60" t="s">
        <v>473</v>
      </c>
      <c r="X358" s="1">
        <v>-0.0162751979544643</v>
      </c>
      <c r="Y358" s="1">
        <v>-0.0955536369264424</v>
      </c>
      <c r="Z358" s="1">
        <v>-0.343099761043324</v>
      </c>
      <c r="AA358" s="1">
        <v>0.0180734009004611</v>
      </c>
      <c r="AB358" s="1">
        <v>0.0343591068093267</v>
      </c>
      <c r="AC358" s="1">
        <v>0.310379975593345</v>
      </c>
      <c r="AD358" s="1">
        <v>0.860233529691925</v>
      </c>
      <c r="AE358" s="1">
        <v>0.307330968290937</v>
      </c>
      <c r="AF358" s="1">
        <v>0.13708668956154</v>
      </c>
      <c r="AG358" s="1">
        <v>0.229975282762755</v>
      </c>
      <c r="AH358" s="1">
        <v>0.184993043297069</v>
      </c>
      <c r="AI358" s="1">
        <v>0.697082037790025</v>
      </c>
      <c r="AJ358" s="1">
        <v>-0.226797730110997</v>
      </c>
      <c r="AK358" s="1">
        <v>-0.361626207055034</v>
      </c>
      <c r="AL358" s="1">
        <v>-0.42723921322625</v>
      </c>
      <c r="AM358" s="1">
        <v>-0.461328526783805</v>
      </c>
      <c r="AN358" s="1">
        <v>-0.0349450739669598</v>
      </c>
      <c r="AO358" s="1">
        <v>-0.0257080517743115</v>
      </c>
      <c r="AP358" s="1">
        <v>0.319779956948119</v>
      </c>
      <c r="AQ358" s="1">
        <v>0.0579648592087131</v>
      </c>
      <c r="AR358" s="1">
        <v>0.209401632812365</v>
      </c>
      <c r="AS358" s="1">
        <v>0.173938924545728</v>
      </c>
      <c r="AT358" s="1">
        <v>-0.0292809030551393</v>
      </c>
      <c r="AU358" s="1">
        <v>0.64183209758433</v>
      </c>
      <c r="AW358"/>
      <c r="AX358"/>
    </row>
    <row r="359" spans="1:50">
      <c r="A359" s="60" t="s">
        <v>1191</v>
      </c>
      <c r="B359" s="60" t="s">
        <v>1192</v>
      </c>
      <c r="C359" s="60">
        <v>24.3</v>
      </c>
      <c r="D359" s="60">
        <v>0</v>
      </c>
      <c r="E359" s="60">
        <v>24.3</v>
      </c>
      <c r="F359" s="60">
        <v>0</v>
      </c>
      <c r="G359" s="60" t="s">
        <v>450</v>
      </c>
      <c r="H359" s="60" t="s">
        <v>82</v>
      </c>
      <c r="I359" s="60">
        <v>1</v>
      </c>
      <c r="J359" s="60">
        <v>2.5</v>
      </c>
      <c r="K359" s="60">
        <v>2.5</v>
      </c>
      <c r="L359" s="60">
        <v>0</v>
      </c>
      <c r="M359" s="60">
        <v>0</v>
      </c>
      <c r="N359" s="60">
        <v>0</v>
      </c>
      <c r="O359" s="60">
        <v>3.4</v>
      </c>
      <c r="P359" s="60" t="s">
        <v>90</v>
      </c>
      <c r="Q359" s="60">
        <v>0</v>
      </c>
      <c r="R359" s="60" t="s">
        <v>461</v>
      </c>
      <c r="S359" s="60">
        <v>-0.534740503</v>
      </c>
      <c r="T359" s="60" t="s">
        <v>454</v>
      </c>
      <c r="U359" s="60">
        <v>-0.534262537</v>
      </c>
      <c r="V359" s="60" t="s">
        <v>483</v>
      </c>
      <c r="W359" s="60" t="s">
        <v>473</v>
      </c>
      <c r="X359" s="1">
        <v>-0.117279946546066</v>
      </c>
      <c r="Y359" s="1">
        <v>0.110397008301795</v>
      </c>
      <c r="Z359" s="1">
        <v>0.307639313561611</v>
      </c>
      <c r="AA359" s="1">
        <v>0.45240422234456</v>
      </c>
      <c r="AB359" s="1">
        <v>-0.0179836423505953</v>
      </c>
      <c r="AC359" s="1">
        <v>-0.284482534916763</v>
      </c>
      <c r="AD359" s="1">
        <v>0.00861038029185973</v>
      </c>
      <c r="AE359" s="1">
        <v>-0.181004597777827</v>
      </c>
      <c r="AF359" s="1">
        <v>0.150367631322737</v>
      </c>
      <c r="AG359" s="1">
        <v>0.111183650165451</v>
      </c>
      <c r="AH359" s="1">
        <v>-0.044985907000958</v>
      </c>
      <c r="AI359" s="1">
        <v>-0.338268176691434</v>
      </c>
      <c r="AJ359" s="1">
        <v>-0.300153438387079</v>
      </c>
      <c r="AK359" s="1">
        <v>-0.33795743260434</v>
      </c>
      <c r="AL359" s="1">
        <v>-0.2654580780538</v>
      </c>
      <c r="AM359" s="1">
        <v>-0.324303348993556</v>
      </c>
      <c r="AN359" s="1">
        <v>-0.246079884621886</v>
      </c>
      <c r="AO359" s="1">
        <v>-0.293627043608553</v>
      </c>
      <c r="AP359" s="1">
        <v>0.310332456350182</v>
      </c>
      <c r="AQ359" s="1">
        <v>-0.301714812665878</v>
      </c>
      <c r="AR359" s="1">
        <v>-0.111734844002931</v>
      </c>
      <c r="AS359" s="1">
        <v>-0.191487763434311</v>
      </c>
      <c r="AT359" s="1">
        <v>-0.284275497521569</v>
      </c>
      <c r="AU359" s="1">
        <v>-0.0943993913515703</v>
      </c>
      <c r="AW359"/>
      <c r="AX359"/>
    </row>
    <row r="360" spans="1:50">
      <c r="A360" s="60" t="s">
        <v>1193</v>
      </c>
      <c r="B360" s="60" t="s">
        <v>1194</v>
      </c>
      <c r="C360" s="60">
        <v>24.2</v>
      </c>
      <c r="D360" s="60">
        <v>0</v>
      </c>
      <c r="E360" s="60">
        <v>24.2</v>
      </c>
      <c r="F360" s="60">
        <v>0</v>
      </c>
      <c r="G360" s="60" t="s">
        <v>441</v>
      </c>
      <c r="H360" s="60" t="s">
        <v>82</v>
      </c>
      <c r="I360" s="60">
        <v>1</v>
      </c>
      <c r="J360" s="60">
        <v>3</v>
      </c>
      <c r="K360" s="60">
        <v>3</v>
      </c>
      <c r="L360" s="60">
        <v>0</v>
      </c>
      <c r="M360" s="60">
        <v>0</v>
      </c>
      <c r="N360" s="60">
        <v>0</v>
      </c>
      <c r="O360" s="60">
        <v>357.6</v>
      </c>
      <c r="P360" s="60" t="s">
        <v>90</v>
      </c>
      <c r="Q360" s="60">
        <v>0</v>
      </c>
      <c r="R360" s="60" t="s">
        <v>461</v>
      </c>
      <c r="S360" s="60">
        <v>0.503790163</v>
      </c>
      <c r="T360" s="60" t="s">
        <v>454</v>
      </c>
      <c r="U360" s="60">
        <v>-0.501157854</v>
      </c>
      <c r="V360" s="60" t="s">
        <v>483</v>
      </c>
      <c r="W360" s="60" t="s">
        <v>470</v>
      </c>
      <c r="X360" s="1">
        <v>0.104006160056621</v>
      </c>
      <c r="Y360" s="1">
        <v>0.245023700495175</v>
      </c>
      <c r="Z360" s="1">
        <v>0.0450959919809818</v>
      </c>
      <c r="AA360" s="1">
        <v>0.380638719098346</v>
      </c>
      <c r="AB360" s="1">
        <v>0.145225182225259</v>
      </c>
      <c r="AC360" s="1">
        <v>0.259815182110725</v>
      </c>
      <c r="AD360" s="1">
        <v>-0.176632384596863</v>
      </c>
      <c r="AE360" s="1">
        <v>0.288292988052089</v>
      </c>
      <c r="AF360" s="1">
        <v>0.159651255082381</v>
      </c>
      <c r="AG360" s="1">
        <v>0.225738991612378</v>
      </c>
      <c r="AH360" s="1">
        <v>0.2549877426883</v>
      </c>
      <c r="AI360" s="1">
        <v>0.758701788619427</v>
      </c>
      <c r="AJ360" s="1">
        <v>-0.263089164594784</v>
      </c>
      <c r="AK360" s="1">
        <v>-0.294486054363479</v>
      </c>
      <c r="AL360" s="1">
        <v>-0.252453910293754</v>
      </c>
      <c r="AM360" s="1">
        <v>-0.290255231228479</v>
      </c>
      <c r="AN360" s="1">
        <v>-0.246667046538966</v>
      </c>
      <c r="AO360" s="1">
        <v>-0.351447607118218</v>
      </c>
      <c r="AP360" s="1">
        <v>0.244319540779758</v>
      </c>
      <c r="AQ360" s="1">
        <v>-0.296057570723917</v>
      </c>
      <c r="AR360" s="1">
        <v>-0.19858598374118</v>
      </c>
      <c r="AS360" s="1">
        <v>-0.164382608712856</v>
      </c>
      <c r="AT360" s="1">
        <v>-0.298757618098639</v>
      </c>
      <c r="AU360" s="1">
        <v>-0.223124191409983</v>
      </c>
      <c r="AW360"/>
      <c r="AX360"/>
    </row>
    <row r="361" spans="1:50">
      <c r="A361" s="60" t="s">
        <v>1195</v>
      </c>
      <c r="B361" s="60" t="s">
        <v>1196</v>
      </c>
      <c r="C361" s="60">
        <v>23.6</v>
      </c>
      <c r="D361" s="60">
        <v>0</v>
      </c>
      <c r="E361" s="60">
        <v>9.8</v>
      </c>
      <c r="F361" s="60">
        <v>1</v>
      </c>
      <c r="G361" s="60" t="s">
        <v>458</v>
      </c>
      <c r="H361" s="60" t="s">
        <v>82</v>
      </c>
      <c r="I361" s="60">
        <v>1</v>
      </c>
      <c r="J361" s="60">
        <v>4</v>
      </c>
      <c r="K361" s="60">
        <v>4</v>
      </c>
      <c r="L361" s="60">
        <v>0</v>
      </c>
      <c r="M361" s="60">
        <v>0</v>
      </c>
      <c r="N361" s="60">
        <v>0</v>
      </c>
      <c r="O361" s="60">
        <v>2336</v>
      </c>
      <c r="P361" s="60" t="s">
        <v>90</v>
      </c>
      <c r="Q361" s="60">
        <v>1</v>
      </c>
      <c r="R361" s="60" t="s">
        <v>461</v>
      </c>
      <c r="S361" s="60">
        <v>0.579821174</v>
      </c>
      <c r="T361" s="60" t="s">
        <v>454</v>
      </c>
      <c r="U361" s="60">
        <v>0.503141774</v>
      </c>
      <c r="V361" s="60" t="s">
        <v>446</v>
      </c>
      <c r="W361" s="60" t="s">
        <v>447</v>
      </c>
      <c r="X361" s="1">
        <v>0.296957445775992</v>
      </c>
      <c r="Y361" s="1">
        <v>0.35818462632383</v>
      </c>
      <c r="Z361" s="1">
        <v>0.311038528719769</v>
      </c>
      <c r="AA361" s="1">
        <v>0.488635044261978</v>
      </c>
      <c r="AB361" s="1">
        <v>0.311229902446802</v>
      </c>
      <c r="AC361" s="1">
        <v>-0.22907749447865</v>
      </c>
      <c r="AD361" s="1">
        <v>0.744438651141106</v>
      </c>
      <c r="AE361" s="1">
        <v>0.033750706545739</v>
      </c>
      <c r="AF361" s="1">
        <v>0.118209859216141</v>
      </c>
      <c r="AG361" s="1">
        <v>-0.0345249647670532</v>
      </c>
      <c r="AH361" s="1">
        <v>0.17727198655976</v>
      </c>
      <c r="AI361" s="1">
        <v>0.429323128438184</v>
      </c>
      <c r="AJ361" s="1">
        <v>-0.261508928406216</v>
      </c>
      <c r="AK361" s="1">
        <v>-0.354135525124729</v>
      </c>
      <c r="AL361" s="1">
        <v>-0.326028747397543</v>
      </c>
      <c r="AM361" s="1">
        <v>-0.206039454098847</v>
      </c>
      <c r="AN361" s="1">
        <v>-0.189730737446029</v>
      </c>
      <c r="AO361" s="1">
        <v>0.221814077502797</v>
      </c>
      <c r="AP361" s="1">
        <v>0.225304950968712</v>
      </c>
      <c r="AQ361" s="1">
        <v>-0.0861672136707977</v>
      </c>
      <c r="AR361" s="1">
        <v>-0.1263369537406</v>
      </c>
      <c r="AS361" s="1">
        <v>-0.135513826645746</v>
      </c>
      <c r="AT361" s="1">
        <v>-0.202918253861432</v>
      </c>
      <c r="AU361" s="1">
        <v>0.693972733795747</v>
      </c>
      <c r="AW361"/>
      <c r="AX361"/>
    </row>
    <row r="362" spans="1:50">
      <c r="A362" s="60" t="s">
        <v>1197</v>
      </c>
      <c r="B362" s="60" t="s">
        <v>1198</v>
      </c>
      <c r="C362" s="60">
        <v>18</v>
      </c>
      <c r="D362" s="60">
        <v>0</v>
      </c>
      <c r="E362" s="60">
        <v>18</v>
      </c>
      <c r="F362" s="60">
        <v>0</v>
      </c>
      <c r="G362" s="60" t="s">
        <v>458</v>
      </c>
      <c r="H362" s="60" t="s">
        <v>82</v>
      </c>
      <c r="I362" s="60">
        <v>1</v>
      </c>
      <c r="J362" s="60">
        <v>2</v>
      </c>
      <c r="K362" s="60">
        <v>2</v>
      </c>
      <c r="L362" s="60">
        <v>0</v>
      </c>
      <c r="M362" s="60">
        <v>0</v>
      </c>
      <c r="N362" s="60">
        <v>0</v>
      </c>
      <c r="O362" s="60">
        <v>7.1</v>
      </c>
      <c r="P362" s="60" t="s">
        <v>90</v>
      </c>
      <c r="Q362" s="60">
        <v>1</v>
      </c>
      <c r="R362" s="60" t="s">
        <v>453</v>
      </c>
      <c r="S362" s="60">
        <v>-0.718020437</v>
      </c>
      <c r="T362" s="60" t="s">
        <v>454</v>
      </c>
      <c r="U362" s="60">
        <v>-0.235575911</v>
      </c>
      <c r="V362" s="60" t="s">
        <v>483</v>
      </c>
      <c r="W362" s="60" t="s">
        <v>473</v>
      </c>
      <c r="X362" s="1">
        <v>0.325985699586906</v>
      </c>
      <c r="Y362" s="1">
        <v>0.298354725831434</v>
      </c>
      <c r="Z362" s="1">
        <v>0.105900021742174</v>
      </c>
      <c r="AA362" s="1">
        <v>-0.0498024241372256</v>
      </c>
      <c r="AB362" s="1">
        <v>0.14903265301461</v>
      </c>
      <c r="AC362" s="1">
        <v>-0.189026189388196</v>
      </c>
      <c r="AD362" s="1">
        <v>-0.190504663955865</v>
      </c>
      <c r="AE362" s="1">
        <v>-0.184755839264402</v>
      </c>
      <c r="AF362" s="1">
        <v>-0.1534383077714</v>
      </c>
      <c r="AG362" s="1">
        <v>-0.210094774561758</v>
      </c>
      <c r="AH362" s="1">
        <v>0.00213703891206962</v>
      </c>
      <c r="AI362" s="1">
        <v>-0.671011719684064</v>
      </c>
      <c r="AJ362" s="1">
        <v>-0.227625756130395</v>
      </c>
      <c r="AK362" s="1">
        <v>-0.325752795745932</v>
      </c>
      <c r="AL362" s="1">
        <v>-0.30507933100979</v>
      </c>
      <c r="AM362" s="1">
        <v>-0.529426306550405</v>
      </c>
      <c r="AN362" s="1">
        <v>-0.174270932273108</v>
      </c>
      <c r="AO362" s="1">
        <v>0.318305962352528</v>
      </c>
      <c r="AP362" s="1">
        <v>0.344295623056705</v>
      </c>
      <c r="AQ362" s="1">
        <v>0.0396290167526765</v>
      </c>
      <c r="AR362" s="1">
        <v>-0.173905452259745</v>
      </c>
      <c r="AS362" s="1">
        <v>-0.13629480089016</v>
      </c>
      <c r="AT362" s="1">
        <v>-0.0487248853182993</v>
      </c>
      <c r="AU362" s="1">
        <v>0.21007968903219</v>
      </c>
      <c r="AW362"/>
      <c r="AX362"/>
    </row>
    <row r="363" spans="1:50">
      <c r="A363" s="60" t="s">
        <v>1199</v>
      </c>
      <c r="B363" s="60" t="s">
        <v>1200</v>
      </c>
      <c r="C363" s="60">
        <v>17.8</v>
      </c>
      <c r="D363" s="60">
        <v>0</v>
      </c>
      <c r="E363" s="60">
        <v>17.8</v>
      </c>
      <c r="F363" s="60">
        <v>0</v>
      </c>
      <c r="G363" s="60" t="s">
        <v>450</v>
      </c>
      <c r="H363" s="60" t="s">
        <v>82</v>
      </c>
      <c r="I363" s="60">
        <v>1</v>
      </c>
      <c r="J363" s="60">
        <v>3.5</v>
      </c>
      <c r="K363" s="60">
        <v>3.5</v>
      </c>
      <c r="L363" s="60">
        <v>0</v>
      </c>
      <c r="M363" s="60">
        <v>0</v>
      </c>
      <c r="N363" s="60">
        <v>0</v>
      </c>
      <c r="O363" s="60">
        <v>261.3</v>
      </c>
      <c r="P363" s="60" t="s">
        <v>90</v>
      </c>
      <c r="Q363" s="60">
        <v>0</v>
      </c>
      <c r="R363" s="60" t="s">
        <v>461</v>
      </c>
      <c r="S363" s="60">
        <v>-0.150313303</v>
      </c>
      <c r="T363" s="60" t="s">
        <v>454</v>
      </c>
      <c r="U363" s="60">
        <v>-0.478983279</v>
      </c>
      <c r="V363" s="60" t="s">
        <v>483</v>
      </c>
      <c r="W363" s="60" t="s">
        <v>473</v>
      </c>
      <c r="X363" s="1">
        <v>0.0639873259604665</v>
      </c>
      <c r="Y363" s="1">
        <v>0.211805569676702</v>
      </c>
      <c r="Z363" s="1">
        <v>0.359531925464327</v>
      </c>
      <c r="AA363" s="1">
        <v>0.263629851560154</v>
      </c>
      <c r="AB363" s="1">
        <v>0.0613010102563593</v>
      </c>
      <c r="AC363" s="1">
        <v>0.377140916800784</v>
      </c>
      <c r="AD363" s="1">
        <v>-0.0466395599138332</v>
      </c>
      <c r="AE363" s="1">
        <v>0.0168097310037022</v>
      </c>
      <c r="AF363" s="1">
        <v>-0.117714868921787</v>
      </c>
      <c r="AG363" s="1">
        <v>-0.0564026048496881</v>
      </c>
      <c r="AH363" s="1">
        <v>0.069283792891836</v>
      </c>
      <c r="AI363" s="1">
        <v>-0.000381444978172107</v>
      </c>
      <c r="AJ363" s="1">
        <v>-0.219813688400606</v>
      </c>
      <c r="AK363" s="1">
        <v>-0.293809712593495</v>
      </c>
      <c r="AL363" s="1">
        <v>-0.238112859865304</v>
      </c>
      <c r="AM363" s="1">
        <v>-0.378293573567382</v>
      </c>
      <c r="AN363" s="1">
        <v>-0.19762761410895</v>
      </c>
      <c r="AO363" s="1">
        <v>0.00713144549408393</v>
      </c>
      <c r="AP363" s="1">
        <v>0.196125328868741</v>
      </c>
      <c r="AQ363" s="1">
        <v>-0.268980104075747</v>
      </c>
      <c r="AR363" s="1">
        <v>-0.191080950331559</v>
      </c>
      <c r="AS363" s="1">
        <v>-0.228180782667734</v>
      </c>
      <c r="AT363" s="1">
        <v>-0.178646794003293</v>
      </c>
      <c r="AU363" s="1">
        <v>-0.347050673983256</v>
      </c>
      <c r="AW363"/>
      <c r="AX363"/>
    </row>
    <row r="364" spans="1:50">
      <c r="A364" s="60" t="s">
        <v>1201</v>
      </c>
      <c r="B364" s="60" t="s">
        <v>1202</v>
      </c>
      <c r="C364" s="60">
        <v>17.8</v>
      </c>
      <c r="D364" s="60">
        <v>0</v>
      </c>
      <c r="E364" s="60">
        <v>17.8</v>
      </c>
      <c r="F364" s="60">
        <v>0</v>
      </c>
      <c r="G364" s="60" t="s">
        <v>441</v>
      </c>
      <c r="H364" s="60" t="s">
        <v>82</v>
      </c>
      <c r="I364" s="60">
        <v>1</v>
      </c>
      <c r="J364" s="60">
        <v>4</v>
      </c>
      <c r="K364" s="60">
        <v>4</v>
      </c>
      <c r="L364" s="60">
        <v>0</v>
      </c>
      <c r="M364" s="60">
        <v>0</v>
      </c>
      <c r="N364" s="60">
        <v>1</v>
      </c>
      <c r="O364" s="60">
        <v>796.9</v>
      </c>
      <c r="P364" s="60" t="s">
        <v>89</v>
      </c>
      <c r="Q364" s="60">
        <v>1</v>
      </c>
      <c r="R364" s="60" t="s">
        <v>444</v>
      </c>
      <c r="S364" s="60">
        <v>-0.057759514</v>
      </c>
      <c r="T364" s="60" t="s">
        <v>454</v>
      </c>
      <c r="U364" s="60">
        <v>-0.724112643</v>
      </c>
      <c r="V364" s="60" t="s">
        <v>483</v>
      </c>
      <c r="W364" s="60" t="s">
        <v>473</v>
      </c>
      <c r="X364" s="1">
        <v>0.262166325486014</v>
      </c>
      <c r="Y364" s="1">
        <v>0.317374477200813</v>
      </c>
      <c r="Z364" s="1">
        <v>0.104499858567364</v>
      </c>
      <c r="AA364" s="1">
        <v>0.284138981463669</v>
      </c>
      <c r="AB364" s="1">
        <v>0.117236853622309</v>
      </c>
      <c r="AC364" s="1">
        <v>0.398321000907644</v>
      </c>
      <c r="AD364" s="1">
        <v>-0.460774934226081</v>
      </c>
      <c r="AE364" s="1">
        <v>0.256100459588633</v>
      </c>
      <c r="AF364" s="1">
        <v>-0.0350501883516253</v>
      </c>
      <c r="AG364" s="1">
        <v>-0.0772068439071263</v>
      </c>
      <c r="AH364" s="1">
        <v>0.202500885547109</v>
      </c>
      <c r="AI364" s="1">
        <v>0.0333652236307559</v>
      </c>
      <c r="AJ364" s="1">
        <v>-0.239389389708555</v>
      </c>
      <c r="AK364" s="1">
        <v>-0.250994482830129</v>
      </c>
      <c r="AL364" s="1">
        <v>-0.0405935418306868</v>
      </c>
      <c r="AM364" s="1">
        <v>-0.359681155139751</v>
      </c>
      <c r="AN364" s="1">
        <v>-0.242171690377926</v>
      </c>
      <c r="AO364" s="1">
        <v>-0.0207558488302427</v>
      </c>
      <c r="AP364" s="1">
        <v>0.283066252092833</v>
      </c>
      <c r="AQ364" s="1">
        <v>-0.251168766727947</v>
      </c>
      <c r="AR364" s="1">
        <v>-0.268722495691447</v>
      </c>
      <c r="AS364" s="1">
        <v>-0.17219955774426</v>
      </c>
      <c r="AT364" s="1">
        <v>-0.271872826892957</v>
      </c>
      <c r="AU364" s="1">
        <v>-0.57617794785916</v>
      </c>
      <c r="AW364"/>
      <c r="AX364"/>
    </row>
    <row r="365" spans="1:50">
      <c r="A365" s="60" t="s">
        <v>1203</v>
      </c>
      <c r="B365" s="60" t="s">
        <v>1204</v>
      </c>
      <c r="C365" s="60">
        <v>16.6</v>
      </c>
      <c r="D365" s="60">
        <v>0</v>
      </c>
      <c r="E365" s="60">
        <v>16.6</v>
      </c>
      <c r="F365" s="60">
        <v>0</v>
      </c>
      <c r="G365" s="60" t="s">
        <v>458</v>
      </c>
      <c r="H365" s="60" t="s">
        <v>82</v>
      </c>
      <c r="I365" s="60">
        <v>1</v>
      </c>
      <c r="J365" s="60">
        <v>5.5</v>
      </c>
      <c r="K365" s="60">
        <v>5.5</v>
      </c>
      <c r="L365" s="60">
        <v>0</v>
      </c>
      <c r="M365" s="60">
        <v>0</v>
      </c>
      <c r="N365" s="60">
        <v>1</v>
      </c>
      <c r="O365" s="60">
        <v>36.3</v>
      </c>
      <c r="P365" s="60" t="s">
        <v>89</v>
      </c>
      <c r="Q365" s="60">
        <v>1</v>
      </c>
      <c r="R365" s="60" t="s">
        <v>444</v>
      </c>
      <c r="S365" s="60">
        <v>-0.589212197</v>
      </c>
      <c r="T365" s="60" t="s">
        <v>454</v>
      </c>
      <c r="U365" s="60">
        <v>0.353669209</v>
      </c>
      <c r="V365" s="60" t="s">
        <v>483</v>
      </c>
      <c r="W365" s="60" t="s">
        <v>455</v>
      </c>
      <c r="X365" s="1">
        <v>0.157140945811168</v>
      </c>
      <c r="Y365" s="1">
        <v>0.2804602103886</v>
      </c>
      <c r="Z365" s="1">
        <v>0.330394363744566</v>
      </c>
      <c r="AA365" s="1">
        <v>0.0812141705013116</v>
      </c>
      <c r="AB365" s="1">
        <v>0.106258076913634</v>
      </c>
      <c r="AC365" s="1">
        <v>-0.0679556457674736</v>
      </c>
      <c r="AD365" s="1">
        <v>0.606129518042705</v>
      </c>
      <c r="AE365" s="1">
        <v>-0.0931080588127298</v>
      </c>
      <c r="AF365" s="1">
        <v>-0.195355172886114</v>
      </c>
      <c r="AG365" s="1">
        <v>-0.264602097944989</v>
      </c>
      <c r="AH365" s="1">
        <v>0.133495242973216</v>
      </c>
      <c r="AI365" s="1">
        <v>0.11169576656309</v>
      </c>
      <c r="AJ365" s="1">
        <v>-0.256251163714305</v>
      </c>
      <c r="AK365" s="1">
        <v>-0.383635926085479</v>
      </c>
      <c r="AL365" s="1">
        <v>-0.403360758353915</v>
      </c>
      <c r="AM365" s="1">
        <v>-0.617189314098791</v>
      </c>
      <c r="AN365" s="1">
        <v>-0.165652789716219</v>
      </c>
      <c r="AO365" s="1">
        <v>0.511733756686231</v>
      </c>
      <c r="AP365" s="1">
        <v>0.332815116000979</v>
      </c>
      <c r="AQ365" s="1">
        <v>0.136393029527585</v>
      </c>
      <c r="AR365" s="1">
        <v>0.0126489910170856</v>
      </c>
      <c r="AS365" s="1">
        <v>0.16011922674879</v>
      </c>
      <c r="AT365" s="1">
        <v>-0.0863821051691163</v>
      </c>
      <c r="AU365" s="1">
        <v>0.468033211415852</v>
      </c>
      <c r="AW365"/>
      <c r="AX365"/>
    </row>
    <row r="366" spans="1:50">
      <c r="A366" s="60" t="s">
        <v>1205</v>
      </c>
      <c r="B366" s="60" t="s">
        <v>1206</v>
      </c>
      <c r="C366" s="60">
        <v>17.8</v>
      </c>
      <c r="D366" s="60">
        <v>0</v>
      </c>
      <c r="E366" s="60">
        <v>17.8</v>
      </c>
      <c r="F366" s="60">
        <v>0</v>
      </c>
      <c r="G366" s="60" t="s">
        <v>441</v>
      </c>
      <c r="H366" s="60" t="s">
        <v>82</v>
      </c>
      <c r="I366" s="60">
        <v>1</v>
      </c>
      <c r="J366" s="60">
        <v>3</v>
      </c>
      <c r="K366" s="60">
        <v>3</v>
      </c>
      <c r="L366" s="60">
        <v>0</v>
      </c>
      <c r="M366" s="60">
        <v>0</v>
      </c>
      <c r="N366" s="60">
        <v>0</v>
      </c>
      <c r="O366" s="60">
        <v>4616</v>
      </c>
      <c r="P366" s="60" t="s">
        <v>90</v>
      </c>
      <c r="Q366" s="60">
        <v>1</v>
      </c>
      <c r="R366" s="60" t="s">
        <v>461</v>
      </c>
      <c r="S366" s="60">
        <v>0.684832473</v>
      </c>
      <c r="T366" s="60" t="s">
        <v>445</v>
      </c>
      <c r="U366" s="60">
        <v>-0.866403786</v>
      </c>
      <c r="V366" s="60" t="s">
        <v>483</v>
      </c>
      <c r="W366" s="60" t="s">
        <v>470</v>
      </c>
      <c r="X366" s="1">
        <v>0.27431736126996</v>
      </c>
      <c r="Y366" s="1">
        <v>0.440122713424486</v>
      </c>
      <c r="Z366" s="1">
        <v>0.543563496301135</v>
      </c>
      <c r="AA366" s="1">
        <v>0.389702887827107</v>
      </c>
      <c r="AB366" s="1">
        <v>0.112866148241365</v>
      </c>
      <c r="AC366" s="1">
        <v>-0.0929366575634929</v>
      </c>
      <c r="AD366" s="1">
        <v>0.739825717627381</v>
      </c>
      <c r="AE366" s="1">
        <v>-0.156356229694849</v>
      </c>
      <c r="AF366" s="1">
        <v>0.0372730404620113</v>
      </c>
      <c r="AG366" s="1">
        <v>0.0335180307358328</v>
      </c>
      <c r="AH366" s="1">
        <v>-0.00151307937026179</v>
      </c>
      <c r="AI366" s="1">
        <v>0.415092083233677</v>
      </c>
      <c r="AJ366" s="1">
        <v>-0.193165277167265</v>
      </c>
      <c r="AK366" s="1">
        <v>-0.27669696643395</v>
      </c>
      <c r="AL366" s="1">
        <v>-0.215823904078556</v>
      </c>
      <c r="AM366" s="1">
        <v>-0.448463564610678</v>
      </c>
      <c r="AN366" s="1">
        <v>-0.132343149621148</v>
      </c>
      <c r="AO366" s="1">
        <v>0.0806863401447749</v>
      </c>
      <c r="AP366" s="1">
        <v>0.165346630476769</v>
      </c>
      <c r="AQ366" s="1">
        <v>-0.135111545223499</v>
      </c>
      <c r="AR366" s="1">
        <v>-0.165536717560625</v>
      </c>
      <c r="AS366" s="1">
        <v>-0.232213857929667</v>
      </c>
      <c r="AT366" s="1">
        <v>-0.0949156933524396</v>
      </c>
      <c r="AU366" s="1">
        <v>0.0297811700000697</v>
      </c>
      <c r="AW366"/>
      <c r="AX366"/>
    </row>
    <row r="367" spans="1:50">
      <c r="A367" s="60" t="s">
        <v>1207</v>
      </c>
      <c r="B367" s="60" t="s">
        <v>1208</v>
      </c>
      <c r="C367" s="60">
        <v>17.8</v>
      </c>
      <c r="D367" s="60">
        <v>0</v>
      </c>
      <c r="E367" s="60">
        <v>17.8</v>
      </c>
      <c r="F367" s="60">
        <v>0</v>
      </c>
      <c r="G367" s="60" t="s">
        <v>441</v>
      </c>
      <c r="H367" s="60" t="s">
        <v>82</v>
      </c>
      <c r="I367" s="60">
        <v>1</v>
      </c>
      <c r="J367" s="60">
        <v>2.5</v>
      </c>
      <c r="K367" s="60">
        <v>2.5</v>
      </c>
      <c r="L367" s="60">
        <v>0</v>
      </c>
      <c r="M367" s="60">
        <v>0</v>
      </c>
      <c r="N367" s="60">
        <v>0</v>
      </c>
      <c r="O367" s="60">
        <v>2.6</v>
      </c>
      <c r="P367" s="60" t="s">
        <v>90</v>
      </c>
      <c r="Q367" s="60">
        <v>1</v>
      </c>
      <c r="R367" s="60" t="s">
        <v>461</v>
      </c>
      <c r="S367" s="60">
        <v>0.125106666</v>
      </c>
      <c r="T367" s="60" t="s">
        <v>454</v>
      </c>
      <c r="U367" s="60">
        <v>-0.567509624</v>
      </c>
      <c r="V367" s="60" t="s">
        <v>483</v>
      </c>
      <c r="W367" s="60" t="s">
        <v>473</v>
      </c>
      <c r="X367" s="1">
        <v>0.195047891657043</v>
      </c>
      <c r="Y367" s="1">
        <v>0.299563212783952</v>
      </c>
      <c r="Z367" s="1">
        <v>0.268488916802219</v>
      </c>
      <c r="AA367" s="1">
        <v>0.421237896348039</v>
      </c>
      <c r="AB367" s="1">
        <v>0.0897012981425631</v>
      </c>
      <c r="AC367" s="1">
        <v>0.282443640124156</v>
      </c>
      <c r="AD367" s="1">
        <v>-0.191461372877182</v>
      </c>
      <c r="AE367" s="1">
        <v>0.21072556535855</v>
      </c>
      <c r="AF367" s="1">
        <v>0.281971004005517</v>
      </c>
      <c r="AG367" s="1">
        <v>0.230827717591853</v>
      </c>
      <c r="AH367" s="1">
        <v>0.262854500152467</v>
      </c>
      <c r="AI367" s="1">
        <v>0.507653671370498</v>
      </c>
      <c r="AJ367" s="1">
        <v>-0.196967993155168</v>
      </c>
      <c r="AK367" s="1">
        <v>-0.305434728652239</v>
      </c>
      <c r="AL367" s="1">
        <v>-0.231331675670825</v>
      </c>
      <c r="AM367" s="1">
        <v>-0.399214007323763</v>
      </c>
      <c r="AN367" s="1">
        <v>-0.112977707899956</v>
      </c>
      <c r="AO367" s="1">
        <v>-0.21207014087676</v>
      </c>
      <c r="AP367" s="1">
        <v>0.0198517101172552</v>
      </c>
      <c r="AQ367" s="1">
        <v>-0.0888484746704108</v>
      </c>
      <c r="AR367" s="1">
        <v>0.00387428097561393</v>
      </c>
      <c r="AS367" s="1">
        <v>-0.0423066019899345</v>
      </c>
      <c r="AT367" s="1">
        <v>-0.0650789903697942</v>
      </c>
      <c r="AU367" s="1">
        <v>-0.764530016742165</v>
      </c>
      <c r="AW367"/>
      <c r="AX367"/>
    </row>
    <row r="368" spans="1:50">
      <c r="A368" s="60" t="s">
        <v>1209</v>
      </c>
      <c r="B368" s="60" t="s">
        <v>1210</v>
      </c>
      <c r="C368" s="60">
        <v>17.6</v>
      </c>
      <c r="D368" s="60">
        <v>0</v>
      </c>
      <c r="E368" s="60">
        <v>17.6</v>
      </c>
      <c r="F368" s="60">
        <v>0</v>
      </c>
      <c r="G368" s="60" t="s">
        <v>458</v>
      </c>
      <c r="H368" s="60" t="s">
        <v>82</v>
      </c>
      <c r="I368" s="60">
        <v>1</v>
      </c>
      <c r="J368" s="60">
        <v>3</v>
      </c>
      <c r="K368" s="60">
        <v>3</v>
      </c>
      <c r="L368" s="60">
        <v>0</v>
      </c>
      <c r="M368" s="60">
        <v>0</v>
      </c>
      <c r="N368" s="60">
        <v>0</v>
      </c>
      <c r="O368" s="60">
        <v>1.6</v>
      </c>
      <c r="P368" s="60" t="s">
        <v>90</v>
      </c>
      <c r="Q368" s="60">
        <v>1</v>
      </c>
      <c r="R368" s="60" t="s">
        <v>461</v>
      </c>
      <c r="S368" s="60">
        <v>-0.188760649</v>
      </c>
      <c r="T368" s="60" t="s">
        <v>454</v>
      </c>
      <c r="U368" s="60">
        <v>-0.589622842</v>
      </c>
      <c r="V368" s="60" t="s">
        <v>483</v>
      </c>
      <c r="W368" s="60" t="s">
        <v>473</v>
      </c>
      <c r="X368" s="1">
        <v>0.332576200245045</v>
      </c>
      <c r="Y368" s="1">
        <v>0.458242530784272</v>
      </c>
      <c r="Z368" s="1">
        <v>0.369164397396072</v>
      </c>
      <c r="AA368" s="1">
        <v>0.478328199123837</v>
      </c>
      <c r="AB368" s="1">
        <v>0.260562582489952</v>
      </c>
      <c r="AC368" s="1">
        <v>0.0632701132071692</v>
      </c>
      <c r="AD368" s="1">
        <v>-0.301581561729878</v>
      </c>
      <c r="AE368" s="1">
        <v>-0.0306670001633683</v>
      </c>
      <c r="AF368" s="1">
        <v>-0.0545729629820667</v>
      </c>
      <c r="AG368" s="1">
        <v>-0.129163099909649</v>
      </c>
      <c r="AH368" s="1">
        <v>0.00408418835566879</v>
      </c>
      <c r="AI368" s="1">
        <v>0.0759387706291098</v>
      </c>
      <c r="AJ368" s="1">
        <v>-0.252581007265889</v>
      </c>
      <c r="AK368" s="1">
        <v>-0.332619924341188</v>
      </c>
      <c r="AL368" s="1">
        <v>-0.275294070385034</v>
      </c>
      <c r="AM368" s="1">
        <v>-0.363538824123391</v>
      </c>
      <c r="AN368" s="1">
        <v>-0.232363690520852</v>
      </c>
      <c r="AO368" s="1">
        <v>-0.311222076878909</v>
      </c>
      <c r="AP368" s="1">
        <v>0.264530016742442</v>
      </c>
      <c r="AQ368" s="1">
        <v>-0.193675348655646</v>
      </c>
      <c r="AR368" s="1">
        <v>-0.132069277724703</v>
      </c>
      <c r="AS368" s="1">
        <v>-0.187830435262967</v>
      </c>
      <c r="AT368" s="1">
        <v>-0.169696855051929</v>
      </c>
      <c r="AU368" s="1">
        <v>0.0156830248542301</v>
      </c>
      <c r="AW368"/>
      <c r="AX368"/>
    </row>
    <row r="369" spans="1:50">
      <c r="A369" s="60" t="s">
        <v>1211</v>
      </c>
      <c r="B369" s="60" t="s">
        <v>1212</v>
      </c>
      <c r="C369" s="60">
        <v>17.8</v>
      </c>
      <c r="D369" s="60">
        <v>0</v>
      </c>
      <c r="E369" s="60">
        <v>17.8</v>
      </c>
      <c r="F369" s="60">
        <v>0</v>
      </c>
      <c r="G369" s="60" t="s">
        <v>458</v>
      </c>
      <c r="H369" s="60" t="s">
        <v>82</v>
      </c>
      <c r="I369" s="60">
        <v>1</v>
      </c>
      <c r="J369" s="60">
        <v>3</v>
      </c>
      <c r="K369" s="60">
        <v>3</v>
      </c>
      <c r="L369" s="60">
        <v>0</v>
      </c>
      <c r="M369" s="60">
        <v>0</v>
      </c>
      <c r="N369" s="60">
        <v>0</v>
      </c>
      <c r="O369" s="60">
        <v>839.1</v>
      </c>
      <c r="P369" s="60" t="s">
        <v>90</v>
      </c>
      <c r="Q369" s="60">
        <v>1</v>
      </c>
      <c r="R369" s="60" t="s">
        <v>461</v>
      </c>
      <c r="S369" s="60">
        <v>0.472404202</v>
      </c>
      <c r="T369" s="60" t="s">
        <v>454</v>
      </c>
      <c r="U369" s="60">
        <v>-0.517623506</v>
      </c>
      <c r="V369" s="60" t="s">
        <v>483</v>
      </c>
      <c r="W369" s="60" t="s">
        <v>470</v>
      </c>
      <c r="X369" s="1">
        <v>0.334156668931812</v>
      </c>
      <c r="Y369" s="1">
        <v>0.489274654034887</v>
      </c>
      <c r="Z369" s="1">
        <v>0.510477906308969</v>
      </c>
      <c r="AA369" s="1">
        <v>0.478759984133031</v>
      </c>
      <c r="AB369" s="1">
        <v>0.302214503558925</v>
      </c>
      <c r="AC369" s="1">
        <v>-0.326893833789563</v>
      </c>
      <c r="AD369" s="1">
        <v>0.883946331888259</v>
      </c>
      <c r="AE369" s="1">
        <v>-0.0732477759879698</v>
      </c>
      <c r="AF369" s="1">
        <v>0.102328448952074</v>
      </c>
      <c r="AG369" s="1">
        <v>-0.0492903401528699</v>
      </c>
      <c r="AH369" s="1">
        <v>0.10120132879186</v>
      </c>
      <c r="AI369" s="1">
        <v>0.137048552977818</v>
      </c>
      <c r="AJ369" s="1">
        <v>-0.243826188399076</v>
      </c>
      <c r="AK369" s="1">
        <v>-0.40274434347377</v>
      </c>
      <c r="AL369" s="1">
        <v>-0.322417985523938</v>
      </c>
      <c r="AM369" s="1">
        <v>-0.258335632581539</v>
      </c>
      <c r="AN369" s="1">
        <v>-0.124316183422887</v>
      </c>
      <c r="AO369" s="1">
        <v>0.0797755904608378</v>
      </c>
      <c r="AP369" s="1">
        <v>0.172327194451143</v>
      </c>
      <c r="AQ369" s="1">
        <v>-0.0423221378760491</v>
      </c>
      <c r="AR369" s="1">
        <v>-0.00582686004975103</v>
      </c>
      <c r="AS369" s="1">
        <v>-0.101386269390961</v>
      </c>
      <c r="AT369" s="1">
        <v>-0.0716661499244241</v>
      </c>
      <c r="AU369" s="1">
        <v>-0.262006237874574</v>
      </c>
      <c r="AW369"/>
      <c r="AX369"/>
    </row>
    <row r="370" spans="1:50">
      <c r="A370" s="60" t="s">
        <v>1213</v>
      </c>
      <c r="B370" s="60" t="s">
        <v>1214</v>
      </c>
      <c r="C370" s="60">
        <v>17.6</v>
      </c>
      <c r="D370" s="60">
        <v>0</v>
      </c>
      <c r="E370" s="60">
        <v>8</v>
      </c>
      <c r="F370" s="60">
        <v>1</v>
      </c>
      <c r="G370" s="60" t="s">
        <v>450</v>
      </c>
      <c r="H370" s="60" t="s">
        <v>82</v>
      </c>
      <c r="I370" s="60">
        <v>1</v>
      </c>
      <c r="J370" s="60">
        <v>5.5</v>
      </c>
      <c r="K370" s="60">
        <v>5.5</v>
      </c>
      <c r="L370" s="60">
        <v>0</v>
      </c>
      <c r="M370" s="60">
        <v>0</v>
      </c>
      <c r="N370" s="60">
        <v>0</v>
      </c>
      <c r="O370" s="60">
        <v>32.5</v>
      </c>
      <c r="P370" s="60" t="s">
        <v>459</v>
      </c>
      <c r="Q370" s="60">
        <v>0</v>
      </c>
      <c r="R370" s="60" t="s">
        <v>461</v>
      </c>
      <c r="S370" s="60">
        <v>-0.195916008</v>
      </c>
      <c r="T370" s="60" t="s">
        <v>454</v>
      </c>
      <c r="U370" s="60">
        <v>-0.049918122</v>
      </c>
      <c r="V370" s="60" t="s">
        <v>483</v>
      </c>
      <c r="W370" s="60" t="s">
        <v>473</v>
      </c>
      <c r="X370" s="1">
        <v>-0.0873406359514371</v>
      </c>
      <c r="Y370" s="1">
        <v>0.178621869275708</v>
      </c>
      <c r="Z370" s="1">
        <v>0.359089612234535</v>
      </c>
      <c r="AA370" s="1">
        <v>0.245494317227307</v>
      </c>
      <c r="AB370" s="1">
        <v>0.00050596393700926</v>
      </c>
      <c r="AC370" s="1">
        <v>0.202283370023792</v>
      </c>
      <c r="AD370" s="1">
        <v>-0.214422386988627</v>
      </c>
      <c r="AE370" s="1">
        <v>-0.032234886180351</v>
      </c>
      <c r="AF370" s="1">
        <v>-0.18272637180244</v>
      </c>
      <c r="AG370" s="1">
        <v>-0.0460519691805374</v>
      </c>
      <c r="AH370" s="1">
        <v>-0.00439223517594506</v>
      </c>
      <c r="AI370" s="1">
        <v>-0.474856271259879</v>
      </c>
      <c r="AJ370" s="1">
        <v>-0.234474310980958</v>
      </c>
      <c r="AK370" s="1">
        <v>-0.309666425428661</v>
      </c>
      <c r="AL370" s="1">
        <v>-0.247738594329207</v>
      </c>
      <c r="AM370" s="1">
        <v>-0.130453913834704</v>
      </c>
      <c r="AN370" s="1">
        <v>-0.219439893149221</v>
      </c>
      <c r="AO370" s="1">
        <v>-0.121040721827635</v>
      </c>
      <c r="AP370" s="1">
        <v>0.154628079406898</v>
      </c>
      <c r="AQ370" s="1">
        <v>-0.209087940839476</v>
      </c>
      <c r="AR370" s="1">
        <v>-0.168607103546054</v>
      </c>
      <c r="AS370" s="1">
        <v>-0.178117078001694</v>
      </c>
      <c r="AT370" s="1">
        <v>-0.261928848206306</v>
      </c>
      <c r="AU370" s="1">
        <v>-0.496531930160061</v>
      </c>
      <c r="AW370"/>
      <c r="AX370"/>
    </row>
    <row r="371" spans="1:50">
      <c r="A371" s="60" t="s">
        <v>1215</v>
      </c>
      <c r="B371" s="60" t="s">
        <v>1216</v>
      </c>
      <c r="C371" s="60">
        <v>16.6</v>
      </c>
      <c r="D371" s="60">
        <v>0</v>
      </c>
      <c r="E371" s="60">
        <v>16.6</v>
      </c>
      <c r="F371" s="60">
        <v>0</v>
      </c>
      <c r="G371" s="60" t="s">
        <v>441</v>
      </c>
      <c r="H371" s="60" t="s">
        <v>82</v>
      </c>
      <c r="I371" s="60">
        <v>1</v>
      </c>
      <c r="J371" s="60">
        <v>3.1</v>
      </c>
      <c r="K371" s="60">
        <v>3.1</v>
      </c>
      <c r="L371" s="60">
        <v>0</v>
      </c>
      <c r="M371" s="60">
        <v>0</v>
      </c>
      <c r="N371" s="60">
        <v>1</v>
      </c>
      <c r="O371" s="60">
        <v>1.4</v>
      </c>
      <c r="P371" s="60" t="s">
        <v>89</v>
      </c>
      <c r="Q371" s="60">
        <v>0</v>
      </c>
      <c r="R371" s="60" t="s">
        <v>444</v>
      </c>
      <c r="S371" s="60">
        <v>1.120156937</v>
      </c>
      <c r="T371" s="60" t="s">
        <v>445</v>
      </c>
      <c r="U371" s="60">
        <v>-0.69477383</v>
      </c>
      <c r="V371" s="60" t="s">
        <v>483</v>
      </c>
      <c r="W371" s="60" t="s">
        <v>470</v>
      </c>
      <c r="X371" s="1">
        <v>0.304816163019433</v>
      </c>
      <c r="Y371" s="1">
        <v>0.33509066133091</v>
      </c>
      <c r="Z371" s="1">
        <v>0.307743212671796</v>
      </c>
      <c r="AA371" s="1">
        <v>0.434736875767873</v>
      </c>
      <c r="AB371" s="1">
        <v>0.322703375295747</v>
      </c>
      <c r="AC371" s="1">
        <v>0.190806427902696</v>
      </c>
      <c r="AD371" s="1">
        <v>-0.30973451327419</v>
      </c>
      <c r="AE371" s="1">
        <v>0.309998794489011</v>
      </c>
      <c r="AF371" s="1">
        <v>0.281857552544296</v>
      </c>
      <c r="AG371" s="1">
        <v>0.153697271785453</v>
      </c>
      <c r="AH371" s="1">
        <v>0.198768936638672</v>
      </c>
      <c r="AI371" s="1">
        <v>-0.519373355656349</v>
      </c>
      <c r="AJ371" s="1">
        <v>-0.200712073566435</v>
      </c>
      <c r="AK371" s="1">
        <v>-0.287709163132772</v>
      </c>
      <c r="AL371" s="1">
        <v>-0.261100873905295</v>
      </c>
      <c r="AM371" s="1">
        <v>-0.493498710381228</v>
      </c>
      <c r="AN371" s="1">
        <v>-0.126494207453505</v>
      </c>
      <c r="AO371" s="1">
        <v>-0.306034090698117</v>
      </c>
      <c r="AP371" s="1">
        <v>0.234632862951489</v>
      </c>
      <c r="AQ371" s="1">
        <v>-0.135960094817398</v>
      </c>
      <c r="AR371" s="1">
        <v>-0.0257963229895285</v>
      </c>
      <c r="AS371" s="1">
        <v>-0.101825113250555</v>
      </c>
      <c r="AT371" s="1">
        <v>-0.0257900838013932</v>
      </c>
      <c r="AU371" s="1">
        <v>-0.789643625926566</v>
      </c>
      <c r="AW371"/>
      <c r="AX371"/>
    </row>
    <row r="372" spans="1:50">
      <c r="A372" s="60" t="s">
        <v>1217</v>
      </c>
      <c r="B372" s="60" t="s">
        <v>1218</v>
      </c>
      <c r="C372" s="60">
        <v>17.6</v>
      </c>
      <c r="D372" s="60">
        <v>0</v>
      </c>
      <c r="E372" s="60">
        <v>17.6</v>
      </c>
      <c r="F372" s="60">
        <v>0</v>
      </c>
      <c r="G372" s="60" t="s">
        <v>450</v>
      </c>
      <c r="H372" s="60" t="s">
        <v>82</v>
      </c>
      <c r="I372" s="60">
        <v>1</v>
      </c>
      <c r="J372" s="60">
        <v>5</v>
      </c>
      <c r="K372" s="60">
        <v>5</v>
      </c>
      <c r="L372" s="60">
        <v>0</v>
      </c>
      <c r="M372" s="60">
        <v>0</v>
      </c>
      <c r="N372" s="60">
        <v>0</v>
      </c>
      <c r="O372" s="60">
        <v>3.9</v>
      </c>
      <c r="P372" s="60" t="s">
        <v>90</v>
      </c>
      <c r="Q372" s="60">
        <v>1</v>
      </c>
      <c r="R372" s="60" t="s">
        <v>461</v>
      </c>
      <c r="S372" s="60">
        <v>-0.233939585</v>
      </c>
      <c r="T372" s="60" t="s">
        <v>454</v>
      </c>
      <c r="U372" s="60">
        <v>-0.442563571</v>
      </c>
      <c r="V372" s="60" t="s">
        <v>483</v>
      </c>
      <c r="W372" s="60" t="s">
        <v>473</v>
      </c>
      <c r="X372" s="1">
        <v>0.201482448152442</v>
      </c>
      <c r="Y372" s="1">
        <v>0.255713955619315</v>
      </c>
      <c r="Z372" s="1">
        <v>0.0199258948385619</v>
      </c>
      <c r="AA372" s="1">
        <v>0.308592584681839</v>
      </c>
      <c r="AB372" s="1">
        <v>0.118379329346341</v>
      </c>
      <c r="AC372" s="1">
        <v>0.10522847307574</v>
      </c>
      <c r="AD372" s="1">
        <v>-0.235469983257458</v>
      </c>
      <c r="AE372" s="1">
        <v>-0.0549350409212404</v>
      </c>
      <c r="AF372" s="1">
        <v>0.0168816422156209</v>
      </c>
      <c r="AG372" s="1">
        <v>-0.161307521263979</v>
      </c>
      <c r="AH372" s="1">
        <v>-0.0813990924516919</v>
      </c>
      <c r="AI372" s="1">
        <v>-0.498499348711926</v>
      </c>
      <c r="AJ372" s="1">
        <v>-0.179982374333704</v>
      </c>
      <c r="AK372" s="1">
        <v>-0.234943502903793</v>
      </c>
      <c r="AL372" s="1">
        <v>-0.250340509547185</v>
      </c>
      <c r="AM372" s="1">
        <v>-0.177106250856554</v>
      </c>
      <c r="AN372" s="1">
        <v>-0.110391557373524</v>
      </c>
      <c r="AO372" s="1">
        <v>-0.108477405716174</v>
      </c>
      <c r="AP372" s="1">
        <v>0.0853862712270509</v>
      </c>
      <c r="AQ372" s="1">
        <v>0.0442074548414798</v>
      </c>
      <c r="AR372" s="1">
        <v>0.109424379344509</v>
      </c>
      <c r="AS372" s="1">
        <v>-0.0888278615079976</v>
      </c>
      <c r="AT372" s="1">
        <v>-0.0183347992131766</v>
      </c>
      <c r="AU372" s="1">
        <v>-0.769433149963882</v>
      </c>
      <c r="AW372"/>
      <c r="AX372"/>
    </row>
    <row r="373" spans="1:50">
      <c r="A373" s="60" t="s">
        <v>1219</v>
      </c>
      <c r="B373" s="60" t="s">
        <v>1220</v>
      </c>
      <c r="C373" s="60">
        <v>17.5</v>
      </c>
      <c r="D373" s="60">
        <v>0</v>
      </c>
      <c r="E373" s="60">
        <v>17.5</v>
      </c>
      <c r="F373" s="60">
        <v>0</v>
      </c>
      <c r="G373" s="60" t="s">
        <v>458</v>
      </c>
      <c r="H373" s="60" t="s">
        <v>82</v>
      </c>
      <c r="I373" s="60">
        <v>1</v>
      </c>
      <c r="J373" s="60">
        <v>3</v>
      </c>
      <c r="K373" s="60">
        <v>3</v>
      </c>
      <c r="L373" s="60">
        <v>0</v>
      </c>
      <c r="M373" s="60">
        <v>0</v>
      </c>
      <c r="N373" s="60">
        <v>0</v>
      </c>
      <c r="O373" s="60">
        <v>16</v>
      </c>
      <c r="P373" s="60" t="s">
        <v>90</v>
      </c>
      <c r="Q373" s="60">
        <v>1</v>
      </c>
      <c r="R373" s="60" t="s">
        <v>461</v>
      </c>
      <c r="S373" s="60">
        <v>-0.432222573</v>
      </c>
      <c r="T373" s="60" t="s">
        <v>454</v>
      </c>
      <c r="U373" s="60">
        <v>-0.942627532</v>
      </c>
      <c r="V373" s="60" t="s">
        <v>483</v>
      </c>
      <c r="W373" s="60" t="s">
        <v>473</v>
      </c>
      <c r="X373" s="1">
        <v>0.26064520464567</v>
      </c>
      <c r="Y373" s="1">
        <v>0.323667171751976</v>
      </c>
      <c r="Z373" s="1">
        <v>0.160725446346527</v>
      </c>
      <c r="AA373" s="1">
        <v>-0.0933864510069136</v>
      </c>
      <c r="AB373" s="1">
        <v>0.217134065044708</v>
      </c>
      <c r="AC373" s="1">
        <v>0.0424733886829533</v>
      </c>
      <c r="AD373" s="1">
        <v>-0.133341305907562</v>
      </c>
      <c r="AE373" s="1">
        <v>-0.116721784652216</v>
      </c>
      <c r="AF373" s="1">
        <v>-0.0764468475060849</v>
      </c>
      <c r="AG373" s="1">
        <v>-0.196709134317285</v>
      </c>
      <c r="AH373" s="1">
        <v>0.0203340574723469</v>
      </c>
      <c r="AI373" s="1">
        <v>-0.70258311408731</v>
      </c>
      <c r="AJ373" s="1">
        <v>-0.247670422809305</v>
      </c>
      <c r="AK373" s="1">
        <v>-0.330883515353325</v>
      </c>
      <c r="AL373" s="1">
        <v>-0.290159620412575</v>
      </c>
      <c r="AM373" s="1">
        <v>-0.456212463089622</v>
      </c>
      <c r="AN373" s="1">
        <v>-0.1199366223644</v>
      </c>
      <c r="AO373" s="1">
        <v>-0.294905186589112</v>
      </c>
      <c r="AP373" s="1">
        <v>0.179502511360971</v>
      </c>
      <c r="AQ373" s="1">
        <v>-0.136472508903945</v>
      </c>
      <c r="AR373" s="1">
        <v>0.067038699543907</v>
      </c>
      <c r="AS373" s="1">
        <v>-0.0718880245727099</v>
      </c>
      <c r="AT373" s="1">
        <v>-0.175905059873435</v>
      </c>
      <c r="AU373" s="1">
        <v>-0.623447973170439</v>
      </c>
      <c r="AW373"/>
      <c r="AX373"/>
    </row>
    <row r="374" spans="1:50">
      <c r="A374" s="60" t="s">
        <v>1221</v>
      </c>
      <c r="B374" s="60" t="s">
        <v>1222</v>
      </c>
      <c r="C374" s="60">
        <v>17.5</v>
      </c>
      <c r="D374" s="60">
        <v>0</v>
      </c>
      <c r="E374" s="60">
        <v>17.5</v>
      </c>
      <c r="F374" s="60">
        <v>0</v>
      </c>
      <c r="G374" s="60" t="s">
        <v>441</v>
      </c>
      <c r="H374" s="60" t="s">
        <v>82</v>
      </c>
      <c r="I374" s="60">
        <v>1</v>
      </c>
      <c r="J374" s="60">
        <v>3</v>
      </c>
      <c r="K374" s="60">
        <v>3</v>
      </c>
      <c r="L374" s="60">
        <v>0</v>
      </c>
      <c r="M374" s="60">
        <v>0</v>
      </c>
      <c r="N374" s="60">
        <v>0</v>
      </c>
      <c r="O374" s="60">
        <v>1148</v>
      </c>
      <c r="P374" s="60" t="s">
        <v>90</v>
      </c>
      <c r="Q374" s="60">
        <v>0</v>
      </c>
      <c r="R374" s="60" t="s">
        <v>461</v>
      </c>
      <c r="S374" s="60">
        <v>0.69119642</v>
      </c>
      <c r="T374" s="60" t="s">
        <v>445</v>
      </c>
      <c r="U374" s="60">
        <v>-0.657615952</v>
      </c>
      <c r="V374" s="60" t="s">
        <v>483</v>
      </c>
      <c r="W374" s="60" t="s">
        <v>470</v>
      </c>
      <c r="X374" s="1">
        <v>0.291128439604172</v>
      </c>
      <c r="Y374" s="1">
        <v>0.403754664758108</v>
      </c>
      <c r="Z374" s="1">
        <v>0.373967473046296</v>
      </c>
      <c r="AA374" s="1">
        <v>0.506805205945305</v>
      </c>
      <c r="AB374" s="1">
        <v>0.268315203521235</v>
      </c>
      <c r="AC374" s="1">
        <v>0.191341143677167</v>
      </c>
      <c r="AD374" s="1">
        <v>0.431542032265748</v>
      </c>
      <c r="AE374" s="1">
        <v>0.288984419533804</v>
      </c>
      <c r="AF374" s="1">
        <v>0.164762472333644</v>
      </c>
      <c r="AG374" s="1">
        <v>0.134089496929045</v>
      </c>
      <c r="AH374" s="1">
        <v>0.313046170046201</v>
      </c>
      <c r="AI374" s="1">
        <v>0.0898168251338488</v>
      </c>
      <c r="AJ374" s="1">
        <v>-0.278036891631158</v>
      </c>
      <c r="AK374" s="1">
        <v>-0.373616658315422</v>
      </c>
      <c r="AL374" s="1">
        <v>-0.232104417734178</v>
      </c>
      <c r="AM374" s="1">
        <v>-0.367483631955656</v>
      </c>
      <c r="AN374" s="1">
        <v>-0.195724697057423</v>
      </c>
      <c r="AO374" s="1">
        <v>0.016140314037062</v>
      </c>
      <c r="AP374" s="1">
        <v>0.217053336522408</v>
      </c>
      <c r="AQ374" s="1">
        <v>-0.082584528161468</v>
      </c>
      <c r="AR374" s="1">
        <v>-0.0747698827607155</v>
      </c>
      <c r="AS374" s="1">
        <v>0.0179786332715167</v>
      </c>
      <c r="AT374" s="1">
        <v>-0.192396534828861</v>
      </c>
      <c r="AU374" s="1">
        <v>-0.723750298971305</v>
      </c>
      <c r="AW374"/>
      <c r="AX374"/>
    </row>
    <row r="375" spans="1:50">
      <c r="A375" s="60" t="s">
        <v>1223</v>
      </c>
      <c r="B375" s="60" t="s">
        <v>1224</v>
      </c>
      <c r="C375" s="60">
        <v>17</v>
      </c>
      <c r="D375" s="60">
        <v>1</v>
      </c>
      <c r="E375" s="60">
        <v>6</v>
      </c>
      <c r="F375" s="60">
        <v>1</v>
      </c>
      <c r="G375" s="60" t="s">
        <v>450</v>
      </c>
      <c r="H375" s="60" t="s">
        <v>82</v>
      </c>
      <c r="I375" s="60">
        <v>1</v>
      </c>
      <c r="J375" s="60">
        <v>3.5</v>
      </c>
      <c r="K375" s="60">
        <v>3.5</v>
      </c>
      <c r="L375" s="60">
        <v>0</v>
      </c>
      <c r="M375" s="60">
        <v>0</v>
      </c>
      <c r="N375" s="60">
        <v>0</v>
      </c>
      <c r="O375" s="60">
        <v>6.1</v>
      </c>
      <c r="P375" s="60" t="s">
        <v>90</v>
      </c>
      <c r="Q375" s="60">
        <v>1</v>
      </c>
      <c r="R375" s="60" t="s">
        <v>461</v>
      </c>
      <c r="S375" s="60">
        <v>-0.69142399</v>
      </c>
      <c r="T375" s="60" t="s">
        <v>454</v>
      </c>
      <c r="U375" s="60">
        <v>0.576558326</v>
      </c>
      <c r="V375" s="60" t="s">
        <v>446</v>
      </c>
      <c r="W375" s="60" t="s">
        <v>455</v>
      </c>
      <c r="X375" s="1">
        <v>-0.137408974901609</v>
      </c>
      <c r="Y375" s="1">
        <v>-0.134819275838347</v>
      </c>
      <c r="Z375" s="1">
        <v>-0.166064033094252</v>
      </c>
      <c r="AA375" s="1">
        <v>-0.12292500617413</v>
      </c>
      <c r="AB375" s="1">
        <v>-0.0912102447369818</v>
      </c>
      <c r="AC375" s="1">
        <v>0.1922387980924</v>
      </c>
      <c r="AD375" s="1">
        <v>0.0786893087778774</v>
      </c>
      <c r="AE375" s="1">
        <v>0.0336234928255138</v>
      </c>
      <c r="AF375" s="1">
        <v>-0.0829635593799347</v>
      </c>
      <c r="AG375" s="1">
        <v>-0.101886954990109</v>
      </c>
      <c r="AH375" s="1">
        <v>-0.165910964390121</v>
      </c>
      <c r="AI375" s="1">
        <v>0.133222249981244</v>
      </c>
      <c r="AJ375" s="1">
        <v>-0.220734265998009</v>
      </c>
      <c r="AK375" s="1">
        <v>-0.309720981766968</v>
      </c>
      <c r="AL375" s="1">
        <v>-0.316117597073839</v>
      </c>
      <c r="AM375" s="1">
        <v>-0.382232606722654</v>
      </c>
      <c r="AN375" s="1">
        <v>-0.179210598260613</v>
      </c>
      <c r="AO375" s="1">
        <v>0.315506032604415</v>
      </c>
      <c r="AP375" s="1">
        <v>0.209519253767085</v>
      </c>
      <c r="AQ375" s="1">
        <v>-0.0508764953718694</v>
      </c>
      <c r="AR375" s="1">
        <v>-0.182353684503984</v>
      </c>
      <c r="AS375" s="1">
        <v>-0.17593441064283</v>
      </c>
      <c r="AT375" s="1">
        <v>-0.134305156956092</v>
      </c>
      <c r="AU375" s="1">
        <v>-0.575699593398505</v>
      </c>
      <c r="AW375"/>
      <c r="AX375"/>
    </row>
    <row r="376" spans="1:50">
      <c r="A376" s="60" t="s">
        <v>1225</v>
      </c>
      <c r="B376" s="60" t="s">
        <v>1226</v>
      </c>
      <c r="C376" s="60">
        <v>14</v>
      </c>
      <c r="D376" s="60">
        <v>1</v>
      </c>
      <c r="E376" s="60">
        <v>12</v>
      </c>
      <c r="F376" s="60">
        <v>1</v>
      </c>
      <c r="G376" s="60" t="s">
        <v>441</v>
      </c>
      <c r="H376" s="60" t="s">
        <v>82</v>
      </c>
      <c r="I376" s="60">
        <v>1</v>
      </c>
      <c r="J376" s="60">
        <v>3.8</v>
      </c>
      <c r="K376" s="60">
        <v>3.8</v>
      </c>
      <c r="L376" s="60">
        <v>0</v>
      </c>
      <c r="M376" s="60">
        <v>0</v>
      </c>
      <c r="N376" s="60">
        <v>1</v>
      </c>
      <c r="O376" s="60">
        <v>50</v>
      </c>
      <c r="P376" s="60" t="s">
        <v>89</v>
      </c>
      <c r="Q376" s="60">
        <v>1</v>
      </c>
      <c r="R376" s="60" t="s">
        <v>444</v>
      </c>
      <c r="S376" s="60">
        <v>1.200816895</v>
      </c>
      <c r="T376" s="60" t="s">
        <v>445</v>
      </c>
      <c r="U376" s="60">
        <v>0.825153389</v>
      </c>
      <c r="V376" s="60" t="s">
        <v>446</v>
      </c>
      <c r="W376" s="60" t="s">
        <v>447</v>
      </c>
      <c r="X376" s="1">
        <v>0.207215977024156</v>
      </c>
      <c r="Y376" s="1">
        <v>0.158275085277633</v>
      </c>
      <c r="Z376" s="1">
        <v>-0.0922098250332939</v>
      </c>
      <c r="AA376" s="1">
        <v>-0.293034441428065</v>
      </c>
      <c r="AB376" s="1">
        <v>0.217754674374438</v>
      </c>
      <c r="AC376" s="1">
        <v>0.426579924608548</v>
      </c>
      <c r="AD376" s="1">
        <v>-0.0751016503227856</v>
      </c>
      <c r="AE376" s="1">
        <v>0.306962884115002</v>
      </c>
      <c r="AF376" s="1">
        <v>0.261311178401557</v>
      </c>
      <c r="AG376" s="1">
        <v>0.397132070277322</v>
      </c>
      <c r="AH376" s="1">
        <v>0.203207963709173</v>
      </c>
      <c r="AI376" s="1">
        <v>0.0622691826778817</v>
      </c>
      <c r="AJ376" s="1">
        <v>-0.136872497751582</v>
      </c>
      <c r="AK376" s="1">
        <v>-0.257103228649322</v>
      </c>
      <c r="AL376" s="1">
        <v>-0.291876821002644</v>
      </c>
      <c r="AM376" s="1">
        <v>-0.466519732993453</v>
      </c>
      <c r="AN376" s="1">
        <v>-0.132447309710433</v>
      </c>
      <c r="AO376" s="1">
        <v>0.242062789769896</v>
      </c>
      <c r="AP376" s="1">
        <v>0.350633819660387</v>
      </c>
      <c r="AQ376" s="1">
        <v>0.116227570687002</v>
      </c>
      <c r="AR376" s="1">
        <v>0.000607858996729466</v>
      </c>
      <c r="AS376" s="1">
        <v>0.0571334551491259</v>
      </c>
      <c r="AT376" s="1">
        <v>-0.146238450032949</v>
      </c>
      <c r="AU376" s="1">
        <v>-0.290121980387321</v>
      </c>
      <c r="AW376"/>
      <c r="AX376"/>
    </row>
    <row r="377" spans="1:50">
      <c r="A377" s="60" t="s">
        <v>1227</v>
      </c>
      <c r="B377" s="60" t="s">
        <v>1228</v>
      </c>
      <c r="C377" s="60">
        <v>60</v>
      </c>
      <c r="D377" s="60">
        <v>0</v>
      </c>
      <c r="E377" s="60">
        <v>23</v>
      </c>
      <c r="F377" s="60">
        <v>1</v>
      </c>
      <c r="G377" s="60" t="s">
        <v>450</v>
      </c>
      <c r="H377" s="60" t="s">
        <v>82</v>
      </c>
      <c r="I377" s="60">
        <v>1</v>
      </c>
      <c r="J377" s="60">
        <v>3</v>
      </c>
      <c r="K377" s="60">
        <v>3</v>
      </c>
      <c r="L377" s="60">
        <v>0</v>
      </c>
      <c r="M377" s="60">
        <v>0</v>
      </c>
      <c r="N377" s="60">
        <v>0</v>
      </c>
      <c r="O377" s="60">
        <v>9.5</v>
      </c>
      <c r="P377" s="60" t="s">
        <v>90</v>
      </c>
      <c r="Q377" s="60">
        <v>1</v>
      </c>
      <c r="R377" s="60" t="s">
        <v>461</v>
      </c>
      <c r="S377" s="60">
        <v>-0.724148246</v>
      </c>
      <c r="T377" s="60" t="s">
        <v>454</v>
      </c>
      <c r="U377" s="60">
        <v>0.930220542</v>
      </c>
      <c r="V377" s="60" t="s">
        <v>446</v>
      </c>
      <c r="W377" s="60" t="s">
        <v>455</v>
      </c>
      <c r="X377" s="1">
        <v>-0.0918589108326731</v>
      </c>
      <c r="Y377" s="1">
        <v>0.125067597146294</v>
      </c>
      <c r="Z377" s="1">
        <v>0.0837398332007113</v>
      </c>
      <c r="AA377" s="1">
        <v>0.0475617642174015</v>
      </c>
      <c r="AB377" s="1">
        <v>0.0277416178673303</v>
      </c>
      <c r="AC377" s="1">
        <v>0.415910942704659</v>
      </c>
      <c r="AD377" s="1">
        <v>0.163716814159341</v>
      </c>
      <c r="AE377" s="1">
        <v>0.0879424314631384</v>
      </c>
      <c r="AF377" s="1">
        <v>-0.0962379295063406</v>
      </c>
      <c r="AG377" s="1">
        <v>-0.209055367820633</v>
      </c>
      <c r="AH377" s="1">
        <v>-0.104001762187726</v>
      </c>
      <c r="AI377" s="1">
        <v>-0.739655584788092</v>
      </c>
      <c r="AJ377" s="1">
        <v>-0.133530135647036</v>
      </c>
      <c r="AK377" s="1">
        <v>-0.094255352833339</v>
      </c>
      <c r="AL377" s="1">
        <v>-0.219469015919337</v>
      </c>
      <c r="AM377" s="1">
        <v>-0.371910080335536</v>
      </c>
      <c r="AN377" s="1">
        <v>-0.0369900566178014</v>
      </c>
      <c r="AO377" s="1">
        <v>0.395385442113783</v>
      </c>
      <c r="AP377" s="1">
        <v>0.407199234632876</v>
      </c>
      <c r="AQ377" s="1">
        <v>0.185050189863991</v>
      </c>
      <c r="AR377" s="1">
        <v>-0.0548258629432719</v>
      </c>
      <c r="AS377" s="1">
        <v>0.00846118404181423</v>
      </c>
      <c r="AT377" s="1">
        <v>-0.110613664020386</v>
      </c>
      <c r="AU377" s="1">
        <v>0.624094916571219</v>
      </c>
      <c r="AW377"/>
      <c r="AX377"/>
    </row>
    <row r="378" spans="1:50">
      <c r="A378" s="60" t="s">
        <v>1229</v>
      </c>
      <c r="B378" s="60" t="s">
        <v>1230</v>
      </c>
      <c r="C378" s="60">
        <v>7</v>
      </c>
      <c r="D378" s="60">
        <v>1</v>
      </c>
      <c r="E378" s="60">
        <v>6</v>
      </c>
      <c r="F378" s="60">
        <v>1</v>
      </c>
      <c r="G378" s="60" t="s">
        <v>441</v>
      </c>
      <c r="H378" s="60" t="s">
        <v>82</v>
      </c>
      <c r="I378" s="60">
        <v>1</v>
      </c>
      <c r="J378" s="60">
        <v>3.5</v>
      </c>
      <c r="K378" s="60">
        <v>3.5</v>
      </c>
      <c r="L378" s="60">
        <v>0</v>
      </c>
      <c r="M378" s="60">
        <v>0</v>
      </c>
      <c r="N378" s="60">
        <v>1</v>
      </c>
      <c r="O378" s="60">
        <v>13.5</v>
      </c>
      <c r="P378" s="60" t="s">
        <v>89</v>
      </c>
      <c r="Q378" s="60">
        <v>1</v>
      </c>
      <c r="R378" s="60" t="s">
        <v>444</v>
      </c>
      <c r="S378" s="60">
        <v>0.978870904</v>
      </c>
      <c r="T378" s="60" t="s">
        <v>445</v>
      </c>
      <c r="U378" s="60">
        <v>0.881461599</v>
      </c>
      <c r="V378" s="60" t="s">
        <v>446</v>
      </c>
      <c r="W378" s="60" t="s">
        <v>447</v>
      </c>
      <c r="X378" s="1">
        <v>0.243268657535505</v>
      </c>
      <c r="Y378" s="1">
        <v>0.185431984726029</v>
      </c>
      <c r="Z378" s="1">
        <v>-0.236750934390374</v>
      </c>
      <c r="AA378" s="1">
        <v>-0.383568630719503</v>
      </c>
      <c r="AB378" s="1">
        <v>0.23989159281455</v>
      </c>
      <c r="AC378" s="1">
        <v>0.316572763342621</v>
      </c>
      <c r="AD378" s="1">
        <v>-0.227457546041483</v>
      </c>
      <c r="AE378" s="1">
        <v>0.33664282091291</v>
      </c>
      <c r="AF378" s="1">
        <v>0.247060121349132</v>
      </c>
      <c r="AG378" s="1">
        <v>0.274573742896481</v>
      </c>
      <c r="AH378" s="1">
        <v>0.262395745424461</v>
      </c>
      <c r="AI378" s="1">
        <v>0.589691461372904</v>
      </c>
      <c r="AJ378" s="1">
        <v>-0.253543468895372</v>
      </c>
      <c r="AK378" s="1">
        <v>-0.326011370091807</v>
      </c>
      <c r="AL378" s="1">
        <v>-0.351494476728787</v>
      </c>
      <c r="AM378" s="1">
        <v>-0.468353521089619</v>
      </c>
      <c r="AN378" s="1">
        <v>-0.158784399550117</v>
      </c>
      <c r="AO378" s="1">
        <v>0.0755938808449506</v>
      </c>
      <c r="AP378" s="1">
        <v>0.22225544128203</v>
      </c>
      <c r="AQ378" s="1">
        <v>0.0212228990016734</v>
      </c>
      <c r="AR378" s="1">
        <v>-0.0366503216648227</v>
      </c>
      <c r="AS378" s="1">
        <v>-0.0173478321625035</v>
      </c>
      <c r="AT378" s="1">
        <v>-0.0877347579656835</v>
      </c>
      <c r="AU378" s="1">
        <v>-0.700669696244689</v>
      </c>
      <c r="AW378"/>
      <c r="AX378"/>
    </row>
    <row r="379" spans="1:50">
      <c r="A379" s="60" t="s">
        <v>1231</v>
      </c>
      <c r="B379" s="60" t="s">
        <v>1232</v>
      </c>
      <c r="C379" s="60">
        <v>19</v>
      </c>
      <c r="D379" s="60">
        <v>1</v>
      </c>
      <c r="E379" s="60">
        <v>8</v>
      </c>
      <c r="F379" s="60">
        <v>1</v>
      </c>
      <c r="G379" s="60" t="s">
        <v>441</v>
      </c>
      <c r="H379" s="60" t="s">
        <v>82</v>
      </c>
      <c r="I379" s="60">
        <v>1</v>
      </c>
      <c r="J379" s="60">
        <v>2</v>
      </c>
      <c r="K379" s="60">
        <v>2</v>
      </c>
      <c r="L379" s="60">
        <v>0</v>
      </c>
      <c r="M379" s="60">
        <v>0</v>
      </c>
      <c r="N379" s="60">
        <v>0</v>
      </c>
      <c r="O379" s="60">
        <v>281.3</v>
      </c>
      <c r="P379" s="60" t="s">
        <v>90</v>
      </c>
      <c r="Q379" s="60">
        <v>1</v>
      </c>
      <c r="R379" s="60" t="s">
        <v>453</v>
      </c>
      <c r="S379" s="60">
        <v>1.116215341</v>
      </c>
      <c r="T379" s="60" t="s">
        <v>445</v>
      </c>
      <c r="U379" s="60">
        <v>0.582537928</v>
      </c>
      <c r="V379" s="60" t="s">
        <v>446</v>
      </c>
      <c r="W379" s="60" t="s">
        <v>447</v>
      </c>
      <c r="X379" s="1">
        <v>0.3617953968852</v>
      </c>
      <c r="Y379" s="1">
        <v>0.523559281297142</v>
      </c>
      <c r="Z379" s="1">
        <v>0.515682385290415</v>
      </c>
      <c r="AA379" s="1">
        <v>0.533846466752725</v>
      </c>
      <c r="AB379" s="1">
        <v>0.275585202794767</v>
      </c>
      <c r="AC379" s="1">
        <v>-0.201255327495833</v>
      </c>
      <c r="AD379" s="1">
        <v>-0.262736187514808</v>
      </c>
      <c r="AE379" s="1">
        <v>0.0752808523371934</v>
      </c>
      <c r="AF379" s="1">
        <v>0.0365282862591635</v>
      </c>
      <c r="AG379" s="1">
        <v>-0.0237980049605419</v>
      </c>
      <c r="AH379" s="1">
        <v>0.101822596895429</v>
      </c>
      <c r="AI379" s="1">
        <v>-0.672940940708247</v>
      </c>
      <c r="AJ379" s="1">
        <v>-0.252088298021308</v>
      </c>
      <c r="AK379" s="1">
        <v>-0.244967363870985</v>
      </c>
      <c r="AL379" s="1">
        <v>-0.371675960707377</v>
      </c>
      <c r="AM379" s="1">
        <v>-0.396139313311044</v>
      </c>
      <c r="AN379" s="1">
        <v>-0.156886106799316</v>
      </c>
      <c r="AO379" s="1">
        <v>-0.105576101679734</v>
      </c>
      <c r="AP379" s="1">
        <v>0.193494379335137</v>
      </c>
      <c r="AQ379" s="1">
        <v>-0.0465528592760821</v>
      </c>
      <c r="AR379" s="1">
        <v>-0.0517343166830126</v>
      </c>
      <c r="AS379" s="1">
        <v>-0.113834473410889</v>
      </c>
      <c r="AT379" s="1">
        <v>-0.132598077977729</v>
      </c>
      <c r="AU379" s="1">
        <v>-0.789045682850747</v>
      </c>
      <c r="AW379"/>
      <c r="AX379"/>
    </row>
    <row r="380" spans="1:50">
      <c r="A380" s="60" t="s">
        <v>1233</v>
      </c>
      <c r="B380" s="60" t="s">
        <v>1234</v>
      </c>
      <c r="C380" s="60">
        <v>9</v>
      </c>
      <c r="D380" s="60">
        <v>1</v>
      </c>
      <c r="E380" s="60">
        <v>7</v>
      </c>
      <c r="F380" s="60">
        <v>1</v>
      </c>
      <c r="G380" s="60" t="s">
        <v>441</v>
      </c>
      <c r="H380" s="60" t="s">
        <v>82</v>
      </c>
      <c r="I380" s="60">
        <v>1</v>
      </c>
      <c r="J380" s="60">
        <v>4.5</v>
      </c>
      <c r="K380" s="60">
        <v>4.5</v>
      </c>
      <c r="L380" s="60">
        <v>0</v>
      </c>
      <c r="M380" s="60">
        <v>0</v>
      </c>
      <c r="N380" s="60">
        <v>1</v>
      </c>
      <c r="O380" s="60">
        <v>584.2</v>
      </c>
      <c r="P380" s="60" t="s">
        <v>89</v>
      </c>
      <c r="Q380" s="60">
        <v>1</v>
      </c>
      <c r="R380" s="60" t="s">
        <v>444</v>
      </c>
      <c r="S380" s="60">
        <v>1.127515942</v>
      </c>
      <c r="T380" s="60" t="s">
        <v>445</v>
      </c>
      <c r="U380" s="60">
        <v>0.790792483</v>
      </c>
      <c r="V380" s="60" t="s">
        <v>446</v>
      </c>
      <c r="W380" s="60" t="s">
        <v>447</v>
      </c>
      <c r="X380" s="1">
        <v>0.216453837200741</v>
      </c>
      <c r="Y380" s="1">
        <v>0.291204292136941</v>
      </c>
      <c r="Z380" s="1">
        <v>0.322097725888378</v>
      </c>
      <c r="AA380" s="1">
        <v>0.350499979012917</v>
      </c>
      <c r="AB380" s="1">
        <v>0.208866976697905</v>
      </c>
      <c r="AC380" s="1">
        <v>0.150850627264891</v>
      </c>
      <c r="AD380" s="1">
        <v>-0.147377503064719</v>
      </c>
      <c r="AE380" s="1">
        <v>0.285918136521208</v>
      </c>
      <c r="AF380" s="1">
        <v>0.141821327198758</v>
      </c>
      <c r="AG380" s="1">
        <v>0.282820131802187</v>
      </c>
      <c r="AH380" s="1">
        <v>0.153765109987133</v>
      </c>
      <c r="AI380" s="1">
        <v>-0.268712728846043</v>
      </c>
      <c r="AJ380" s="1">
        <v>-0.193023204305785</v>
      </c>
      <c r="AK380" s="1">
        <v>-0.220785022432875</v>
      </c>
      <c r="AL380" s="1">
        <v>-0.247953742192414</v>
      </c>
      <c r="AM380" s="1">
        <v>-0.485914905840713</v>
      </c>
      <c r="AN380" s="1">
        <v>-0.185819525128692</v>
      </c>
      <c r="AO380" s="1">
        <v>0.236555610263501</v>
      </c>
      <c r="AP380" s="1">
        <v>0.478234872040197</v>
      </c>
      <c r="AQ380" s="1">
        <v>-0.047004850307695</v>
      </c>
      <c r="AR380" s="1">
        <v>-0.20493156395484</v>
      </c>
      <c r="AS380" s="1">
        <v>-0.150757743594877</v>
      </c>
      <c r="AT380" s="1">
        <v>-0.276151820916145</v>
      </c>
      <c r="AU380" s="1">
        <v>-0.372040181774539</v>
      </c>
      <c r="AW380"/>
      <c r="AX380"/>
    </row>
    <row r="381" spans="1:50">
      <c r="A381" s="60" t="s">
        <v>1235</v>
      </c>
      <c r="B381" s="60" t="s">
        <v>1236</v>
      </c>
      <c r="C381" s="60">
        <v>60</v>
      </c>
      <c r="D381" s="60">
        <v>0</v>
      </c>
      <c r="E381" s="60">
        <v>13</v>
      </c>
      <c r="F381" s="60">
        <v>1</v>
      </c>
      <c r="G381" s="60" t="s">
        <v>441</v>
      </c>
      <c r="H381" s="60" t="s">
        <v>82</v>
      </c>
      <c r="I381" s="60">
        <v>1</v>
      </c>
      <c r="J381" s="60">
        <v>4</v>
      </c>
      <c r="K381" s="60">
        <v>4</v>
      </c>
      <c r="L381" s="60">
        <v>0</v>
      </c>
      <c r="M381" s="60">
        <v>0</v>
      </c>
      <c r="N381" s="60">
        <v>0</v>
      </c>
      <c r="O381" s="60">
        <v>20.4</v>
      </c>
      <c r="P381" s="60" t="s">
        <v>90</v>
      </c>
      <c r="Q381" s="60">
        <v>1</v>
      </c>
      <c r="R381" s="60" t="s">
        <v>461</v>
      </c>
      <c r="S381" s="60">
        <v>0.973216135</v>
      </c>
      <c r="T381" s="60" t="s">
        <v>445</v>
      </c>
      <c r="U381" s="60">
        <v>1.140064956</v>
      </c>
      <c r="V381" s="60" t="s">
        <v>446</v>
      </c>
      <c r="W381" s="60" t="s">
        <v>447</v>
      </c>
      <c r="X381" s="1">
        <v>0.179726917707918</v>
      </c>
      <c r="Y381" s="1">
        <v>0.243013136213799</v>
      </c>
      <c r="Z381" s="1">
        <v>-0.0328496927086734</v>
      </c>
      <c r="AA381" s="1">
        <v>0.246712410316467</v>
      </c>
      <c r="AB381" s="1">
        <v>0.167354332235303</v>
      </c>
      <c r="AC381" s="1">
        <v>0.380532618237254</v>
      </c>
      <c r="AD381" s="1">
        <v>-0.240492705094339</v>
      </c>
      <c r="AE381" s="1">
        <v>0.307438421010895</v>
      </c>
      <c r="AF381" s="1">
        <v>0.198088319643361</v>
      </c>
      <c r="AG381" s="1">
        <v>0.312843324176797</v>
      </c>
      <c r="AH381" s="1">
        <v>0.184565208203709</v>
      </c>
      <c r="AI381" s="1">
        <v>0.214541975603968</v>
      </c>
      <c r="AJ381" s="1">
        <v>-0.0573423132532219</v>
      </c>
      <c r="AK381" s="1">
        <v>-0.0993278224162101</v>
      </c>
      <c r="AL381" s="1">
        <v>-0.153724017798722</v>
      </c>
      <c r="AM381" s="1">
        <v>-0.324368127841583</v>
      </c>
      <c r="AN381" s="1">
        <v>-0.0609265793923872</v>
      </c>
      <c r="AO381" s="1">
        <v>0.0284854512759402</v>
      </c>
      <c r="AP381" s="1">
        <v>0.0444869648410063</v>
      </c>
      <c r="AQ381" s="1">
        <v>0.121149178062809</v>
      </c>
      <c r="AR381" s="1">
        <v>0.0998767490906158</v>
      </c>
      <c r="AS381" s="1">
        <v>0.224848296577355</v>
      </c>
      <c r="AT381" s="1">
        <v>0.00877068312421338</v>
      </c>
      <c r="AU381" s="1">
        <v>0.825639799091156</v>
      </c>
      <c r="AW381"/>
      <c r="AX381"/>
    </row>
    <row r="382" spans="1:50">
      <c r="A382" s="60" t="s">
        <v>1237</v>
      </c>
      <c r="B382" s="60" t="s">
        <v>1238</v>
      </c>
      <c r="C382" s="60">
        <v>60</v>
      </c>
      <c r="D382" s="60">
        <v>0</v>
      </c>
      <c r="E382" s="60">
        <v>9</v>
      </c>
      <c r="F382" s="60">
        <v>1</v>
      </c>
      <c r="G382" s="60" t="s">
        <v>450</v>
      </c>
      <c r="H382" s="60" t="s">
        <v>82</v>
      </c>
      <c r="I382" s="60">
        <v>1</v>
      </c>
      <c r="J382" s="60">
        <v>3</v>
      </c>
      <c r="K382" s="60">
        <v>3</v>
      </c>
      <c r="L382" s="60">
        <v>0</v>
      </c>
      <c r="M382" s="60">
        <v>0</v>
      </c>
      <c r="N382" s="60">
        <v>0</v>
      </c>
      <c r="O382" s="60">
        <v>614.9</v>
      </c>
      <c r="P382" s="60" t="s">
        <v>90</v>
      </c>
      <c r="Q382" s="60">
        <v>1</v>
      </c>
      <c r="R382" s="60" t="s">
        <v>461</v>
      </c>
      <c r="S382" s="60">
        <v>-0.655322674</v>
      </c>
      <c r="T382" s="60" t="s">
        <v>454</v>
      </c>
      <c r="U382" s="60">
        <v>0.890171853</v>
      </c>
      <c r="V382" s="60" t="s">
        <v>446</v>
      </c>
      <c r="W382" s="60" t="s">
        <v>455</v>
      </c>
      <c r="X382" s="1">
        <v>-0.100003461324079</v>
      </c>
      <c r="Y382" s="1">
        <v>0.149477534021744</v>
      </c>
      <c r="Z382" s="1">
        <v>0.174605554531977</v>
      </c>
      <c r="AA382" s="1">
        <v>0.473965377123059</v>
      </c>
      <c r="AB382" s="1">
        <v>-0.0471506052850848</v>
      </c>
      <c r="AC382" s="1">
        <v>-0.240720009448774</v>
      </c>
      <c r="AD382" s="1">
        <v>-0.117626338656923</v>
      </c>
      <c r="AE382" s="1">
        <v>-0.176026512986366</v>
      </c>
      <c r="AF382" s="1">
        <v>-0.115723656863344</v>
      </c>
      <c r="AG382" s="1">
        <v>-0.119399533888318</v>
      </c>
      <c r="AH382" s="1">
        <v>0.0644182513166039</v>
      </c>
      <c r="AI382" s="1">
        <v>-0.712269791915579</v>
      </c>
      <c r="AJ382" s="1">
        <v>-0.293390689833946</v>
      </c>
      <c r="AK382" s="1">
        <v>-0.335310189956861</v>
      </c>
      <c r="AL382" s="1">
        <v>-0.343939131639199</v>
      </c>
      <c r="AM382" s="1">
        <v>-0.332188336375955</v>
      </c>
      <c r="AN382" s="1">
        <v>-0.16391365493146</v>
      </c>
      <c r="AO382" s="1">
        <v>0.257135062625868</v>
      </c>
      <c r="AP382" s="1">
        <v>0.0924419995217158</v>
      </c>
      <c r="AQ382" s="1">
        <v>0.0495220421375181</v>
      </c>
      <c r="AR382" s="1">
        <v>-0.070810578584719</v>
      </c>
      <c r="AS382" s="1">
        <v>0.0969104162252611</v>
      </c>
      <c r="AT382" s="1">
        <v>0.055222365487525</v>
      </c>
      <c r="AU382" s="1">
        <v>0.157762756113028</v>
      </c>
      <c r="AW382"/>
      <c r="AX382"/>
    </row>
    <row r="383" spans="1:50">
      <c r="A383" s="60" t="s">
        <v>1239</v>
      </c>
      <c r="B383" s="60" t="s">
        <v>1240</v>
      </c>
      <c r="C383" s="60">
        <v>19</v>
      </c>
      <c r="D383" s="60">
        <v>1</v>
      </c>
      <c r="E383" s="60">
        <v>5</v>
      </c>
      <c r="F383" s="60">
        <v>1</v>
      </c>
      <c r="G383" s="60" t="s">
        <v>441</v>
      </c>
      <c r="H383" s="60" t="s">
        <v>82</v>
      </c>
      <c r="I383" s="60">
        <v>1</v>
      </c>
      <c r="J383" s="60">
        <v>4</v>
      </c>
      <c r="K383" s="60">
        <v>4</v>
      </c>
      <c r="L383" s="60">
        <v>0</v>
      </c>
      <c r="M383" s="60">
        <v>0</v>
      </c>
      <c r="N383" s="60">
        <v>1</v>
      </c>
      <c r="O383" s="60">
        <v>8.1</v>
      </c>
      <c r="P383" s="60" t="s">
        <v>89</v>
      </c>
      <c r="Q383" s="60">
        <v>1</v>
      </c>
      <c r="R383" s="60" t="s">
        <v>444</v>
      </c>
      <c r="S383" s="60">
        <v>1.190672656</v>
      </c>
      <c r="T383" s="60" t="s">
        <v>445</v>
      </c>
      <c r="U383" s="60">
        <v>0.10823067</v>
      </c>
      <c r="V383" s="60" t="s">
        <v>483</v>
      </c>
      <c r="W383" s="60" t="s">
        <v>447</v>
      </c>
      <c r="X383" s="1">
        <v>0.270062853784244</v>
      </c>
      <c r="Y383" s="1">
        <v>0.378521533531547</v>
      </c>
      <c r="Z383" s="1">
        <v>0.354634977998686</v>
      </c>
      <c r="AA383" s="1">
        <v>0.463339098455424</v>
      </c>
      <c r="AB383" s="1">
        <v>0.255150036388364</v>
      </c>
      <c r="AC383" s="1">
        <v>-0.160442726803244</v>
      </c>
      <c r="AD383" s="1">
        <v>-0.0110021525949926</v>
      </c>
      <c r="AE383" s="1">
        <v>0.149199763687575</v>
      </c>
      <c r="AF383" s="1">
        <v>0.334478177656937</v>
      </c>
      <c r="AG383" s="1">
        <v>0.352127408337676</v>
      </c>
      <c r="AH383" s="1">
        <v>0.224455886146722</v>
      </c>
      <c r="AI383" s="1">
        <v>0.613609184405646</v>
      </c>
      <c r="AJ383" s="1">
        <v>-0.221134698996062</v>
      </c>
      <c r="AK383" s="1">
        <v>-0.254021454636317</v>
      </c>
      <c r="AL383" s="1">
        <v>-0.288994435923727</v>
      </c>
      <c r="AM383" s="1">
        <v>-0.186869012149674</v>
      </c>
      <c r="AN383" s="1">
        <v>-0.185314462538766</v>
      </c>
      <c r="AO383" s="1">
        <v>-0.22855523856435</v>
      </c>
      <c r="AP383" s="1">
        <v>0.420114805070572</v>
      </c>
      <c r="AQ383" s="1">
        <v>-0.124831769943308</v>
      </c>
      <c r="AR383" s="1">
        <v>-0.107583861989957</v>
      </c>
      <c r="AS383" s="1">
        <v>-0.135906840561525</v>
      </c>
      <c r="AT383" s="1">
        <v>-0.122361852282098</v>
      </c>
      <c r="AU383" s="1">
        <v>-0.405046639559745</v>
      </c>
      <c r="AW383"/>
      <c r="AX383"/>
    </row>
    <row r="384" spans="1:50">
      <c r="A384" s="60" t="s">
        <v>1241</v>
      </c>
      <c r="B384" s="60" t="s">
        <v>1242</v>
      </c>
      <c r="C384" s="60">
        <v>60</v>
      </c>
      <c r="D384" s="60">
        <v>0</v>
      </c>
      <c r="E384" s="60">
        <v>3</v>
      </c>
      <c r="F384" s="60">
        <v>1</v>
      </c>
      <c r="G384" s="60" t="s">
        <v>450</v>
      </c>
      <c r="H384" s="60" t="s">
        <v>82</v>
      </c>
      <c r="I384" s="60">
        <v>1</v>
      </c>
      <c r="J384" s="60">
        <v>3</v>
      </c>
      <c r="K384" s="60">
        <v>3</v>
      </c>
      <c r="L384" s="60">
        <v>0</v>
      </c>
      <c r="M384" s="60">
        <v>0</v>
      </c>
      <c r="N384" s="60">
        <v>0</v>
      </c>
      <c r="O384" s="60">
        <v>150</v>
      </c>
      <c r="P384" s="60" t="s">
        <v>90</v>
      </c>
      <c r="Q384" s="60">
        <v>0</v>
      </c>
      <c r="R384" s="60" t="s">
        <v>461</v>
      </c>
      <c r="S384" s="60">
        <v>-0.575510753</v>
      </c>
      <c r="T384" s="60" t="s">
        <v>454</v>
      </c>
      <c r="U384" s="60">
        <v>1.115988901</v>
      </c>
      <c r="V384" s="60" t="s">
        <v>446</v>
      </c>
      <c r="W384" s="60" t="s">
        <v>455</v>
      </c>
      <c r="X384" s="1">
        <v>-0.208881858153095</v>
      </c>
      <c r="Y384" s="1">
        <v>0.153327833677746</v>
      </c>
      <c r="Z384" s="1">
        <v>0.305542388170798</v>
      </c>
      <c r="AA384" s="1">
        <v>0.431619993069034</v>
      </c>
      <c r="AB384" s="1">
        <v>-0.0694544617398259</v>
      </c>
      <c r="AC384" s="1">
        <v>-0.301356653254344</v>
      </c>
      <c r="AD384" s="1">
        <v>0.0373116479311718</v>
      </c>
      <c r="AE384" s="1">
        <v>-0.239909783532581</v>
      </c>
      <c r="AF384" s="1">
        <v>-0.197842515394425</v>
      </c>
      <c r="AG384" s="1">
        <v>-0.193851215126325</v>
      </c>
      <c r="AH384" s="1">
        <v>-0.07892312301551</v>
      </c>
      <c r="AI384" s="1">
        <v>0.00966270630389138</v>
      </c>
      <c r="AJ384" s="1">
        <v>-0.2323919733075</v>
      </c>
      <c r="AK384" s="1">
        <v>-0.247261922645312</v>
      </c>
      <c r="AL384" s="1">
        <v>-0.271816691535208</v>
      </c>
      <c r="AM384" s="1">
        <v>-0.200110575981343</v>
      </c>
      <c r="AN384" s="1">
        <v>0.0724493924843298</v>
      </c>
      <c r="AO384" s="1">
        <v>0.458755803886426</v>
      </c>
      <c r="AP384" s="1">
        <v>0.0545324085147371</v>
      </c>
      <c r="AQ384" s="1">
        <v>0.299703871941934</v>
      </c>
      <c r="AR384" s="1">
        <v>0.177457660540871</v>
      </c>
      <c r="AS384" s="1">
        <v>0.239110291394527</v>
      </c>
      <c r="AT384" s="1">
        <v>0.279433736260154</v>
      </c>
      <c r="AU384" s="1">
        <v>0.206946020553279</v>
      </c>
      <c r="AW384"/>
      <c r="AX384"/>
    </row>
    <row r="385" spans="1:50">
      <c r="A385" s="60" t="s">
        <v>1243</v>
      </c>
      <c r="B385" s="60" t="s">
        <v>1244</v>
      </c>
      <c r="C385" s="60">
        <v>9</v>
      </c>
      <c r="D385" s="60">
        <v>1</v>
      </c>
      <c r="E385" s="60">
        <v>5</v>
      </c>
      <c r="F385" s="60">
        <v>1</v>
      </c>
      <c r="G385" s="60" t="s">
        <v>441</v>
      </c>
      <c r="H385" s="60" t="s">
        <v>82</v>
      </c>
      <c r="I385" s="60">
        <v>1</v>
      </c>
      <c r="J385" s="60">
        <v>4</v>
      </c>
      <c r="K385" s="60">
        <v>4</v>
      </c>
      <c r="L385" s="60">
        <v>0</v>
      </c>
      <c r="M385" s="60">
        <v>0</v>
      </c>
      <c r="N385" s="60">
        <v>0</v>
      </c>
      <c r="O385" s="60">
        <v>780</v>
      </c>
      <c r="P385" s="60" t="s">
        <v>90</v>
      </c>
      <c r="Q385" s="60">
        <v>1</v>
      </c>
      <c r="R385" s="60" t="s">
        <v>461</v>
      </c>
      <c r="S385" s="60">
        <v>1.18274383</v>
      </c>
      <c r="T385" s="60" t="s">
        <v>445</v>
      </c>
      <c r="U385" s="60">
        <v>0.121067362</v>
      </c>
      <c r="V385" s="60" t="s">
        <v>483</v>
      </c>
      <c r="W385" s="60" t="s">
        <v>447</v>
      </c>
      <c r="X385" s="1">
        <v>0.224148728348501</v>
      </c>
      <c r="Y385" s="1">
        <v>0.232620008883477</v>
      </c>
      <c r="Z385" s="1">
        <v>-0.0833612948188023</v>
      </c>
      <c r="AA385" s="1">
        <v>0.107762190840888</v>
      </c>
      <c r="AB385" s="1">
        <v>0.231365327885918</v>
      </c>
      <c r="AC385" s="1">
        <v>0.167925483501209</v>
      </c>
      <c r="AD385" s="1">
        <v>0.176111679451131</v>
      </c>
      <c r="AE385" s="1">
        <v>0.346707131495685</v>
      </c>
      <c r="AF385" s="1">
        <v>0.273775874330312</v>
      </c>
      <c r="AG385" s="1">
        <v>0.289042397561335</v>
      </c>
      <c r="AH385" s="1">
        <v>0.225739029878906</v>
      </c>
      <c r="AI385" s="1">
        <v>0.643484375777547</v>
      </c>
      <c r="AJ385" s="1">
        <v>-0.250330357280478</v>
      </c>
      <c r="AK385" s="1">
        <v>-0.333009414422229</v>
      </c>
      <c r="AL385" s="1">
        <v>-0.337883074784665</v>
      </c>
      <c r="AM385" s="1">
        <v>-0.371697371231021</v>
      </c>
      <c r="AN385" s="1">
        <v>-0.203715512160189</v>
      </c>
      <c r="AO385" s="1">
        <v>-0.197354891757444</v>
      </c>
      <c r="AP385" s="1">
        <v>0.370605118392744</v>
      </c>
      <c r="AQ385" s="1">
        <v>-0.138304153538144</v>
      </c>
      <c r="AR385" s="1">
        <v>-0.0600469004037178</v>
      </c>
      <c r="AS385" s="1">
        <v>-0.0405252756527834</v>
      </c>
      <c r="AT385" s="1">
        <v>-0.21312282359074</v>
      </c>
      <c r="AU385" s="1">
        <v>-0.446902654867079</v>
      </c>
      <c r="AW385"/>
      <c r="AX385"/>
    </row>
    <row r="386" spans="1:50">
      <c r="A386" s="60" t="s">
        <v>1245</v>
      </c>
      <c r="B386" s="60" t="s">
        <v>1246</v>
      </c>
      <c r="C386" s="60">
        <v>7</v>
      </c>
      <c r="D386" s="60">
        <v>1</v>
      </c>
      <c r="E386" s="60">
        <v>6</v>
      </c>
      <c r="F386" s="60">
        <v>1</v>
      </c>
      <c r="G386" s="60" t="s">
        <v>441</v>
      </c>
      <c r="H386" s="60" t="s">
        <v>82</v>
      </c>
      <c r="I386" s="60">
        <v>1</v>
      </c>
      <c r="J386" s="60">
        <v>3</v>
      </c>
      <c r="K386" s="60">
        <v>3</v>
      </c>
      <c r="L386" s="60">
        <v>0</v>
      </c>
      <c r="M386" s="60">
        <v>0</v>
      </c>
      <c r="N386" s="60">
        <v>0</v>
      </c>
      <c r="O386" s="60">
        <v>439.3</v>
      </c>
      <c r="P386" s="60" t="s">
        <v>90</v>
      </c>
      <c r="Q386" s="60">
        <v>0</v>
      </c>
      <c r="R386" s="60" t="s">
        <v>461</v>
      </c>
      <c r="S386" s="60">
        <v>1.200905305</v>
      </c>
      <c r="T386" s="60" t="s">
        <v>445</v>
      </c>
      <c r="U386" s="60">
        <v>0.949496375</v>
      </c>
      <c r="V386" s="60" t="s">
        <v>446</v>
      </c>
      <c r="W386" s="60" t="s">
        <v>447</v>
      </c>
      <c r="X386" s="1">
        <v>0.320032476696368</v>
      </c>
      <c r="Y386" s="1">
        <v>0.309528657726734</v>
      </c>
      <c r="Z386" s="1">
        <v>-0.0160495309631998</v>
      </c>
      <c r="AA386" s="1">
        <v>0.451132160420606</v>
      </c>
      <c r="AB386" s="1">
        <v>0.27974649691224</v>
      </c>
      <c r="AC386" s="1">
        <v>0.0124531873055084</v>
      </c>
      <c r="AD386" s="1">
        <v>-0.177349916287856</v>
      </c>
      <c r="AE386" s="1">
        <v>0.351667031692087</v>
      </c>
      <c r="AF386" s="1">
        <v>0.398334549273113</v>
      </c>
      <c r="AG386" s="1">
        <v>0.363996137726203</v>
      </c>
      <c r="AH386" s="1">
        <v>0.362232212765107</v>
      </c>
      <c r="AI386" s="1">
        <v>0.331140875388679</v>
      </c>
      <c r="AJ386" s="1">
        <v>-0.145512696928456</v>
      </c>
      <c r="AK386" s="1">
        <v>-0.382828110140953</v>
      </c>
      <c r="AL386" s="1">
        <v>-0.428377971780312</v>
      </c>
      <c r="AM386" s="1">
        <v>-0.422465719260845</v>
      </c>
      <c r="AN386" s="1">
        <v>0.00201761084161964</v>
      </c>
      <c r="AO386" s="1">
        <v>0.191266252308344</v>
      </c>
      <c r="AP386" s="1">
        <v>0.348481224587439</v>
      </c>
      <c r="AQ386" s="1">
        <v>0.298519744903471</v>
      </c>
      <c r="AR386" s="1">
        <v>0.315931795354729</v>
      </c>
      <c r="AS386" s="1">
        <v>0.294900560152826</v>
      </c>
      <c r="AT386" s="1">
        <v>0.188595774919069</v>
      </c>
      <c r="AU386" s="1">
        <v>0.925496292752931</v>
      </c>
      <c r="AW386"/>
      <c r="AX386"/>
    </row>
    <row r="387" spans="1:50">
      <c r="A387" s="60" t="s">
        <v>1247</v>
      </c>
      <c r="B387" s="60" t="s">
        <v>1248</v>
      </c>
      <c r="C387" s="60">
        <v>17</v>
      </c>
      <c r="D387" s="60">
        <v>1</v>
      </c>
      <c r="E387" s="60">
        <v>6</v>
      </c>
      <c r="F387" s="60">
        <v>1</v>
      </c>
      <c r="G387" s="60" t="s">
        <v>450</v>
      </c>
      <c r="H387" s="60" t="s">
        <v>82</v>
      </c>
      <c r="I387" s="60">
        <v>1</v>
      </c>
      <c r="J387" s="60">
        <v>2.5</v>
      </c>
      <c r="K387" s="60">
        <v>2.5</v>
      </c>
      <c r="L387" s="60">
        <v>0</v>
      </c>
      <c r="M387" s="60">
        <v>0</v>
      </c>
      <c r="N387" s="60">
        <v>0</v>
      </c>
      <c r="O387" s="60">
        <v>41.7</v>
      </c>
      <c r="P387" s="60" t="s">
        <v>90</v>
      </c>
      <c r="Q387" s="60">
        <v>1</v>
      </c>
      <c r="R387" s="60" t="s">
        <v>461</v>
      </c>
      <c r="S387" s="60">
        <v>-0.764786453</v>
      </c>
      <c r="T387" s="60" t="s">
        <v>454</v>
      </c>
      <c r="U387" s="60">
        <v>-0.526549354</v>
      </c>
      <c r="V387" s="60" t="s">
        <v>483</v>
      </c>
      <c r="W387" s="60" t="s">
        <v>473</v>
      </c>
      <c r="X387" s="1">
        <v>0.13674627709213</v>
      </c>
      <c r="Y387" s="1">
        <v>-0.052155288179903</v>
      </c>
      <c r="Z387" s="1">
        <v>-0.053182554193945</v>
      </c>
      <c r="AA387" s="1">
        <v>0.346401107592264</v>
      </c>
      <c r="AB387" s="1">
        <v>0.0723609967681487</v>
      </c>
      <c r="AC387" s="1">
        <v>-0.245868427498234</v>
      </c>
      <c r="AD387" s="1">
        <v>-0.0596747189666553</v>
      </c>
      <c r="AE387" s="1">
        <v>-0.181366966762217</v>
      </c>
      <c r="AF387" s="1">
        <v>-0.129458966620617</v>
      </c>
      <c r="AG387" s="1">
        <v>-0.25512222899616</v>
      </c>
      <c r="AH387" s="1">
        <v>-0.0334350934192771</v>
      </c>
      <c r="AI387" s="1">
        <v>-0.197140702394038</v>
      </c>
      <c r="AJ387" s="1">
        <v>-0.294781056723621</v>
      </c>
      <c r="AK387" s="1">
        <v>-0.403622470314214</v>
      </c>
      <c r="AL387" s="1">
        <v>-0.332792595566022</v>
      </c>
      <c r="AM387" s="1">
        <v>-0.420553880479615</v>
      </c>
      <c r="AN387" s="1">
        <v>-0.221684848566265</v>
      </c>
      <c r="AO387" s="1">
        <v>-0.277399565711805</v>
      </c>
      <c r="AP387" s="1">
        <v>0.317986127720666</v>
      </c>
      <c r="AQ387" s="1">
        <v>-0.262625403328934</v>
      </c>
      <c r="AR387" s="1">
        <v>-0.0625660666896131</v>
      </c>
      <c r="AS387" s="1">
        <v>-0.072713378177428</v>
      </c>
      <c r="AT387" s="1">
        <v>-0.286440476342856</v>
      </c>
      <c r="AU387" s="1">
        <v>0.11838328118251</v>
      </c>
      <c r="AW387"/>
      <c r="AX387"/>
    </row>
    <row r="388" spans="1:50">
      <c r="A388" s="60" t="s">
        <v>1249</v>
      </c>
      <c r="B388" s="60" t="s">
        <v>1250</v>
      </c>
      <c r="C388" s="60">
        <v>60</v>
      </c>
      <c r="D388" s="60">
        <v>0</v>
      </c>
      <c r="E388" s="60">
        <v>3</v>
      </c>
      <c r="F388" s="60">
        <v>1</v>
      </c>
      <c r="G388" s="60" t="s">
        <v>458</v>
      </c>
      <c r="H388" s="60" t="s">
        <v>82</v>
      </c>
      <c r="I388" s="60">
        <v>1</v>
      </c>
      <c r="J388" s="60">
        <v>4.5</v>
      </c>
      <c r="K388" s="60">
        <v>4.5</v>
      </c>
      <c r="L388" s="60">
        <v>0</v>
      </c>
      <c r="M388" s="60">
        <v>0</v>
      </c>
      <c r="N388" s="60">
        <v>0</v>
      </c>
      <c r="O388" s="60">
        <v>110</v>
      </c>
      <c r="P388" s="60" t="s">
        <v>90</v>
      </c>
      <c r="Q388" s="60">
        <v>1</v>
      </c>
      <c r="R388" s="60" t="s">
        <v>461</v>
      </c>
      <c r="S388" s="60">
        <v>-0.063561002</v>
      </c>
      <c r="T388" s="60" t="s">
        <v>454</v>
      </c>
      <c r="U388" s="60">
        <v>0.450658905</v>
      </c>
      <c r="V388" s="60" t="s">
        <v>446</v>
      </c>
      <c r="W388" s="60" t="s">
        <v>455</v>
      </c>
      <c r="X388" s="1">
        <v>0.155248194694348</v>
      </c>
      <c r="Y388" s="1">
        <v>0.146319093086834</v>
      </c>
      <c r="Z388" s="1">
        <v>0.304015831645259</v>
      </c>
      <c r="AA388" s="1">
        <v>0.407407668997354</v>
      </c>
      <c r="AB388" s="1">
        <v>0.133668449167422</v>
      </c>
      <c r="AC388" s="1">
        <v>-0.340408720291745</v>
      </c>
      <c r="AD388" s="1">
        <v>-0.0655345611096805</v>
      </c>
      <c r="AE388" s="1">
        <v>-0.102694221675689</v>
      </c>
      <c r="AF388" s="1">
        <v>-0.255782054877598</v>
      </c>
      <c r="AG388" s="1">
        <v>-0.220316091086508</v>
      </c>
      <c r="AH388" s="1">
        <v>-0.00359452779303093</v>
      </c>
      <c r="AI388" s="1">
        <v>0.625807223152386</v>
      </c>
      <c r="AJ388" s="1">
        <v>-0.24033425529861</v>
      </c>
      <c r="AK388" s="1">
        <v>-0.326205313758498</v>
      </c>
      <c r="AL388" s="1">
        <v>-0.278169474465332</v>
      </c>
      <c r="AM388" s="1">
        <v>-0.460927783174449</v>
      </c>
      <c r="AN388" s="1">
        <v>-0.146144336479239</v>
      </c>
      <c r="AO388" s="1">
        <v>-0.27012585296764</v>
      </c>
      <c r="AP388" s="1">
        <v>0.211432671609709</v>
      </c>
      <c r="AQ388" s="1">
        <v>0.0309914110694923</v>
      </c>
      <c r="AR388" s="1">
        <v>-0.0825875437678361</v>
      </c>
      <c r="AS388" s="1">
        <v>-0.0291331122431229</v>
      </c>
      <c r="AT388" s="1">
        <v>-0.0300675164766185</v>
      </c>
      <c r="AU388" s="1">
        <v>0.0957465913218326</v>
      </c>
      <c r="AW388"/>
      <c r="AX388"/>
    </row>
    <row r="389" spans="1:50">
      <c r="A389" s="60" t="s">
        <v>1251</v>
      </c>
      <c r="B389" s="60" t="s">
        <v>1252</v>
      </c>
      <c r="C389" s="60">
        <v>40</v>
      </c>
      <c r="D389" s="60">
        <v>1</v>
      </c>
      <c r="E389" s="60">
        <v>4</v>
      </c>
      <c r="F389" s="60">
        <v>1</v>
      </c>
      <c r="G389" s="60" t="s">
        <v>458</v>
      </c>
      <c r="H389" s="60">
        <v>0</v>
      </c>
      <c r="I389" s="60">
        <v>1</v>
      </c>
      <c r="J389" s="60">
        <v>1.5</v>
      </c>
      <c r="K389" s="60">
        <v>1.5</v>
      </c>
      <c r="L389" s="60">
        <v>0</v>
      </c>
      <c r="M389" s="60">
        <v>0</v>
      </c>
      <c r="N389" s="60">
        <v>0</v>
      </c>
      <c r="O389" s="60">
        <v>20</v>
      </c>
      <c r="P389" s="60" t="s">
        <v>90</v>
      </c>
      <c r="Q389" s="60">
        <v>1</v>
      </c>
      <c r="R389" s="60" t="s">
        <v>453</v>
      </c>
      <c r="S389" s="60">
        <v>0.451169884</v>
      </c>
      <c r="T389" s="60" t="s">
        <v>454</v>
      </c>
      <c r="U389" s="60">
        <v>0.093457121</v>
      </c>
      <c r="V389" s="60" t="s">
        <v>483</v>
      </c>
      <c r="W389" s="60" t="s">
        <v>447</v>
      </c>
      <c r="X389" s="1">
        <v>0.415036551508142</v>
      </c>
      <c r="Y389" s="1">
        <v>0.464345449579019</v>
      </c>
      <c r="Z389" s="1">
        <v>0.281203155637934</v>
      </c>
      <c r="AA389" s="1">
        <v>0.454541136342362</v>
      </c>
      <c r="AB389" s="1">
        <v>0.313539596249524</v>
      </c>
      <c r="AC389" s="1">
        <v>-0.381918892216324</v>
      </c>
      <c r="AD389" s="1">
        <v>-0.225663716814026</v>
      </c>
      <c r="AE389" s="1">
        <v>-0.296174682280705</v>
      </c>
      <c r="AF389" s="1">
        <v>-0.141116837769042</v>
      </c>
      <c r="AG389" s="1">
        <v>-0.231575339599182</v>
      </c>
      <c r="AH389" s="1">
        <v>-0.191085651859663</v>
      </c>
      <c r="AI389" s="1">
        <v>-0.216836736640463</v>
      </c>
      <c r="AJ389" s="1">
        <v>-0.19064191354784</v>
      </c>
      <c r="AK389" s="1">
        <v>-0.342397051193031</v>
      </c>
      <c r="AL389" s="1">
        <v>-0.301361130269155</v>
      </c>
      <c r="AM389" s="1">
        <v>-0.264995956557746</v>
      </c>
      <c r="AN389" s="1">
        <v>-0.239603392991228</v>
      </c>
      <c r="AO389" s="1">
        <v>-0.461600450164649</v>
      </c>
      <c r="AP389" s="1">
        <v>0.275651757952677</v>
      </c>
      <c r="AQ389" s="1">
        <v>-0.301578364318498</v>
      </c>
      <c r="AR389" s="1">
        <v>-0.00685938347414122</v>
      </c>
      <c r="AS389" s="1">
        <v>0.0068311889658543</v>
      </c>
      <c r="AT389" s="1">
        <v>-0.235932783185758</v>
      </c>
      <c r="AU389" s="1">
        <v>0.132765347865524</v>
      </c>
      <c r="AW389"/>
      <c r="AX389"/>
    </row>
    <row r="390" spans="1:50">
      <c r="A390" s="60" t="s">
        <v>1253</v>
      </c>
      <c r="B390" s="60" t="s">
        <v>1254</v>
      </c>
      <c r="C390" s="60">
        <v>60</v>
      </c>
      <c r="D390" s="60">
        <v>0</v>
      </c>
      <c r="E390" s="60">
        <v>4</v>
      </c>
      <c r="F390" s="60">
        <v>1</v>
      </c>
      <c r="G390" s="60" t="s">
        <v>458</v>
      </c>
      <c r="H390" s="60" t="s">
        <v>82</v>
      </c>
      <c r="I390" s="60">
        <v>1</v>
      </c>
      <c r="J390" s="60">
        <v>2</v>
      </c>
      <c r="K390" s="60">
        <v>2</v>
      </c>
      <c r="L390" s="60">
        <v>0</v>
      </c>
      <c r="M390" s="60">
        <v>0</v>
      </c>
      <c r="N390" s="60">
        <v>0</v>
      </c>
      <c r="O390" s="60">
        <v>10.3</v>
      </c>
      <c r="P390" s="60" t="s">
        <v>90</v>
      </c>
      <c r="Q390" s="60">
        <v>1</v>
      </c>
      <c r="R390" s="60" t="s">
        <v>453</v>
      </c>
      <c r="S390" s="60">
        <v>-0.679280966</v>
      </c>
      <c r="T390" s="60" t="s">
        <v>454</v>
      </c>
      <c r="U390" s="60">
        <v>-0.192850138</v>
      </c>
      <c r="V390" s="60" t="s">
        <v>483</v>
      </c>
      <c r="W390" s="60" t="s">
        <v>473</v>
      </c>
      <c r="X390" s="1">
        <v>0.1159466254006</v>
      </c>
      <c r="Y390" s="1">
        <v>0.236144982404655</v>
      </c>
      <c r="Z390" s="1">
        <v>0.272906355292909</v>
      </c>
      <c r="AA390" s="1">
        <v>0.367571822841858</v>
      </c>
      <c r="AB390" s="1">
        <v>0.0690653471836976</v>
      </c>
      <c r="AC390" s="1">
        <v>-0.070090386150743</v>
      </c>
      <c r="AD390" s="1">
        <v>-0.259866060750876</v>
      </c>
      <c r="AE390" s="1">
        <v>-0.228320574809745</v>
      </c>
      <c r="AF390" s="1">
        <v>-0.224671721793724</v>
      </c>
      <c r="AG390" s="1">
        <v>-0.322164363644214</v>
      </c>
      <c r="AH390" s="1">
        <v>-0.0270386655210822</v>
      </c>
      <c r="AI390" s="1">
        <v>-0.291117377163996</v>
      </c>
      <c r="AJ390" s="1">
        <v>-0.184486873426594</v>
      </c>
      <c r="AK390" s="1">
        <v>-0.281715188292302</v>
      </c>
      <c r="AL390" s="1">
        <v>-0.216850775997895</v>
      </c>
      <c r="AM390" s="1">
        <v>-0.248035448286986</v>
      </c>
      <c r="AN390" s="1">
        <v>-0.114201973015956</v>
      </c>
      <c r="AO390" s="1">
        <v>-0.209853255651966</v>
      </c>
      <c r="AP390" s="1">
        <v>0.0199712987324182</v>
      </c>
      <c r="AQ390" s="1">
        <v>-0.0238187139251822</v>
      </c>
      <c r="AR390" s="1">
        <v>0.0311013739532258</v>
      </c>
      <c r="AS390" s="1">
        <v>-0.0728364780917671</v>
      </c>
      <c r="AT390" s="1">
        <v>-0.00462134033142485</v>
      </c>
      <c r="AU390" s="1">
        <v>0.0611097823487439</v>
      </c>
      <c r="AW390"/>
      <c r="AX390"/>
    </row>
    <row r="391" spans="1:50">
      <c r="A391" s="60" t="s">
        <v>1255</v>
      </c>
      <c r="B391" s="60" t="s">
        <v>1256</v>
      </c>
      <c r="C391" s="60">
        <v>24</v>
      </c>
      <c r="D391" s="60">
        <v>1</v>
      </c>
      <c r="E391" s="60">
        <v>4</v>
      </c>
      <c r="F391" s="60">
        <v>1</v>
      </c>
      <c r="G391" s="60" t="s">
        <v>458</v>
      </c>
      <c r="H391" s="60" t="s">
        <v>82</v>
      </c>
      <c r="I391" s="60">
        <v>1</v>
      </c>
      <c r="J391" s="60">
        <v>3.5</v>
      </c>
      <c r="K391" s="60">
        <v>3.5</v>
      </c>
      <c r="L391" s="60">
        <v>0</v>
      </c>
      <c r="M391" s="60">
        <v>0</v>
      </c>
      <c r="N391" s="60">
        <v>1</v>
      </c>
      <c r="O391" s="60">
        <v>440.2</v>
      </c>
      <c r="P391" s="60" t="s">
        <v>89</v>
      </c>
      <c r="Q391" s="60">
        <v>1</v>
      </c>
      <c r="R391" s="60" t="s">
        <v>444</v>
      </c>
      <c r="S391" s="60">
        <v>0.138469181</v>
      </c>
      <c r="T391" s="60" t="s">
        <v>454</v>
      </c>
      <c r="U391" s="60">
        <v>0.395264769</v>
      </c>
      <c r="V391" s="60" t="s">
        <v>446</v>
      </c>
      <c r="W391" s="60" t="s">
        <v>455</v>
      </c>
      <c r="X391" s="1">
        <v>0.130161826081893</v>
      </c>
      <c r="Y391" s="1">
        <v>0.353838700273284</v>
      </c>
      <c r="Z391" s="1">
        <v>0.45376355884537</v>
      </c>
      <c r="AA391" s="1">
        <v>0.227432256453945</v>
      </c>
      <c r="AB391" s="1">
        <v>0.0872762893560205</v>
      </c>
      <c r="AC391" s="1">
        <v>0.00974210807111965</v>
      </c>
      <c r="AD391" s="1">
        <v>-0.110394816179547</v>
      </c>
      <c r="AE391" s="1">
        <v>-0.187965193897271</v>
      </c>
      <c r="AF391" s="1">
        <v>-0.283149091752839</v>
      </c>
      <c r="AG391" s="1">
        <v>-0.232494458477261</v>
      </c>
      <c r="AH391" s="1">
        <v>-0.0425578264390137</v>
      </c>
      <c r="AI391" s="1">
        <v>-0.317514002224525</v>
      </c>
      <c r="AJ391" s="1">
        <v>-0.252610472862777</v>
      </c>
      <c r="AK391" s="1">
        <v>-0.295174116819808</v>
      </c>
      <c r="AL391" s="1">
        <v>-0.231786118895329</v>
      </c>
      <c r="AM391" s="1">
        <v>-0.307871262688799</v>
      </c>
      <c r="AN391" s="1">
        <v>-0.187148511429159</v>
      </c>
      <c r="AO391" s="1">
        <v>-0.151988245749625</v>
      </c>
      <c r="AP391" s="1">
        <v>0.595747923294212</v>
      </c>
      <c r="AQ391" s="1">
        <v>-0.0772690558566483</v>
      </c>
      <c r="AR391" s="1">
        <v>-0.0889109918679325</v>
      </c>
      <c r="AS391" s="1">
        <v>-0.0280276646114485</v>
      </c>
      <c r="AT391" s="1">
        <v>-0.0505688281038725</v>
      </c>
      <c r="AU391" s="1">
        <v>0.80088495575224</v>
      </c>
      <c r="AW391"/>
      <c r="AX391"/>
    </row>
    <row r="392" spans="1:50">
      <c r="A392" s="60" t="s">
        <v>1257</v>
      </c>
      <c r="B392" s="60" t="s">
        <v>1258</v>
      </c>
      <c r="C392" s="60">
        <v>60</v>
      </c>
      <c r="D392" s="60">
        <v>0</v>
      </c>
      <c r="E392" s="60">
        <v>60</v>
      </c>
      <c r="F392" s="60">
        <v>0</v>
      </c>
      <c r="G392" s="60" t="s">
        <v>458</v>
      </c>
      <c r="H392" s="60" t="s">
        <v>82</v>
      </c>
      <c r="I392" s="60">
        <v>1</v>
      </c>
      <c r="J392" s="60">
        <v>3.3</v>
      </c>
      <c r="K392" s="60">
        <v>3.3</v>
      </c>
      <c r="L392" s="60">
        <v>0</v>
      </c>
      <c r="M392" s="60">
        <v>0</v>
      </c>
      <c r="N392" s="60">
        <v>0</v>
      </c>
      <c r="O392" s="60">
        <v>128</v>
      </c>
      <c r="P392" s="60" t="s">
        <v>90</v>
      </c>
      <c r="Q392" s="60">
        <v>1</v>
      </c>
      <c r="R392" s="60" t="s">
        <v>461</v>
      </c>
      <c r="S392" s="60">
        <v>-0.662749189</v>
      </c>
      <c r="T392" s="60" t="s">
        <v>454</v>
      </c>
      <c r="U392" s="60">
        <v>0.223884227</v>
      </c>
      <c r="V392" s="60" t="s">
        <v>483</v>
      </c>
      <c r="W392" s="60" t="s">
        <v>455</v>
      </c>
      <c r="X392" s="1">
        <v>0.231004169199147</v>
      </c>
      <c r="Y392" s="1">
        <v>0.079181882031188</v>
      </c>
      <c r="Z392" s="1">
        <v>-0.252003738158332</v>
      </c>
      <c r="AA392" s="1">
        <v>-0.251134506449888</v>
      </c>
      <c r="AB392" s="1">
        <v>0.173495678818838</v>
      </c>
      <c r="AC392" s="1">
        <v>0.427342914236376</v>
      </c>
      <c r="AD392" s="1">
        <v>-0.200198147640276</v>
      </c>
      <c r="AE392" s="1">
        <v>0.067243672339711</v>
      </c>
      <c r="AF392" s="1">
        <v>-0.136464332481216</v>
      </c>
      <c r="AG392" s="1">
        <v>-0.201950437604387</v>
      </c>
      <c r="AH392" s="1">
        <v>-0.0297071320400436</v>
      </c>
      <c r="AI392" s="1">
        <v>-0.600693613967742</v>
      </c>
      <c r="AJ392" s="1">
        <v>-0.136714121461898</v>
      </c>
      <c r="AK392" s="1">
        <v>-0.308912870262825</v>
      </c>
      <c r="AL392" s="1">
        <v>-0.373411521322611</v>
      </c>
      <c r="AM392" s="1">
        <v>-0.470846304504406</v>
      </c>
      <c r="AN392" s="1">
        <v>-0.164947213663987</v>
      </c>
      <c r="AO392" s="1">
        <v>0.171615176913191</v>
      </c>
      <c r="AP392" s="1">
        <v>0.264051662281787</v>
      </c>
      <c r="AQ392" s="1">
        <v>0.0900532977602284</v>
      </c>
      <c r="AR392" s="1">
        <v>0.0470407766580741</v>
      </c>
      <c r="AS392" s="1">
        <v>0.0115267041059963</v>
      </c>
      <c r="AT392" s="1">
        <v>-0.00953138950838206</v>
      </c>
      <c r="AU392" s="1">
        <v>-0.148018464202738</v>
      </c>
      <c r="AW392"/>
      <c r="AX392"/>
    </row>
    <row r="393" spans="1:50">
      <c r="A393" s="60" t="s">
        <v>1259</v>
      </c>
      <c r="B393" s="60" t="s">
        <v>1260</v>
      </c>
      <c r="C393" s="60">
        <v>60</v>
      </c>
      <c r="D393" s="60">
        <v>0</v>
      </c>
      <c r="E393" s="60">
        <v>60</v>
      </c>
      <c r="F393" s="60">
        <v>0</v>
      </c>
      <c r="G393" s="60" t="s">
        <v>458</v>
      </c>
      <c r="H393" s="60" t="s">
        <v>82</v>
      </c>
      <c r="I393" s="60">
        <v>1</v>
      </c>
      <c r="J393" s="60">
        <v>4.5</v>
      </c>
      <c r="K393" s="60">
        <v>4.5</v>
      </c>
      <c r="L393" s="60">
        <v>0</v>
      </c>
      <c r="M393" s="60">
        <v>0</v>
      </c>
      <c r="N393" s="60">
        <v>1</v>
      </c>
      <c r="O393" s="60">
        <v>3.3</v>
      </c>
      <c r="P393" s="60" t="s">
        <v>89</v>
      </c>
      <c r="Q393" s="60">
        <v>1</v>
      </c>
      <c r="R393" s="60" t="s">
        <v>444</v>
      </c>
      <c r="S393" s="60">
        <v>-0.265717914</v>
      </c>
      <c r="T393" s="60" t="s">
        <v>454</v>
      </c>
      <c r="U393" s="60">
        <v>0.221353751</v>
      </c>
      <c r="V393" s="60" t="s">
        <v>483</v>
      </c>
      <c r="W393" s="60" t="s">
        <v>473</v>
      </c>
      <c r="X393" s="1">
        <v>0.314123084500077</v>
      </c>
      <c r="Y393" s="1">
        <v>0.449632326344434</v>
      </c>
      <c r="Z393" s="1">
        <v>0.354892770620478</v>
      </c>
      <c r="AA393" s="1">
        <v>0.35982409939641</v>
      </c>
      <c r="AB393" s="1">
        <v>0.135927200839374</v>
      </c>
      <c r="AC393" s="1">
        <v>-0.400291221395807</v>
      </c>
      <c r="AD393" s="1">
        <v>-0.12183431939532</v>
      </c>
      <c r="AE393" s="1">
        <v>-0.172819965435415</v>
      </c>
      <c r="AF393" s="1">
        <v>-0.256796919084893</v>
      </c>
      <c r="AG393" s="1">
        <v>-0.308581636000544</v>
      </c>
      <c r="AH393" s="1">
        <v>-0.174613748128263</v>
      </c>
      <c r="AI393" s="1">
        <v>-0.748265965079887</v>
      </c>
      <c r="AJ393" s="1">
        <v>-0.175759468531781</v>
      </c>
      <c r="AK393" s="1">
        <v>-0.177545937599226</v>
      </c>
      <c r="AL393" s="1">
        <v>-0.266089888300891</v>
      </c>
      <c r="AM393" s="1">
        <v>-0.425948990998738</v>
      </c>
      <c r="AN393" s="1">
        <v>-0.148917159425363</v>
      </c>
      <c r="AO393" s="1">
        <v>0.374875138172527</v>
      </c>
      <c r="AP393" s="1">
        <v>0.480746232958637</v>
      </c>
      <c r="AQ393" s="1">
        <v>0.024240131487441</v>
      </c>
      <c r="AR393" s="1">
        <v>-0.176022329160293</v>
      </c>
      <c r="AS393" s="1">
        <v>-0.173610339932971</v>
      </c>
      <c r="AT393" s="1">
        <v>-0.207885649823891</v>
      </c>
      <c r="AU393" s="1">
        <v>-0.578569720162437</v>
      </c>
      <c r="AW393"/>
      <c r="AX393"/>
    </row>
    <row r="394" spans="1:50">
      <c r="A394" s="60" t="s">
        <v>1261</v>
      </c>
      <c r="B394" s="60" t="s">
        <v>1262</v>
      </c>
      <c r="C394" s="60">
        <v>60</v>
      </c>
      <c r="D394" s="60">
        <v>0</v>
      </c>
      <c r="E394" s="60">
        <v>60</v>
      </c>
      <c r="F394" s="60">
        <v>0</v>
      </c>
      <c r="G394" s="60" t="s">
        <v>441</v>
      </c>
      <c r="H394" s="60" t="s">
        <v>82</v>
      </c>
      <c r="I394" s="60">
        <v>1</v>
      </c>
      <c r="J394" s="60">
        <v>4.5</v>
      </c>
      <c r="K394" s="60">
        <v>4.5</v>
      </c>
      <c r="L394" s="60">
        <v>0</v>
      </c>
      <c r="M394" s="60">
        <v>0</v>
      </c>
      <c r="N394" s="60">
        <v>1</v>
      </c>
      <c r="O394" s="60">
        <v>691.8</v>
      </c>
      <c r="P394" s="60" t="s">
        <v>89</v>
      </c>
      <c r="Q394" s="60">
        <v>1</v>
      </c>
      <c r="R394" s="60" t="s">
        <v>444</v>
      </c>
      <c r="S394" s="60">
        <v>0.742692132</v>
      </c>
      <c r="T394" s="60" t="s">
        <v>445</v>
      </c>
      <c r="U394" s="60">
        <v>0.648174626</v>
      </c>
      <c r="V394" s="60" t="s">
        <v>446</v>
      </c>
      <c r="W394" s="60" t="s">
        <v>447</v>
      </c>
      <c r="X394" s="1">
        <v>0.249394242572842</v>
      </c>
      <c r="Y394" s="1">
        <v>0.317323729421087</v>
      </c>
      <c r="Z394" s="1">
        <v>0.0766504138987486</v>
      </c>
      <c r="AA394" s="1">
        <v>0.356798430882376</v>
      </c>
      <c r="AB394" s="1">
        <v>0.212156398240908</v>
      </c>
      <c r="AC394" s="1">
        <v>0.398833488382019</v>
      </c>
      <c r="AD394" s="1">
        <v>-0.0490313322170744</v>
      </c>
      <c r="AE394" s="1">
        <v>0.316021712967775</v>
      </c>
      <c r="AF394" s="1">
        <v>-0.067176176660595</v>
      </c>
      <c r="AG394" s="1">
        <v>0.1140403261462</v>
      </c>
      <c r="AH394" s="1">
        <v>0.11348452676496</v>
      </c>
      <c r="AI394" s="1">
        <v>0.065508934977997</v>
      </c>
      <c r="AJ394" s="1">
        <v>-0.170721781405602</v>
      </c>
      <c r="AK394" s="1">
        <v>-0.147075176026996</v>
      </c>
      <c r="AL394" s="1">
        <v>-0.196580436627985</v>
      </c>
      <c r="AM394" s="1">
        <v>-0.435320591598999</v>
      </c>
      <c r="AN394" s="1">
        <v>-0.152587833455471</v>
      </c>
      <c r="AO394" s="1">
        <v>0.396729007976217</v>
      </c>
      <c r="AP394" s="1">
        <v>0.31714900741452</v>
      </c>
      <c r="AQ394" s="1">
        <v>0.114498315408743</v>
      </c>
      <c r="AR394" s="1">
        <v>-0.0764169489596194</v>
      </c>
      <c r="AS394" s="1">
        <v>-0.0179750877404086</v>
      </c>
      <c r="AT394" s="1">
        <v>-0.158875053501722</v>
      </c>
      <c r="AU394" s="1">
        <v>0.587654703622672</v>
      </c>
      <c r="AW394"/>
      <c r="AX394"/>
    </row>
    <row r="395" spans="1:50">
      <c r="A395" s="60" t="s">
        <v>1263</v>
      </c>
      <c r="B395" s="60" t="s">
        <v>1264</v>
      </c>
      <c r="C395" s="60">
        <v>60</v>
      </c>
      <c r="D395" s="60">
        <v>0</v>
      </c>
      <c r="E395" s="60">
        <v>60</v>
      </c>
      <c r="F395" s="60">
        <v>0</v>
      </c>
      <c r="G395" s="60" t="s">
        <v>458</v>
      </c>
      <c r="H395" s="60" t="s">
        <v>82</v>
      </c>
      <c r="I395" s="60">
        <v>1</v>
      </c>
      <c r="J395" s="60">
        <v>2</v>
      </c>
      <c r="K395" s="60">
        <v>2</v>
      </c>
      <c r="L395" s="60">
        <v>0</v>
      </c>
      <c r="M395" s="60">
        <v>0</v>
      </c>
      <c r="N395" s="60">
        <v>0</v>
      </c>
      <c r="O395" s="60">
        <v>6.4</v>
      </c>
      <c r="P395" s="60" t="s">
        <v>90</v>
      </c>
      <c r="Q395" s="60">
        <v>1</v>
      </c>
      <c r="R395" s="60" t="s">
        <v>453</v>
      </c>
      <c r="S395" s="60">
        <v>0.029041802</v>
      </c>
      <c r="T395" s="60" t="s">
        <v>454</v>
      </c>
      <c r="U395" s="60">
        <v>0.536017743</v>
      </c>
      <c r="V395" s="60" t="s">
        <v>446</v>
      </c>
      <c r="W395" s="60" t="s">
        <v>455</v>
      </c>
      <c r="X395" s="1">
        <v>0.133027175578736</v>
      </c>
      <c r="Y395" s="1">
        <v>0.329115542906594</v>
      </c>
      <c r="Z395" s="1">
        <v>0.327148493940106</v>
      </c>
      <c r="AA395" s="1">
        <v>0.308664457536605</v>
      </c>
      <c r="AB395" s="1">
        <v>0.0421841474985982</v>
      </c>
      <c r="AC395" s="1">
        <v>-0.218262642106614</v>
      </c>
      <c r="AD395" s="1">
        <v>0.158448405227996</v>
      </c>
      <c r="AE395" s="1">
        <v>0.0527526750268985</v>
      </c>
      <c r="AF395" s="1">
        <v>-0.165606113503309</v>
      </c>
      <c r="AG395" s="1">
        <v>-0.0906722884353495</v>
      </c>
      <c r="AH395" s="1">
        <v>-0.0226707985048946</v>
      </c>
      <c r="AI395" s="1">
        <v>-0.380889739296654</v>
      </c>
      <c r="AJ395" s="1">
        <v>-0.176112669944733</v>
      </c>
      <c r="AK395" s="1">
        <v>-0.18968454269991</v>
      </c>
      <c r="AL395" s="1">
        <v>-0.0928428151111283</v>
      </c>
      <c r="AM395" s="1">
        <v>-0.211821068937692</v>
      </c>
      <c r="AN395" s="1">
        <v>-0.148804457637301</v>
      </c>
      <c r="AO395" s="1">
        <v>0.184598548304685</v>
      </c>
      <c r="AP395" s="1">
        <v>0.369887586701761</v>
      </c>
      <c r="AQ395" s="1">
        <v>0.00769033971333</v>
      </c>
      <c r="AR395" s="1">
        <v>-0.205771555366562</v>
      </c>
      <c r="AS395" s="1">
        <v>-0.185405924173591</v>
      </c>
      <c r="AT395" s="1">
        <v>-0.203842552478351</v>
      </c>
      <c r="AU395" s="1">
        <v>-0.529299210714946</v>
      </c>
      <c r="AW395"/>
      <c r="AX395"/>
    </row>
    <row r="396" spans="1:50">
      <c r="A396" s="60" t="s">
        <v>1265</v>
      </c>
      <c r="B396" s="60" t="s">
        <v>1266</v>
      </c>
      <c r="C396" s="60">
        <v>60</v>
      </c>
      <c r="D396" s="60">
        <v>0</v>
      </c>
      <c r="E396" s="60">
        <v>60</v>
      </c>
      <c r="F396" s="60">
        <v>0</v>
      </c>
      <c r="G396" s="60" t="s">
        <v>458</v>
      </c>
      <c r="H396" s="60" t="s">
        <v>82</v>
      </c>
      <c r="I396" s="60">
        <v>1</v>
      </c>
      <c r="J396" s="60">
        <v>4</v>
      </c>
      <c r="K396" s="60">
        <v>4</v>
      </c>
      <c r="L396" s="60">
        <v>0</v>
      </c>
      <c r="M396" s="60">
        <v>0</v>
      </c>
      <c r="N396" s="60">
        <v>0</v>
      </c>
      <c r="O396" s="60">
        <v>43.3</v>
      </c>
      <c r="P396" s="60" t="s">
        <v>90</v>
      </c>
      <c r="Q396" s="60">
        <v>1</v>
      </c>
      <c r="R396" s="60" t="s">
        <v>461</v>
      </c>
      <c r="S396" s="60">
        <v>0.224057991</v>
      </c>
      <c r="T396" s="60" t="s">
        <v>454</v>
      </c>
      <c r="U396" s="60">
        <v>0.938634093</v>
      </c>
      <c r="V396" s="60" t="s">
        <v>446</v>
      </c>
      <c r="W396" s="60" t="s">
        <v>455</v>
      </c>
      <c r="X396" s="1">
        <v>0.309215766704654</v>
      </c>
      <c r="Y396" s="1">
        <v>0.442301455334389</v>
      </c>
      <c r="Z396" s="1">
        <v>0.284711202330737</v>
      </c>
      <c r="AA396" s="1">
        <v>0.306965528794795</v>
      </c>
      <c r="AB396" s="1">
        <v>0.271285535706425</v>
      </c>
      <c r="AC396" s="1">
        <v>-0.252624129248391</v>
      </c>
      <c r="AD396" s="1">
        <v>0.0363549390098655</v>
      </c>
      <c r="AE396" s="1">
        <v>-0.00604654962321394</v>
      </c>
      <c r="AF396" s="1">
        <v>-0.0827266627331685</v>
      </c>
      <c r="AG396" s="1">
        <v>-0.120339538070539</v>
      </c>
      <c r="AH396" s="1">
        <v>-0.02452532270326</v>
      </c>
      <c r="AI396" s="1">
        <v>-0.750059794307344</v>
      </c>
      <c r="AJ396" s="1">
        <v>-0.196366279723045</v>
      </c>
      <c r="AK396" s="1">
        <v>-0.174711752655663</v>
      </c>
      <c r="AL396" s="1">
        <v>-0.278634513646673</v>
      </c>
      <c r="AM396" s="1">
        <v>-0.447308292570568</v>
      </c>
      <c r="AN396" s="1">
        <v>-0.114508178623014</v>
      </c>
      <c r="AO396" s="1">
        <v>0.233879279396589</v>
      </c>
      <c r="AP396" s="1">
        <v>0.298851949294456</v>
      </c>
      <c r="AQ396" s="1">
        <v>0.241588006799955</v>
      </c>
      <c r="AR396" s="1">
        <v>-0.0462095337692601</v>
      </c>
      <c r="AS396" s="1">
        <v>0.137662688788102</v>
      </c>
      <c r="AT396" s="1">
        <v>-0.00349120131108577</v>
      </c>
      <c r="AU396" s="1">
        <v>0.230848069778989</v>
      </c>
      <c r="AW396"/>
      <c r="AX396"/>
    </row>
    <row r="397" spans="1:50">
      <c r="A397" s="60" t="s">
        <v>1267</v>
      </c>
      <c r="B397" s="60" t="s">
        <v>1268</v>
      </c>
      <c r="C397" s="60">
        <v>60</v>
      </c>
      <c r="D397" s="60">
        <v>0</v>
      </c>
      <c r="E397" s="60">
        <v>60</v>
      </c>
      <c r="F397" s="60">
        <v>0</v>
      </c>
      <c r="G397" s="60" t="s">
        <v>441</v>
      </c>
      <c r="H397" s="60" t="s">
        <v>82</v>
      </c>
      <c r="I397" s="60">
        <v>1</v>
      </c>
      <c r="J397" s="60">
        <v>3</v>
      </c>
      <c r="K397" s="60">
        <v>3</v>
      </c>
      <c r="L397" s="60">
        <v>0</v>
      </c>
      <c r="M397" s="60">
        <v>0</v>
      </c>
      <c r="N397" s="60">
        <v>0</v>
      </c>
      <c r="O397" s="60">
        <v>650.8</v>
      </c>
      <c r="P397" s="60" t="s">
        <v>90</v>
      </c>
      <c r="Q397" s="60">
        <v>1</v>
      </c>
      <c r="R397" s="60" t="s">
        <v>461</v>
      </c>
      <c r="S397" s="60">
        <v>1.088664421</v>
      </c>
      <c r="T397" s="60" t="s">
        <v>445</v>
      </c>
      <c r="U397" s="60">
        <v>0.698352638</v>
      </c>
      <c r="V397" s="60" t="s">
        <v>446</v>
      </c>
      <c r="W397" s="60" t="s">
        <v>447</v>
      </c>
      <c r="X397" s="1">
        <v>0.384384194632332</v>
      </c>
      <c r="Y397" s="1">
        <v>0.437867999799701</v>
      </c>
      <c r="Z397" s="1">
        <v>0.329867984868381</v>
      </c>
      <c r="AA397" s="1">
        <v>0.331017354712838</v>
      </c>
      <c r="AB397" s="1">
        <v>0.306421452869191</v>
      </c>
      <c r="AC397" s="1">
        <v>0.128064028094688</v>
      </c>
      <c r="AD397" s="1">
        <v>-0.242525711552135</v>
      </c>
      <c r="AE397" s="1">
        <v>0.264693658303295</v>
      </c>
      <c r="AF397" s="1">
        <v>0.307862097422864</v>
      </c>
      <c r="AG397" s="1">
        <v>0.215112339530106</v>
      </c>
      <c r="AH397" s="1">
        <v>0.297920143031425</v>
      </c>
      <c r="AI397" s="1">
        <v>0.355058598421443</v>
      </c>
      <c r="AJ397" s="1">
        <v>-0.170714310958028</v>
      </c>
      <c r="AK397" s="1">
        <v>-0.135943988329361</v>
      </c>
      <c r="AL397" s="1">
        <v>-0.234792550605019</v>
      </c>
      <c r="AM397" s="1">
        <v>-0.448914295896387</v>
      </c>
      <c r="AN397" s="1">
        <v>-0.202117429369615</v>
      </c>
      <c r="AO397" s="1">
        <v>0.11105412272329</v>
      </c>
      <c r="AP397" s="1">
        <v>0.23810093279124</v>
      </c>
      <c r="AQ397" s="1">
        <v>-0.00644821789355621</v>
      </c>
      <c r="AR397" s="1">
        <v>-0.16896105008752</v>
      </c>
      <c r="AS397" s="1">
        <v>-0.120283331176727</v>
      </c>
      <c r="AT397" s="1">
        <v>-0.14297227716121</v>
      </c>
      <c r="AU397" s="1">
        <v>0.415008552021961</v>
      </c>
      <c r="AW397"/>
      <c r="AX397"/>
    </row>
    <row r="398" spans="1:50">
      <c r="A398" s="60" t="s">
        <v>1269</v>
      </c>
      <c r="B398" s="60" t="s">
        <v>1270</v>
      </c>
      <c r="C398" s="60">
        <v>60</v>
      </c>
      <c r="D398" s="60">
        <v>0</v>
      </c>
      <c r="E398" s="60">
        <v>60</v>
      </c>
      <c r="F398" s="60">
        <v>0</v>
      </c>
      <c r="G398" s="60" t="s">
        <v>450</v>
      </c>
      <c r="H398" s="60" t="s">
        <v>82</v>
      </c>
      <c r="I398" s="60">
        <v>1</v>
      </c>
      <c r="J398" s="60">
        <v>4.5</v>
      </c>
      <c r="K398" s="60">
        <v>4.5</v>
      </c>
      <c r="L398" s="60">
        <v>0</v>
      </c>
      <c r="M398" s="60">
        <v>0</v>
      </c>
      <c r="N398" s="60">
        <v>0</v>
      </c>
      <c r="O398" s="60">
        <v>2.1</v>
      </c>
      <c r="P398" s="60" t="s">
        <v>90</v>
      </c>
      <c r="Q398" s="60">
        <v>1</v>
      </c>
      <c r="R398" s="60" t="s">
        <v>461</v>
      </c>
      <c r="S398" s="60">
        <v>-0.142305231</v>
      </c>
      <c r="T398" s="60" t="s">
        <v>454</v>
      </c>
      <c r="U398" s="60">
        <v>0.440016624</v>
      </c>
      <c r="V398" s="60" t="s">
        <v>446</v>
      </c>
      <c r="W398" s="60" t="s">
        <v>455</v>
      </c>
      <c r="X398" s="1">
        <v>0.0482533639628853</v>
      </c>
      <c r="Y398" s="1">
        <v>0.238799784146165</v>
      </c>
      <c r="Z398" s="1">
        <v>0.361521152436601</v>
      </c>
      <c r="AA398" s="1">
        <v>0.241336566481122</v>
      </c>
      <c r="AB398" s="1">
        <v>0.0644232543569277</v>
      </c>
      <c r="AC398" s="1">
        <v>-0.221959271512019</v>
      </c>
      <c r="AD398" s="1">
        <v>-0.0220043051900769</v>
      </c>
      <c r="AE398" s="1">
        <v>-0.0808429577742192</v>
      </c>
      <c r="AF398" s="1">
        <v>-0.092878599181352</v>
      </c>
      <c r="AG398" s="1">
        <v>-0.10896008298849</v>
      </c>
      <c r="AH398" s="1">
        <v>-0.0614735412924455</v>
      </c>
      <c r="AI398" s="1">
        <v>-0.442768010825789</v>
      </c>
      <c r="AJ398" s="1">
        <v>-0.228501296979778</v>
      </c>
      <c r="AK398" s="1">
        <v>-0.214330625013846</v>
      </c>
      <c r="AL398" s="1">
        <v>-0.302904143705724</v>
      </c>
      <c r="AM398" s="1">
        <v>-0.459986668198398</v>
      </c>
      <c r="AN398" s="1">
        <v>-0.15697302120042</v>
      </c>
      <c r="AO398" s="1">
        <v>0.142152484493168</v>
      </c>
      <c r="AP398" s="1">
        <v>0.232360679263377</v>
      </c>
      <c r="AQ398" s="1">
        <v>0.030273732859166</v>
      </c>
      <c r="AR398" s="1">
        <v>-0.0894149234722507</v>
      </c>
      <c r="AS398" s="1">
        <v>-0.034678418353499</v>
      </c>
      <c r="AT398" s="1">
        <v>-0.0804136830168058</v>
      </c>
      <c r="AU398" s="1">
        <v>-0.71071513991845</v>
      </c>
      <c r="AW398"/>
      <c r="AX398"/>
    </row>
    <row r="399" spans="1:50">
      <c r="A399" s="60" t="s">
        <v>1271</v>
      </c>
      <c r="B399" s="60" t="s">
        <v>1272</v>
      </c>
      <c r="C399" s="60">
        <v>60</v>
      </c>
      <c r="D399" s="60">
        <v>0</v>
      </c>
      <c r="E399" s="60">
        <v>60</v>
      </c>
      <c r="F399" s="60">
        <v>0</v>
      </c>
      <c r="G399" s="60" t="s">
        <v>441</v>
      </c>
      <c r="H399" s="60" t="s">
        <v>82</v>
      </c>
      <c r="I399" s="60">
        <v>1</v>
      </c>
      <c r="J399" s="60">
        <v>4.5</v>
      </c>
      <c r="K399" s="60">
        <v>4.5</v>
      </c>
      <c r="L399" s="60">
        <v>0</v>
      </c>
      <c r="M399" s="60">
        <v>0</v>
      </c>
      <c r="N399" s="60">
        <v>1</v>
      </c>
      <c r="O399" s="60">
        <v>3024</v>
      </c>
      <c r="P399" s="60" t="s">
        <v>89</v>
      </c>
      <c r="Q399" s="60">
        <v>1</v>
      </c>
      <c r="R399" s="60" t="s">
        <v>444</v>
      </c>
      <c r="S399" s="60">
        <v>0.606557622</v>
      </c>
      <c r="T399" s="60" t="s">
        <v>454</v>
      </c>
      <c r="U399" s="60">
        <v>-0.307846998</v>
      </c>
      <c r="V399" s="60" t="s">
        <v>483</v>
      </c>
      <c r="W399" s="60" t="s">
        <v>470</v>
      </c>
      <c r="X399" s="1">
        <v>0.246916011145571</v>
      </c>
      <c r="Y399" s="1">
        <v>0.349034108840264</v>
      </c>
      <c r="Z399" s="1">
        <v>0.319742917482511</v>
      </c>
      <c r="AA399" s="1">
        <v>0.409940935429042</v>
      </c>
      <c r="AB399" s="1">
        <v>0.274029674828877</v>
      </c>
      <c r="AC399" s="1">
        <v>0.484971811849891</v>
      </c>
      <c r="AD399" s="1">
        <v>-0.0652953838793978</v>
      </c>
      <c r="AE399" s="1">
        <v>0.281932496389473</v>
      </c>
      <c r="AF399" s="1">
        <v>0.261436233199372</v>
      </c>
      <c r="AG399" s="1">
        <v>0.229323447435629</v>
      </c>
      <c r="AH399" s="1">
        <v>0.217604556762251</v>
      </c>
      <c r="AI399" s="1">
        <v>0.661578265851369</v>
      </c>
      <c r="AJ399" s="1">
        <v>-0.230494531036601</v>
      </c>
      <c r="AK399" s="1">
        <v>-0.218166200496281</v>
      </c>
      <c r="AL399" s="1">
        <v>-0.103194110498244</v>
      </c>
      <c r="AM399" s="1">
        <v>-0.0998943749996206</v>
      </c>
      <c r="AN399" s="1">
        <v>-0.191687974706114</v>
      </c>
      <c r="AO399" s="1">
        <v>-0.23634141730389</v>
      </c>
      <c r="AP399" s="1">
        <v>0.0771346567807478</v>
      </c>
      <c r="AQ399" s="1">
        <v>-0.17046131220074</v>
      </c>
      <c r="AR399" s="1">
        <v>-0.11038453295499</v>
      </c>
      <c r="AS399" s="1">
        <v>-0.145773632753676</v>
      </c>
      <c r="AT399" s="1">
        <v>-0.114801343621712</v>
      </c>
      <c r="AU399" s="1">
        <v>0.460310728277814</v>
      </c>
      <c r="AW399"/>
      <c r="AX399"/>
    </row>
    <row r="400" spans="1:50">
      <c r="A400" s="60" t="s">
        <v>1273</v>
      </c>
      <c r="B400" s="60" t="s">
        <v>1274</v>
      </c>
      <c r="C400" s="60">
        <v>60</v>
      </c>
      <c r="D400" s="60">
        <v>0</v>
      </c>
      <c r="E400" s="60">
        <v>60</v>
      </c>
      <c r="F400" s="60">
        <v>0</v>
      </c>
      <c r="G400" s="60" t="s">
        <v>441</v>
      </c>
      <c r="H400" s="60" t="s">
        <v>82</v>
      </c>
      <c r="I400" s="60">
        <v>1</v>
      </c>
      <c r="J400" s="60">
        <v>3</v>
      </c>
      <c r="K400" s="60">
        <v>3</v>
      </c>
      <c r="L400" s="60">
        <v>0</v>
      </c>
      <c r="M400" s="60">
        <v>0</v>
      </c>
      <c r="N400" s="60">
        <v>0</v>
      </c>
      <c r="O400" s="60">
        <v>5.7</v>
      </c>
      <c r="P400" s="60" t="s">
        <v>90</v>
      </c>
      <c r="Q400" s="60">
        <v>1</v>
      </c>
      <c r="R400" s="60" t="s">
        <v>461</v>
      </c>
      <c r="S400" s="60">
        <v>1.036543178</v>
      </c>
      <c r="T400" s="60" t="s">
        <v>445</v>
      </c>
      <c r="U400" s="60">
        <v>0.118658464</v>
      </c>
      <c r="V400" s="60" t="s">
        <v>483</v>
      </c>
      <c r="W400" s="60" t="s">
        <v>447</v>
      </c>
      <c r="X400" s="1">
        <v>-0.00998860918485155</v>
      </c>
      <c r="Y400" s="1">
        <v>0.0882757629860725</v>
      </c>
      <c r="Z400" s="1">
        <v>0.0436447225978285</v>
      </c>
      <c r="AA400" s="1">
        <v>0.135549142070381</v>
      </c>
      <c r="AB400" s="1">
        <v>0.162651374906125</v>
      </c>
      <c r="AC400" s="1">
        <v>0.318805699009911</v>
      </c>
      <c r="AD400" s="1">
        <v>-0.0279837359482851</v>
      </c>
      <c r="AE400" s="1">
        <v>0.324057265838182</v>
      </c>
      <c r="AF400" s="1">
        <v>0.35316798520914</v>
      </c>
      <c r="AG400" s="1">
        <v>0.399587296077198</v>
      </c>
      <c r="AH400" s="1">
        <v>0.245406817286753</v>
      </c>
      <c r="AI400" s="1">
        <v>0.755321693374806</v>
      </c>
      <c r="AJ400" s="1">
        <v>-0.223394762269993</v>
      </c>
      <c r="AK400" s="1">
        <v>-0.318795791085241</v>
      </c>
      <c r="AL400" s="1">
        <v>-0.388269910321114</v>
      </c>
      <c r="AM400" s="1">
        <v>-0.497361435298677</v>
      </c>
      <c r="AN400" s="1">
        <v>-0.171227555344454</v>
      </c>
      <c r="AO400" s="1">
        <v>0.136693330349714</v>
      </c>
      <c r="AP400" s="1">
        <v>0.410069361396809</v>
      </c>
      <c r="AQ400" s="1">
        <v>0.0145436871703568</v>
      </c>
      <c r="AR400" s="1">
        <v>0.0309669325105867</v>
      </c>
      <c r="AS400" s="1">
        <v>0.0627980858108945</v>
      </c>
      <c r="AT400" s="1">
        <v>-0.12373514499161</v>
      </c>
      <c r="AU400" s="1">
        <v>0.43585080193174</v>
      </c>
      <c r="AW400"/>
      <c r="AX400"/>
    </row>
    <row r="401" spans="1:50">
      <c r="A401" s="60" t="s">
        <v>1275</v>
      </c>
      <c r="B401" s="60" t="s">
        <v>1276</v>
      </c>
      <c r="C401" s="60">
        <v>60</v>
      </c>
      <c r="D401" s="60">
        <v>0</v>
      </c>
      <c r="E401" s="60">
        <v>60</v>
      </c>
      <c r="F401" s="60">
        <v>0</v>
      </c>
      <c r="G401" s="60" t="s">
        <v>458</v>
      </c>
      <c r="H401" s="60" t="s">
        <v>82</v>
      </c>
      <c r="I401" s="60">
        <v>1</v>
      </c>
      <c r="J401" s="60">
        <v>4.7</v>
      </c>
      <c r="K401" s="60">
        <v>4.7</v>
      </c>
      <c r="L401" s="60">
        <v>0</v>
      </c>
      <c r="M401" s="60">
        <v>0</v>
      </c>
      <c r="N401" s="60">
        <v>0</v>
      </c>
      <c r="O401" s="60">
        <v>7.9</v>
      </c>
      <c r="P401" s="60" t="s">
        <v>90</v>
      </c>
      <c r="Q401" s="60">
        <v>1</v>
      </c>
      <c r="R401" s="60" t="s">
        <v>461</v>
      </c>
      <c r="S401" s="60">
        <v>-0.061653256</v>
      </c>
      <c r="T401" s="60" t="s">
        <v>454</v>
      </c>
      <c r="U401" s="60">
        <v>-0.441704679</v>
      </c>
      <c r="V401" s="60" t="s">
        <v>483</v>
      </c>
      <c r="W401" s="60" t="s">
        <v>473</v>
      </c>
      <c r="X401" s="1">
        <v>0.258057023250433</v>
      </c>
      <c r="Y401" s="1">
        <v>0.15070678829857</v>
      </c>
      <c r="Z401" s="1">
        <v>0.0573170313479255</v>
      </c>
      <c r="AA401" s="1">
        <v>0.545354971104442</v>
      </c>
      <c r="AB401" s="1">
        <v>0.25860604627906</v>
      </c>
      <c r="AC401" s="1">
        <v>-0.2850416640654</v>
      </c>
      <c r="AD401" s="1">
        <v>0.827487473859157</v>
      </c>
      <c r="AE401" s="1">
        <v>0.0598846930600171</v>
      </c>
      <c r="AF401" s="1">
        <v>-0.0188607414143636</v>
      </c>
      <c r="AG401" s="1">
        <v>-0.0551428519968351</v>
      </c>
      <c r="AH401" s="1">
        <v>0.158586304090858</v>
      </c>
      <c r="AI401" s="1">
        <v>-0.769791915809373</v>
      </c>
      <c r="AJ401" s="1">
        <v>-0.232323756827444</v>
      </c>
      <c r="AK401" s="1">
        <v>-0.357614699686008</v>
      </c>
      <c r="AL401" s="1">
        <v>-0.32475690275066</v>
      </c>
      <c r="AM401" s="1">
        <v>-0.303190166388109</v>
      </c>
      <c r="AN401" s="1">
        <v>-0.217270960054574</v>
      </c>
      <c r="AO401" s="1">
        <v>-0.0737011642168127</v>
      </c>
      <c r="AP401" s="1">
        <v>0.383759866060765</v>
      </c>
      <c r="AQ401" s="1">
        <v>-0.23125554975907</v>
      </c>
      <c r="AR401" s="1">
        <v>-0.137778195025586</v>
      </c>
      <c r="AS401" s="1">
        <v>-0.101396023544849</v>
      </c>
      <c r="AT401" s="1">
        <v>-0.169909677646557</v>
      </c>
      <c r="AU401" s="1">
        <v>0.763194104816744</v>
      </c>
      <c r="AW401"/>
      <c r="AX401"/>
    </row>
    <row r="402" spans="1:50">
      <c r="A402" s="60" t="s">
        <v>1277</v>
      </c>
      <c r="B402" s="60" t="s">
        <v>1278</v>
      </c>
      <c r="C402" s="60">
        <v>60</v>
      </c>
      <c r="D402" s="60">
        <v>0</v>
      </c>
      <c r="E402" s="60">
        <v>60</v>
      </c>
      <c r="F402" s="60">
        <v>0</v>
      </c>
      <c r="G402" s="60" t="s">
        <v>450</v>
      </c>
      <c r="H402" s="60" t="s">
        <v>82</v>
      </c>
      <c r="I402" s="60">
        <v>1</v>
      </c>
      <c r="J402" s="60">
        <v>3.9</v>
      </c>
      <c r="K402" s="60">
        <v>3.9</v>
      </c>
      <c r="L402" s="60">
        <v>0</v>
      </c>
      <c r="M402" s="60">
        <v>0</v>
      </c>
      <c r="N402" s="60">
        <v>0</v>
      </c>
      <c r="O402" s="60">
        <v>652.2</v>
      </c>
      <c r="P402" s="60" t="s">
        <v>90</v>
      </c>
      <c r="Q402" s="60">
        <v>1</v>
      </c>
      <c r="R402" s="60" t="s">
        <v>461</v>
      </c>
      <c r="S402" s="60">
        <v>-0.458788304</v>
      </c>
      <c r="T402" s="60" t="s">
        <v>454</v>
      </c>
      <c r="U402" s="60">
        <v>-0.049357617</v>
      </c>
      <c r="V402" s="60" t="s">
        <v>483</v>
      </c>
      <c r="W402" s="60" t="s">
        <v>473</v>
      </c>
      <c r="X402" s="1">
        <v>-0.104094883916348</v>
      </c>
      <c r="Y402" s="1">
        <v>-0.291770140383627</v>
      </c>
      <c r="Z402" s="1">
        <v>-0.0641857638477558</v>
      </c>
      <c r="AA402" s="1">
        <v>0.320925984255762</v>
      </c>
      <c r="AB402" s="1">
        <v>-0.12375549555912</v>
      </c>
      <c r="AC402" s="1">
        <v>-0.240756211889299</v>
      </c>
      <c r="AD402" s="1">
        <v>0.205214063621191</v>
      </c>
      <c r="AE402" s="1">
        <v>0.111611398866481</v>
      </c>
      <c r="AF402" s="1">
        <v>0.0296509360999668</v>
      </c>
      <c r="AG402" s="1">
        <v>0.227912265160531</v>
      </c>
      <c r="AH402" s="1">
        <v>-0.0148367723839325</v>
      </c>
      <c r="AI402" s="1">
        <v>-0.711791437454924</v>
      </c>
      <c r="AJ402" s="1">
        <v>-0.284287110844738</v>
      </c>
      <c r="AK402" s="1">
        <v>-0.387542545487072</v>
      </c>
      <c r="AL402" s="1">
        <v>-0.364231058369147</v>
      </c>
      <c r="AM402" s="1">
        <v>-0.249349490431</v>
      </c>
      <c r="AN402" s="1">
        <v>-0.216844768263424</v>
      </c>
      <c r="AO402" s="1">
        <v>0.0179582494304759</v>
      </c>
      <c r="AP402" s="1">
        <v>0.271466156421943</v>
      </c>
      <c r="AQ402" s="1">
        <v>-0.143175183459664</v>
      </c>
      <c r="AR402" s="1">
        <v>0.12742516450927</v>
      </c>
      <c r="AS402" s="1">
        <v>0.0635564571156157</v>
      </c>
      <c r="AT402" s="1">
        <v>-0.158675978892489</v>
      </c>
      <c r="AU402" s="1">
        <v>0.16538198760202</v>
      </c>
      <c r="AW402"/>
      <c r="AX402"/>
    </row>
    <row r="403" spans="1:50">
      <c r="A403" s="60" t="s">
        <v>1279</v>
      </c>
      <c r="B403" s="60" t="s">
        <v>1280</v>
      </c>
      <c r="C403" s="60">
        <v>60</v>
      </c>
      <c r="D403" s="60">
        <v>0</v>
      </c>
      <c r="E403" s="60">
        <v>60</v>
      </c>
      <c r="F403" s="60">
        <v>0</v>
      </c>
      <c r="G403" s="60" t="s">
        <v>450</v>
      </c>
      <c r="H403" s="60" t="s">
        <v>82</v>
      </c>
      <c r="I403" s="60">
        <v>1</v>
      </c>
      <c r="J403" s="60">
        <v>2</v>
      </c>
      <c r="K403" s="60">
        <v>2</v>
      </c>
      <c r="L403" s="60">
        <v>0</v>
      </c>
      <c r="M403" s="60">
        <v>0</v>
      </c>
      <c r="N403" s="60">
        <v>0</v>
      </c>
      <c r="O403" s="60">
        <v>249.6</v>
      </c>
      <c r="P403" s="60" t="s">
        <v>90</v>
      </c>
      <c r="Q403" s="60">
        <v>1</v>
      </c>
      <c r="R403" s="60" t="s">
        <v>453</v>
      </c>
      <c r="S403" s="60">
        <v>-1.155842849</v>
      </c>
      <c r="T403" s="60" t="s">
        <v>454</v>
      </c>
      <c r="U403" s="60">
        <v>0.308170631</v>
      </c>
      <c r="V403" s="60" t="s">
        <v>483</v>
      </c>
      <c r="W403" s="60" t="s">
        <v>455</v>
      </c>
      <c r="X403" s="1">
        <v>-0.0387091635436737</v>
      </c>
      <c r="Y403" s="1">
        <v>-0.246398461143885</v>
      </c>
      <c r="Z403" s="1">
        <v>-0.00761855258010316</v>
      </c>
      <c r="AA403" s="1">
        <v>-0.241290873402899</v>
      </c>
      <c r="AB403" s="1">
        <v>-0.106590929929218</v>
      </c>
      <c r="AC403" s="1">
        <v>-0.299391360099171</v>
      </c>
      <c r="AD403" s="1">
        <v>0.402176512795995</v>
      </c>
      <c r="AE403" s="1">
        <v>-0.256111166883127</v>
      </c>
      <c r="AF403" s="1">
        <v>-0.253665208577922</v>
      </c>
      <c r="AG403" s="1">
        <v>-0.26311056089075</v>
      </c>
      <c r="AH403" s="1">
        <v>-0.216397378210266</v>
      </c>
      <c r="AI403" s="1">
        <v>0.031994728218962</v>
      </c>
      <c r="AJ403" s="1">
        <v>0.0556665358042677</v>
      </c>
      <c r="AK403" s="1">
        <v>-0.14165328386619</v>
      </c>
      <c r="AL403" s="1">
        <v>0.0500319266804466</v>
      </c>
      <c r="AM403" s="1">
        <v>0.0896118526136789</v>
      </c>
      <c r="AN403" s="1">
        <v>-0.0415479545387315</v>
      </c>
      <c r="AO403" s="1">
        <v>-0.0726870197892684</v>
      </c>
      <c r="AP403" s="1">
        <v>0.367854580243976</v>
      </c>
      <c r="AQ403" s="1">
        <v>-0.167090127027539</v>
      </c>
      <c r="AR403" s="1">
        <v>-0.138100040082778</v>
      </c>
      <c r="AS403" s="1">
        <v>-0.211428177129609</v>
      </c>
      <c r="AT403" s="1">
        <v>-0.0826653228750488</v>
      </c>
      <c r="AU403" s="1">
        <v>-0.658215737861536</v>
      </c>
      <c r="AW403"/>
      <c r="AX403"/>
    </row>
    <row r="404" spans="1:50">
      <c r="A404" s="60" t="s">
        <v>1281</v>
      </c>
      <c r="B404" s="60" t="s">
        <v>1282</v>
      </c>
      <c r="C404" s="60">
        <v>60</v>
      </c>
      <c r="D404" s="60">
        <v>0</v>
      </c>
      <c r="E404" s="60">
        <v>60</v>
      </c>
      <c r="F404" s="60">
        <v>0</v>
      </c>
      <c r="G404" s="60" t="s">
        <v>450</v>
      </c>
      <c r="H404" s="60" t="s">
        <v>82</v>
      </c>
      <c r="I404" s="60">
        <v>1</v>
      </c>
      <c r="J404" s="60">
        <v>4</v>
      </c>
      <c r="K404" s="60">
        <v>4</v>
      </c>
      <c r="L404" s="60">
        <v>0</v>
      </c>
      <c r="M404" s="60">
        <v>0</v>
      </c>
      <c r="N404" s="60">
        <v>0</v>
      </c>
      <c r="O404" s="60">
        <v>21.3</v>
      </c>
      <c r="P404" s="60" t="s">
        <v>90</v>
      </c>
      <c r="Q404" s="60">
        <v>1</v>
      </c>
      <c r="R404" s="60" t="s">
        <v>461</v>
      </c>
      <c r="S404" s="60">
        <v>-0.713138941</v>
      </c>
      <c r="T404" s="60" t="s">
        <v>454</v>
      </c>
      <c r="U404" s="60">
        <v>-0.901500089</v>
      </c>
      <c r="V404" s="60" t="s">
        <v>483</v>
      </c>
      <c r="W404" s="60" t="s">
        <v>473</v>
      </c>
      <c r="X404" s="1">
        <v>0.183468428439251</v>
      </c>
      <c r="Y404" s="1">
        <v>-0.0260011345319214</v>
      </c>
      <c r="Z404" s="1">
        <v>-0.0457346960176873</v>
      </c>
      <c r="AA404" s="1">
        <v>0.412428723398687</v>
      </c>
      <c r="AB404" s="1">
        <v>0.153883468709029</v>
      </c>
      <c r="AC404" s="1">
        <v>-0.0606691430734808</v>
      </c>
      <c r="AD404" s="1">
        <v>0.0486725663717463</v>
      </c>
      <c r="AE404" s="1">
        <v>0.0363394407887239</v>
      </c>
      <c r="AF404" s="1">
        <v>0.00597342745281962</v>
      </c>
      <c r="AG404" s="1">
        <v>-0.0762508743464941</v>
      </c>
      <c r="AH404" s="1">
        <v>-0.000403694656952003</v>
      </c>
      <c r="AI404" s="1">
        <v>-0.471414132382409</v>
      </c>
      <c r="AJ404" s="1">
        <v>-0.172461171788523</v>
      </c>
      <c r="AK404" s="1">
        <v>-0.312989986875219</v>
      </c>
      <c r="AL404" s="1">
        <v>-0.235079191802725</v>
      </c>
      <c r="AM404" s="1">
        <v>-0.273311828393551</v>
      </c>
      <c r="AN404" s="1">
        <v>-0.199271287150669</v>
      </c>
      <c r="AO404" s="1">
        <v>-0.0917612766736335</v>
      </c>
      <c r="AP404" s="1">
        <v>0.709591317443903</v>
      </c>
      <c r="AQ404" s="1">
        <v>-0.176873252175566</v>
      </c>
      <c r="AR404" s="1">
        <v>-0.173080067706657</v>
      </c>
      <c r="AS404" s="1">
        <v>-0.302387703098933</v>
      </c>
      <c r="AT404" s="1">
        <v>-0.224044931700793</v>
      </c>
      <c r="AU404" s="1">
        <v>0.692716949346423</v>
      </c>
      <c r="AW404"/>
      <c r="AX404"/>
    </row>
    <row r="405" spans="1:50">
      <c r="A405" s="60" t="s">
        <v>1283</v>
      </c>
      <c r="B405" s="60" t="s">
        <v>1284</v>
      </c>
      <c r="C405" s="60">
        <v>60</v>
      </c>
      <c r="D405" s="60">
        <v>0</v>
      </c>
      <c r="E405" s="60">
        <v>60</v>
      </c>
      <c r="F405" s="60">
        <v>0</v>
      </c>
      <c r="G405" s="60" t="s">
        <v>458</v>
      </c>
      <c r="H405" s="60" t="s">
        <v>82</v>
      </c>
      <c r="I405" s="60">
        <v>1</v>
      </c>
      <c r="J405" s="60">
        <v>2.5</v>
      </c>
      <c r="K405" s="60">
        <v>2.5</v>
      </c>
      <c r="L405" s="60">
        <v>0</v>
      </c>
      <c r="M405" s="60">
        <v>0</v>
      </c>
      <c r="N405" s="60">
        <v>0</v>
      </c>
      <c r="O405" s="60">
        <v>3701</v>
      </c>
      <c r="P405" s="60" t="s">
        <v>90</v>
      </c>
      <c r="Q405" s="60">
        <v>1</v>
      </c>
      <c r="R405" s="60" t="s">
        <v>461</v>
      </c>
      <c r="S405" s="60">
        <v>0.552232529</v>
      </c>
      <c r="T405" s="60" t="s">
        <v>454</v>
      </c>
      <c r="U405" s="60">
        <v>0.364028878</v>
      </c>
      <c r="V405" s="60" t="s">
        <v>483</v>
      </c>
      <c r="W405" s="60" t="s">
        <v>447</v>
      </c>
      <c r="X405" s="1">
        <v>0.12662409348161</v>
      </c>
      <c r="Y405" s="1">
        <v>-0.072885112150975</v>
      </c>
      <c r="Z405" s="1">
        <v>-0.0675844243714523</v>
      </c>
      <c r="AA405" s="1">
        <v>0.388478182740835</v>
      </c>
      <c r="AB405" s="1">
        <v>0.250001811767134</v>
      </c>
      <c r="AC405" s="1">
        <v>0.0212801653672986</v>
      </c>
      <c r="AD405" s="1">
        <v>0.00693613967956941</v>
      </c>
      <c r="AE405" s="1">
        <v>0.0986682235561251</v>
      </c>
      <c r="AF405" s="1">
        <v>0.293154030605905</v>
      </c>
      <c r="AG405" s="1">
        <v>0.278428137163805</v>
      </c>
      <c r="AH405" s="1">
        <v>0.0614976067430211</v>
      </c>
      <c r="AI405" s="1">
        <v>0.432073666586948</v>
      </c>
      <c r="AJ405" s="1">
        <v>-0.180738211626043</v>
      </c>
      <c r="AK405" s="1">
        <v>-0.346503045026076</v>
      </c>
      <c r="AL405" s="1">
        <v>-0.283190048529215</v>
      </c>
      <c r="AM405" s="1">
        <v>0.0722547373147205</v>
      </c>
      <c r="AN405" s="1">
        <v>-0.0850266187436612</v>
      </c>
      <c r="AO405" s="1">
        <v>-0.20379479500685</v>
      </c>
      <c r="AP405" s="1">
        <v>0.207845013154795</v>
      </c>
      <c r="AQ405" s="1">
        <v>0.15057679046332</v>
      </c>
      <c r="AR405" s="1">
        <v>0.18186609111553</v>
      </c>
      <c r="AS405" s="1">
        <v>0.16581266932403</v>
      </c>
      <c r="AT405" s="1">
        <v>-0.048152308080093</v>
      </c>
      <c r="AU405" s="1">
        <v>-0.157737383400983</v>
      </c>
      <c r="AW405"/>
      <c r="AX405"/>
    </row>
    <row r="406" spans="1:50">
      <c r="A406" s="60" t="s">
        <v>1285</v>
      </c>
      <c r="B406" s="60" t="s">
        <v>1286</v>
      </c>
      <c r="C406" s="60">
        <v>60</v>
      </c>
      <c r="D406" s="60">
        <v>0</v>
      </c>
      <c r="E406" s="60">
        <v>60</v>
      </c>
      <c r="F406" s="60">
        <v>0</v>
      </c>
      <c r="G406" s="60" t="s">
        <v>458</v>
      </c>
      <c r="H406" s="60" t="s">
        <v>82</v>
      </c>
      <c r="I406" s="60">
        <v>1</v>
      </c>
      <c r="J406" s="60">
        <v>4.6</v>
      </c>
      <c r="K406" s="60">
        <v>4.6</v>
      </c>
      <c r="L406" s="60">
        <v>0</v>
      </c>
      <c r="M406" s="60">
        <v>0</v>
      </c>
      <c r="N406" s="60">
        <v>0</v>
      </c>
      <c r="O406" s="60">
        <v>11607</v>
      </c>
      <c r="P406" s="60" t="s">
        <v>90</v>
      </c>
      <c r="Q406" s="60">
        <v>1</v>
      </c>
      <c r="R406" s="60" t="s">
        <v>461</v>
      </c>
      <c r="S406" s="60">
        <v>0.408223336</v>
      </c>
      <c r="T406" s="60" t="s">
        <v>454</v>
      </c>
      <c r="U406" s="60">
        <v>-0.262617238</v>
      </c>
      <c r="V406" s="60" t="s">
        <v>483</v>
      </c>
      <c r="W406" s="60" t="s">
        <v>470</v>
      </c>
      <c r="X406" s="1">
        <v>0.323764702785227</v>
      </c>
      <c r="Y406" s="1">
        <v>0.546644021443445</v>
      </c>
      <c r="Z406" s="1">
        <v>0.649960833221973</v>
      </c>
      <c r="AA406" s="1">
        <v>0.421396260999215</v>
      </c>
      <c r="AB406" s="1">
        <v>0.212436477563252</v>
      </c>
      <c r="AC406" s="1">
        <v>-0.0477103999096394</v>
      </c>
      <c r="AD406" s="1">
        <v>0.836962253693449</v>
      </c>
      <c r="AE406" s="1">
        <v>-0.176299845129206</v>
      </c>
      <c r="AF406" s="1">
        <v>-0.11716197298892</v>
      </c>
      <c r="AG406" s="1">
        <v>-0.14197104882027</v>
      </c>
      <c r="AH406" s="1">
        <v>0.0084653864867226</v>
      </c>
      <c r="AI406" s="1">
        <v>0.332522507446454</v>
      </c>
      <c r="AJ406" s="1">
        <v>-0.240704981131124</v>
      </c>
      <c r="AK406" s="1">
        <v>-0.290992703728387</v>
      </c>
      <c r="AL406" s="1">
        <v>-0.118900426058397</v>
      </c>
      <c r="AM406" s="1">
        <v>-0.325321306686854</v>
      </c>
      <c r="AN406" s="1">
        <v>-0.224237809687492</v>
      </c>
      <c r="AO406" s="1">
        <v>0.0541686515595672</v>
      </c>
      <c r="AP406" s="1">
        <v>0.549270509447507</v>
      </c>
      <c r="AQ406" s="1">
        <v>-0.119777824703485</v>
      </c>
      <c r="AR406" s="1">
        <v>-0.176675243137675</v>
      </c>
      <c r="AS406" s="1">
        <v>-0.122109155024306</v>
      </c>
      <c r="AT406" s="1">
        <v>-0.152009800835495</v>
      </c>
      <c r="AU406" s="1">
        <v>0.776967232719463</v>
      </c>
      <c r="AW406"/>
      <c r="AX406"/>
    </row>
    <row r="407" spans="1:50">
      <c r="A407" s="68" t="s">
        <v>1287</v>
      </c>
      <c r="B407" s="68" t="s">
        <v>1288</v>
      </c>
      <c r="C407" s="68">
        <v>60</v>
      </c>
      <c r="D407" s="68">
        <v>0</v>
      </c>
      <c r="E407" s="68">
        <v>60</v>
      </c>
      <c r="F407" s="68">
        <v>0</v>
      </c>
      <c r="G407" s="68" t="s">
        <v>458</v>
      </c>
      <c r="H407" s="68" t="s">
        <v>82</v>
      </c>
      <c r="I407" s="68">
        <v>1</v>
      </c>
      <c r="J407" s="68">
        <v>2.5</v>
      </c>
      <c r="K407" s="68">
        <v>2.5</v>
      </c>
      <c r="L407" s="68">
        <v>0</v>
      </c>
      <c r="M407" s="68">
        <v>0</v>
      </c>
      <c r="N407" s="68">
        <v>0</v>
      </c>
      <c r="O407" s="68">
        <v>815</v>
      </c>
      <c r="P407" s="68" t="s">
        <v>90</v>
      </c>
      <c r="Q407" s="68">
        <v>1</v>
      </c>
      <c r="R407" s="68" t="s">
        <v>461</v>
      </c>
      <c r="S407" s="68">
        <v>0.066653979</v>
      </c>
      <c r="T407" s="68" t="s">
        <v>454</v>
      </c>
      <c r="U407" s="68">
        <v>0.109708072</v>
      </c>
      <c r="V407" s="68" t="s">
        <v>483</v>
      </c>
      <c r="W407" s="68" t="s">
        <v>473</v>
      </c>
      <c r="X407" s="24">
        <v>0.217047711508574</v>
      </c>
      <c r="Y407" s="24">
        <v>0.315544838216302</v>
      </c>
      <c r="Z407" s="24">
        <v>0.503637160444871</v>
      </c>
      <c r="AA407" s="24">
        <v>0.418137542978698</v>
      </c>
      <c r="AB407" s="24">
        <v>0.121854301443246</v>
      </c>
      <c r="AC407" s="24">
        <v>-0.0581567719686479</v>
      </c>
      <c r="AD407" s="24">
        <v>0.749081964609624</v>
      </c>
      <c r="AE407" s="24">
        <v>-0.225918550237665</v>
      </c>
      <c r="AF407" s="24">
        <v>-0.284418816538334</v>
      </c>
      <c r="AG407" s="24">
        <v>-0.192526233815183</v>
      </c>
      <c r="AH407" s="24">
        <v>-0.0210401167655105</v>
      </c>
      <c r="AI407" s="24">
        <v>0.94487121554451</v>
      </c>
      <c r="AJ407" s="24">
        <v>-0.0811711833768018</v>
      </c>
      <c r="AK407" s="24">
        <v>-0.12931351324881</v>
      </c>
      <c r="AL407" s="24">
        <v>0.161003825600372</v>
      </c>
      <c r="AM407" s="24">
        <v>-0.218351066134978</v>
      </c>
      <c r="AN407" s="24">
        <v>-0.0863068339979415</v>
      </c>
      <c r="AO407" s="24">
        <v>-0.193406779554255</v>
      </c>
      <c r="AP407" s="24">
        <v>0.0630232001914147</v>
      </c>
      <c r="AQ407" s="24">
        <v>-0.120216768055242</v>
      </c>
      <c r="AR407" s="24">
        <v>-0.146217467717017</v>
      </c>
      <c r="AS407" s="24">
        <v>-0.12402776206032</v>
      </c>
      <c r="AT407" s="24">
        <v>-0.0412571121053166</v>
      </c>
      <c r="AU407" s="24">
        <v>0.595431714900755</v>
      </c>
      <c r="AW407"/>
      <c r="AX407"/>
    </row>
    <row r="408" spans="26:50">
      <c r="Z408" s="1"/>
      <c r="AX408"/>
    </row>
    <row r="409" spans="26:50">
      <c r="Z409" s="1"/>
      <c r="AX409"/>
    </row>
  </sheetData>
  <sortState ref="A313:AX407">
    <sortCondition ref="A313:A407"/>
  </sortState>
  <pageMargins left="0.75" right="0.75" top="1" bottom="1" header="0.5" footer="0.5"/>
  <headerFooter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73"/>
  <sheetViews>
    <sheetView workbookViewId="0">
      <selection activeCell="A1" sqref="A1"/>
    </sheetView>
  </sheetViews>
  <sheetFormatPr defaultColWidth="9" defaultRowHeight="15"/>
  <cols>
    <col min="1" max="1" width="37" style="1" customWidth="1"/>
    <col min="2" max="2" width="47.5" style="1" customWidth="1"/>
    <col min="3" max="3" width="9" style="1"/>
    <col min="4" max="4" width="18.125" style="1" customWidth="1"/>
    <col min="5" max="8" width="11.125" style="1"/>
    <col min="9" max="9" width="9" style="1"/>
    <col min="10" max="10" width="24.125" style="1" customWidth="1"/>
    <col min="11" max="11" width="16.875" style="1" customWidth="1"/>
    <col min="12" max="16384" width="9" style="1"/>
  </cols>
  <sheetData>
    <row r="1" ht="18.75" spans="1:1">
      <c r="A1" s="26" t="s">
        <v>5</v>
      </c>
    </row>
    <row r="2" ht="15.75" spans="1:9">
      <c r="A2" s="53" t="s">
        <v>1289</v>
      </c>
      <c r="B2" s="11"/>
      <c r="C2" s="11"/>
      <c r="D2" s="11"/>
      <c r="E2" s="11"/>
      <c r="F2" s="11"/>
      <c r="G2" s="11"/>
      <c r="H2" s="11"/>
      <c r="I2" s="11"/>
    </row>
    <row r="3" spans="1:11">
      <c r="A3" s="6" t="s">
        <v>1290</v>
      </c>
      <c r="B3" s="6" t="s">
        <v>152</v>
      </c>
      <c r="C3" s="6" t="s">
        <v>1291</v>
      </c>
      <c r="D3" s="6" t="s">
        <v>1292</v>
      </c>
      <c r="E3" s="6" t="s">
        <v>1293</v>
      </c>
      <c r="F3" s="6" t="s">
        <v>1294</v>
      </c>
      <c r="G3" s="6" t="s">
        <v>1295</v>
      </c>
      <c r="H3" s="6" t="s">
        <v>1296</v>
      </c>
      <c r="I3" s="6" t="s">
        <v>1297</v>
      </c>
      <c r="J3" s="6" t="s">
        <v>1298</v>
      </c>
      <c r="K3" s="17" t="s">
        <v>1299</v>
      </c>
    </row>
    <row r="4" spans="1:11">
      <c r="A4" s="11" t="s">
        <v>370</v>
      </c>
      <c r="B4" s="54" t="s">
        <v>1300</v>
      </c>
      <c r="C4" s="11">
        <v>138</v>
      </c>
      <c r="D4" s="11">
        <v>0.665536857803075</v>
      </c>
      <c r="E4" s="11">
        <v>2.06715666931185</v>
      </c>
      <c r="F4" s="11">
        <v>1e-10</v>
      </c>
      <c r="G4" s="11">
        <v>8.27e-8</v>
      </c>
      <c r="H4" s="11">
        <v>7.34561403508772e-8</v>
      </c>
      <c r="I4" s="11">
        <v>1108</v>
      </c>
      <c r="J4" s="1" t="s">
        <v>1301</v>
      </c>
      <c r="K4" s="1" t="s">
        <v>1302</v>
      </c>
    </row>
    <row r="5" spans="1:11">
      <c r="A5" s="11" t="s">
        <v>1303</v>
      </c>
      <c r="B5" s="54" t="s">
        <v>1304</v>
      </c>
      <c r="C5" s="11">
        <v>222</v>
      </c>
      <c r="D5" s="11">
        <v>0.636190093209794</v>
      </c>
      <c r="E5" s="11">
        <v>2.04712758046231</v>
      </c>
      <c r="F5" s="11">
        <v>1e-10</v>
      </c>
      <c r="G5" s="11">
        <v>8.27e-8</v>
      </c>
      <c r="H5" s="11">
        <v>7.34561403508772e-8</v>
      </c>
      <c r="I5" s="11">
        <v>1097</v>
      </c>
      <c r="J5" s="1" t="s">
        <v>1305</v>
      </c>
      <c r="K5" s="1" t="s">
        <v>1306</v>
      </c>
    </row>
    <row r="6" spans="1:11">
      <c r="A6" s="11" t="s">
        <v>175</v>
      </c>
      <c r="B6" s="54" t="s">
        <v>1307</v>
      </c>
      <c r="C6" s="11">
        <v>65</v>
      </c>
      <c r="D6" s="11">
        <v>0.670129476203127</v>
      </c>
      <c r="E6" s="11">
        <v>1.90670741164988</v>
      </c>
      <c r="F6" s="11">
        <v>1.80039495005844e-6</v>
      </c>
      <c r="G6" s="11">
        <v>0.000319055705078213</v>
      </c>
      <c r="H6" s="11">
        <v>0.000283392994582507</v>
      </c>
      <c r="I6" s="11">
        <v>1196</v>
      </c>
      <c r="J6" s="1" t="s">
        <v>1308</v>
      </c>
      <c r="K6" s="1" t="s">
        <v>1309</v>
      </c>
    </row>
    <row r="7" spans="1:11">
      <c r="A7" s="11" t="s">
        <v>1310</v>
      </c>
      <c r="B7" s="54" t="s">
        <v>1311</v>
      </c>
      <c r="C7" s="11">
        <v>50</v>
      </c>
      <c r="D7" s="11">
        <v>0.666318749073814</v>
      </c>
      <c r="E7" s="11">
        <v>1.83565450757918</v>
      </c>
      <c r="F7" s="11">
        <v>4.53890809807341e-5</v>
      </c>
      <c r="G7" s="11">
        <v>0.00402179678261434</v>
      </c>
      <c r="H7" s="11">
        <v>0.00357225718169801</v>
      </c>
      <c r="I7" s="11">
        <v>842</v>
      </c>
      <c r="J7" s="1" t="s">
        <v>1312</v>
      </c>
      <c r="K7" s="1" t="s">
        <v>1313</v>
      </c>
    </row>
    <row r="8" spans="1:11">
      <c r="A8" s="11" t="s">
        <v>1314</v>
      </c>
      <c r="B8" s="54" t="s">
        <v>1315</v>
      </c>
      <c r="C8" s="11">
        <v>16</v>
      </c>
      <c r="D8" s="11">
        <v>0.800351287823911</v>
      </c>
      <c r="E8" s="11">
        <v>1.79966412525118</v>
      </c>
      <c r="F8" s="11">
        <v>0.000433273826784573</v>
      </c>
      <c r="G8" s="11">
        <v>0.0189879326605943</v>
      </c>
      <c r="H8" s="11">
        <v>0.0168655410700075</v>
      </c>
      <c r="I8" s="11">
        <v>428</v>
      </c>
      <c r="J8" s="1" t="s">
        <v>1316</v>
      </c>
      <c r="K8" s="1" t="s">
        <v>1317</v>
      </c>
    </row>
    <row r="9" spans="1:11">
      <c r="A9" s="11" t="s">
        <v>1318</v>
      </c>
      <c r="B9" s="54" t="s">
        <v>1319</v>
      </c>
      <c r="C9" s="11">
        <v>36</v>
      </c>
      <c r="D9" s="11">
        <v>0.681948461812081</v>
      </c>
      <c r="E9" s="11">
        <v>1.78530101099596</v>
      </c>
      <c r="F9" s="11">
        <v>0.000305513796003947</v>
      </c>
      <c r="G9" s="11">
        <v>0.0154689740384856</v>
      </c>
      <c r="H9" s="11">
        <v>0.0137399169051399</v>
      </c>
      <c r="I9" s="11">
        <v>1094</v>
      </c>
      <c r="J9" s="1" t="s">
        <v>1320</v>
      </c>
      <c r="K9" s="1" t="s">
        <v>1321</v>
      </c>
    </row>
    <row r="10" spans="1:11">
      <c r="A10" s="11" t="s">
        <v>1322</v>
      </c>
      <c r="B10" s="54" t="s">
        <v>1323</v>
      </c>
      <c r="C10" s="11">
        <v>74</v>
      </c>
      <c r="D10" s="11">
        <v>0.589100781557674</v>
      </c>
      <c r="E10" s="11">
        <v>1.71390216271109</v>
      </c>
      <c r="F10" s="11">
        <v>0.000175312128297275</v>
      </c>
      <c r="G10" s="11">
        <v>0.0110113769697605</v>
      </c>
      <c r="H10" s="11">
        <v>0.00978057136816377</v>
      </c>
      <c r="I10" s="11">
        <v>1273</v>
      </c>
      <c r="J10" s="1" t="s">
        <v>1324</v>
      </c>
      <c r="K10" s="1" t="s">
        <v>1325</v>
      </c>
    </row>
    <row r="11" spans="1:11">
      <c r="A11" s="11" t="s">
        <v>1326</v>
      </c>
      <c r="B11" s="54" t="s">
        <v>1327</v>
      </c>
      <c r="C11" s="11">
        <v>39</v>
      </c>
      <c r="D11" s="11">
        <v>0.641110199039544</v>
      </c>
      <c r="E11" s="11">
        <v>1.70429503063504</v>
      </c>
      <c r="F11" s="11">
        <v>0.00163228174182702</v>
      </c>
      <c r="G11" s="11">
        <v>0.0462026029059213</v>
      </c>
      <c r="H11" s="11">
        <v>0.0410382694514293</v>
      </c>
      <c r="I11" s="11">
        <v>1419</v>
      </c>
      <c r="J11" s="1" t="s">
        <v>1328</v>
      </c>
      <c r="K11" s="1" t="s">
        <v>1329</v>
      </c>
    </row>
    <row r="12" spans="1:11">
      <c r="A12" s="15" t="s">
        <v>295</v>
      </c>
      <c r="B12" s="55" t="s">
        <v>1330</v>
      </c>
      <c r="C12" s="15">
        <v>323</v>
      </c>
      <c r="D12" s="15">
        <v>0.453479040365794</v>
      </c>
      <c r="E12" s="15">
        <v>1.48409900520848</v>
      </c>
      <c r="F12" s="15">
        <v>0.000105753254092786</v>
      </c>
      <c r="G12" s="15">
        <v>0.00760503835954212</v>
      </c>
      <c r="H12" s="15">
        <v>0.00675497902191452</v>
      </c>
      <c r="I12" s="15">
        <v>1309</v>
      </c>
      <c r="J12" s="24" t="s">
        <v>1331</v>
      </c>
      <c r="K12" s="24" t="s">
        <v>1332</v>
      </c>
    </row>
    <row r="13" spans="1:9">
      <c r="A13" s="11"/>
      <c r="B13" s="54"/>
      <c r="C13" s="11"/>
      <c r="D13" s="11"/>
      <c r="E13" s="11"/>
      <c r="F13" s="11"/>
      <c r="G13" s="11"/>
      <c r="H13" s="11"/>
      <c r="I13" s="11"/>
    </row>
    <row r="14" ht="15.75" spans="1:1">
      <c r="A14" s="53" t="s">
        <v>1333</v>
      </c>
    </row>
    <row r="15" spans="1:11">
      <c r="A15" s="6" t="s">
        <v>1290</v>
      </c>
      <c r="B15" s="6" t="s">
        <v>152</v>
      </c>
      <c r="C15" s="6" t="s">
        <v>1291</v>
      </c>
      <c r="D15" s="6" t="s">
        <v>1292</v>
      </c>
      <c r="E15" s="6" t="s">
        <v>1293</v>
      </c>
      <c r="F15" s="6" t="s">
        <v>1294</v>
      </c>
      <c r="G15" s="6" t="s">
        <v>1295</v>
      </c>
      <c r="H15" s="6" t="s">
        <v>1296</v>
      </c>
      <c r="I15" s="6" t="s">
        <v>1297</v>
      </c>
      <c r="J15" s="6" t="s">
        <v>1298</v>
      </c>
      <c r="K15" s="6" t="s">
        <v>1299</v>
      </c>
    </row>
    <row r="16" spans="1:11">
      <c r="A16" s="11" t="s">
        <v>1303</v>
      </c>
      <c r="B16" s="54" t="s">
        <v>1304</v>
      </c>
      <c r="C16" s="11">
        <v>258</v>
      </c>
      <c r="D16" s="11">
        <v>0.626893316554662</v>
      </c>
      <c r="E16" s="11">
        <v>2.62465739442791</v>
      </c>
      <c r="F16" s="11">
        <v>1e-10</v>
      </c>
      <c r="G16" s="11">
        <v>1.39108108108108e-8</v>
      </c>
      <c r="H16" s="11">
        <v>1.12517780938834e-8</v>
      </c>
      <c r="I16" s="11">
        <v>1535</v>
      </c>
      <c r="J16" s="1" t="s">
        <v>1334</v>
      </c>
      <c r="K16" s="1" t="s">
        <v>1335</v>
      </c>
    </row>
    <row r="17" spans="1:11">
      <c r="A17" s="11" t="s">
        <v>370</v>
      </c>
      <c r="B17" s="54" t="s">
        <v>1300</v>
      </c>
      <c r="C17" s="11">
        <v>153</v>
      </c>
      <c r="D17" s="11">
        <v>0.623839646214624</v>
      </c>
      <c r="E17" s="11">
        <v>2.47239636920563</v>
      </c>
      <c r="F17" s="11">
        <v>1e-10</v>
      </c>
      <c r="G17" s="11">
        <v>1.39108108108108e-8</v>
      </c>
      <c r="H17" s="11">
        <v>1.12517780938834e-8</v>
      </c>
      <c r="I17" s="11">
        <v>1420</v>
      </c>
      <c r="J17" s="1" t="s">
        <v>1336</v>
      </c>
      <c r="K17" s="1" t="s">
        <v>1337</v>
      </c>
    </row>
    <row r="18" spans="1:11">
      <c r="A18" s="11" t="s">
        <v>1338</v>
      </c>
      <c r="B18" s="54" t="s">
        <v>1339</v>
      </c>
      <c r="C18" s="11">
        <v>133</v>
      </c>
      <c r="D18" s="11">
        <v>0.599253064572233</v>
      </c>
      <c r="E18" s="11">
        <v>2.33214923166477</v>
      </c>
      <c r="F18" s="11">
        <v>1e-10</v>
      </c>
      <c r="G18" s="11">
        <v>1.39108108108108e-8</v>
      </c>
      <c r="H18" s="11">
        <v>1.12517780938834e-8</v>
      </c>
      <c r="I18" s="11">
        <v>1470</v>
      </c>
      <c r="J18" s="1" t="s">
        <v>1340</v>
      </c>
      <c r="K18" s="1" t="s">
        <v>1341</v>
      </c>
    </row>
    <row r="19" spans="1:11">
      <c r="A19" s="11" t="s">
        <v>1318</v>
      </c>
      <c r="B19" s="54" t="s">
        <v>1319</v>
      </c>
      <c r="C19" s="11">
        <v>45</v>
      </c>
      <c r="D19" s="11">
        <v>0.675472365962639</v>
      </c>
      <c r="E19" s="11">
        <v>2.17562598616832</v>
      </c>
      <c r="F19" s="11">
        <v>3.83801315729573e-7</v>
      </c>
      <c r="G19" s="11">
        <v>2.59924391060541e-5</v>
      </c>
      <c r="H19" s="11">
        <v>2.10240194419732e-5</v>
      </c>
      <c r="I19" s="11">
        <v>1506</v>
      </c>
      <c r="J19" s="1" t="s">
        <v>1342</v>
      </c>
      <c r="K19" s="1" t="s">
        <v>1343</v>
      </c>
    </row>
    <row r="20" spans="1:11">
      <c r="A20" s="11" t="s">
        <v>175</v>
      </c>
      <c r="B20" s="54" t="s">
        <v>1307</v>
      </c>
      <c r="C20" s="11">
        <v>66</v>
      </c>
      <c r="D20" s="11">
        <v>0.591908433049692</v>
      </c>
      <c r="E20" s="11">
        <v>2.03922086208197</v>
      </c>
      <c r="F20" s="11">
        <v>9.88791956477071e-7</v>
      </c>
      <c r="G20" s="11">
        <v>5.71832831459268e-5</v>
      </c>
      <c r="H20" s="11">
        <v>4.62527757287619e-5</v>
      </c>
      <c r="I20" s="11">
        <v>1554</v>
      </c>
      <c r="J20" s="1" t="s">
        <v>1344</v>
      </c>
      <c r="K20" s="1" t="s">
        <v>1345</v>
      </c>
    </row>
    <row r="21" spans="1:11">
      <c r="A21" s="11" t="s">
        <v>295</v>
      </c>
      <c r="B21" s="54" t="s">
        <v>1330</v>
      </c>
      <c r="C21" s="11">
        <v>335</v>
      </c>
      <c r="D21" s="11">
        <v>0.465235536269635</v>
      </c>
      <c r="E21" s="11">
        <v>1.99750702021743</v>
      </c>
      <c r="F21" s="11">
        <v>1e-10</v>
      </c>
      <c r="G21" s="11">
        <v>1.39108108108108e-8</v>
      </c>
      <c r="H21" s="11">
        <v>1.12517780938834e-8</v>
      </c>
      <c r="I21" s="11">
        <v>634</v>
      </c>
      <c r="J21" s="1" t="s">
        <v>1346</v>
      </c>
      <c r="K21" s="1" t="s">
        <v>1347</v>
      </c>
    </row>
    <row r="22" spans="1:11">
      <c r="A22" s="11" t="s">
        <v>1348</v>
      </c>
      <c r="B22" s="54" t="s">
        <v>1349</v>
      </c>
      <c r="C22" s="11">
        <v>154</v>
      </c>
      <c r="D22" s="11">
        <v>0.494789595560461</v>
      </c>
      <c r="E22" s="11">
        <v>1.96410855238049</v>
      </c>
      <c r="F22" s="11">
        <v>1.03703987457966e-7</v>
      </c>
      <c r="G22" s="11">
        <v>7.96663318576343e-6</v>
      </c>
      <c r="H22" s="11">
        <v>6.44382200151225e-6</v>
      </c>
      <c r="I22" s="11">
        <v>2360</v>
      </c>
      <c r="J22" s="1" t="s">
        <v>1350</v>
      </c>
      <c r="K22" s="1" t="s">
        <v>1351</v>
      </c>
    </row>
    <row r="23" spans="1:11">
      <c r="A23" s="11" t="s">
        <v>1352</v>
      </c>
      <c r="B23" s="54" t="s">
        <v>1353</v>
      </c>
      <c r="C23" s="11">
        <v>18</v>
      </c>
      <c r="D23" s="11">
        <v>0.697260240557263</v>
      </c>
      <c r="E23" s="11">
        <v>1.84819566166123</v>
      </c>
      <c r="F23" s="11">
        <v>0.00110491692342956</v>
      </c>
      <c r="G23" s="11">
        <v>0.0155808422051834</v>
      </c>
      <c r="H23" s="11">
        <v>0.0126025852405592</v>
      </c>
      <c r="I23" s="11">
        <v>1381</v>
      </c>
      <c r="J23" s="1" t="s">
        <v>1354</v>
      </c>
      <c r="K23" s="1" t="s">
        <v>1355</v>
      </c>
    </row>
    <row r="24" spans="1:11">
      <c r="A24" s="11" t="s">
        <v>1356</v>
      </c>
      <c r="B24" s="54" t="s">
        <v>437</v>
      </c>
      <c r="C24" s="11">
        <v>230</v>
      </c>
      <c r="D24" s="11">
        <v>0.373224593860902</v>
      </c>
      <c r="E24" s="11">
        <v>1.554292338222</v>
      </c>
      <c r="F24" s="11">
        <v>0.00030841312577746</v>
      </c>
      <c r="G24" s="11">
        <v>0.00624961558415978</v>
      </c>
      <c r="H24" s="11">
        <v>0.00505500999772007</v>
      </c>
      <c r="I24" s="11">
        <v>747</v>
      </c>
      <c r="J24" s="1" t="s">
        <v>1357</v>
      </c>
      <c r="K24" s="1" t="s">
        <v>1358</v>
      </c>
    </row>
    <row r="25" spans="1:11">
      <c r="A25" s="15" t="s">
        <v>1359</v>
      </c>
      <c r="B25" s="55" t="s">
        <v>1360</v>
      </c>
      <c r="C25" s="15">
        <v>263</v>
      </c>
      <c r="D25" s="15">
        <v>0.349613113475462</v>
      </c>
      <c r="E25" s="15">
        <v>1.4685639708582</v>
      </c>
      <c r="F25" s="15">
        <v>0.000693308890084854</v>
      </c>
      <c r="G25" s="15">
        <v>0.0114353712424936</v>
      </c>
      <c r="H25" s="15">
        <v>0.00924951545899239</v>
      </c>
      <c r="I25" s="15">
        <v>1444</v>
      </c>
      <c r="J25" s="24" t="s">
        <v>1361</v>
      </c>
      <c r="K25" s="24" t="s">
        <v>1362</v>
      </c>
    </row>
    <row r="26" spans="1:9">
      <c r="A26" s="11"/>
      <c r="B26" s="11"/>
      <c r="C26" s="11"/>
      <c r="D26" s="11"/>
      <c r="E26" s="11"/>
      <c r="F26" s="11"/>
      <c r="G26" s="11"/>
      <c r="H26" s="11"/>
      <c r="I26" s="11"/>
    </row>
    <row r="27" ht="15.75" spans="1:1">
      <c r="A27" s="53" t="s">
        <v>1363</v>
      </c>
    </row>
    <row r="28" spans="1:11">
      <c r="A28" s="6" t="s">
        <v>1290</v>
      </c>
      <c r="B28" s="6" t="s">
        <v>152</v>
      </c>
      <c r="C28" s="6" t="s">
        <v>1291</v>
      </c>
      <c r="D28" s="6" t="s">
        <v>1292</v>
      </c>
      <c r="E28" s="6" t="s">
        <v>1293</v>
      </c>
      <c r="F28" s="6" t="s">
        <v>1294</v>
      </c>
      <c r="G28" s="6" t="s">
        <v>1295</v>
      </c>
      <c r="H28" s="6" t="s">
        <v>1296</v>
      </c>
      <c r="I28" s="6" t="s">
        <v>1297</v>
      </c>
      <c r="J28" s="6" t="s">
        <v>1298</v>
      </c>
      <c r="K28" s="6" t="s">
        <v>1299</v>
      </c>
    </row>
    <row r="29" spans="1:11">
      <c r="A29" s="11" t="s">
        <v>1303</v>
      </c>
      <c r="B29" s="1" t="s">
        <v>1304</v>
      </c>
      <c r="C29" s="11">
        <v>174</v>
      </c>
      <c r="D29" s="11">
        <v>0.624600748362105</v>
      </c>
      <c r="E29" s="11">
        <v>2.71074358567724</v>
      </c>
      <c r="F29" s="11">
        <v>1e-10</v>
      </c>
      <c r="G29" s="11">
        <v>7.02028985507246e-9</v>
      </c>
      <c r="H29" s="11">
        <v>5.42028985507246e-9</v>
      </c>
      <c r="I29" s="11">
        <v>728</v>
      </c>
      <c r="J29" s="54" t="s">
        <v>1364</v>
      </c>
      <c r="K29" s="1" t="s">
        <v>1365</v>
      </c>
    </row>
    <row r="30" spans="1:11">
      <c r="A30" s="11" t="s">
        <v>370</v>
      </c>
      <c r="B30" s="1" t="s">
        <v>1300</v>
      </c>
      <c r="C30" s="11">
        <v>96</v>
      </c>
      <c r="D30" s="11">
        <v>0.653070704959431</v>
      </c>
      <c r="E30" s="11">
        <v>2.63967874391729</v>
      </c>
      <c r="F30" s="11">
        <v>1e-10</v>
      </c>
      <c r="G30" s="11">
        <v>7.02028985507246e-9</v>
      </c>
      <c r="H30" s="11">
        <v>5.42028985507246e-9</v>
      </c>
      <c r="I30" s="11">
        <v>717</v>
      </c>
      <c r="J30" s="54" t="s">
        <v>1366</v>
      </c>
      <c r="K30" s="1" t="s">
        <v>1367</v>
      </c>
    </row>
    <row r="31" spans="1:11">
      <c r="A31" s="11" t="s">
        <v>1318</v>
      </c>
      <c r="B31" s="1" t="s">
        <v>1319</v>
      </c>
      <c r="C31" s="11">
        <v>22</v>
      </c>
      <c r="D31" s="11">
        <v>0.72882239900478</v>
      </c>
      <c r="E31" s="11">
        <v>2.1894075580943</v>
      </c>
      <c r="F31" s="11">
        <v>3.31843845144779e-5</v>
      </c>
      <c r="G31" s="11">
        <v>0.000611198321627875</v>
      </c>
      <c r="H31" s="11">
        <v>0.000471899612487253</v>
      </c>
      <c r="I31" s="11">
        <v>765</v>
      </c>
      <c r="J31" s="54" t="s">
        <v>1368</v>
      </c>
      <c r="K31" s="1" t="s">
        <v>1369</v>
      </c>
    </row>
    <row r="32" spans="1:11">
      <c r="A32" s="11" t="s">
        <v>1370</v>
      </c>
      <c r="B32" s="1" t="s">
        <v>1371</v>
      </c>
      <c r="C32" s="11">
        <v>262</v>
      </c>
      <c r="D32" s="11">
        <v>0.392220888822694</v>
      </c>
      <c r="E32" s="11">
        <v>1.76163836554211</v>
      </c>
      <c r="F32" s="11">
        <v>2.37005938867775e-8</v>
      </c>
      <c r="G32" s="11">
        <v>1.07295025035094e-6</v>
      </c>
      <c r="H32" s="11">
        <v>8.2841328164998e-7</v>
      </c>
      <c r="I32" s="11">
        <v>615</v>
      </c>
      <c r="J32" s="54" t="s">
        <v>1372</v>
      </c>
      <c r="K32" s="1" t="s">
        <v>1373</v>
      </c>
    </row>
    <row r="33" spans="1:11">
      <c r="A33" s="11" t="s">
        <v>1374</v>
      </c>
      <c r="B33" s="1" t="s">
        <v>1375</v>
      </c>
      <c r="C33" s="11">
        <v>18</v>
      </c>
      <c r="D33" s="11">
        <v>0.609884338450904</v>
      </c>
      <c r="E33" s="11">
        <v>1.71501234041815</v>
      </c>
      <c r="F33" s="11">
        <v>0.00560335410651573</v>
      </c>
      <c r="G33" s="11">
        <v>0.0368785968640791</v>
      </c>
      <c r="H33" s="11">
        <v>0.0284735657043055</v>
      </c>
      <c r="I33" s="11">
        <v>1383</v>
      </c>
      <c r="J33" s="54" t="s">
        <v>1376</v>
      </c>
      <c r="K33" s="1" t="s">
        <v>1377</v>
      </c>
    </row>
    <row r="34" spans="1:11">
      <c r="A34" s="11" t="s">
        <v>1356</v>
      </c>
      <c r="B34" s="1" t="s">
        <v>437</v>
      </c>
      <c r="C34" s="11">
        <v>231</v>
      </c>
      <c r="D34" s="11">
        <v>0.381820578492815</v>
      </c>
      <c r="E34" s="11">
        <v>1.70550628530662</v>
      </c>
      <c r="F34" s="11">
        <v>4.60993623712866e-7</v>
      </c>
      <c r="G34" s="11">
        <v>1.49869336460746e-5</v>
      </c>
      <c r="H34" s="11">
        <v>1.15712493468867e-5</v>
      </c>
      <c r="I34" s="11">
        <v>791</v>
      </c>
      <c r="J34" s="54" t="s">
        <v>1378</v>
      </c>
      <c r="K34" s="1" t="s">
        <v>1379</v>
      </c>
    </row>
    <row r="35" spans="1:11">
      <c r="A35" s="11" t="s">
        <v>1380</v>
      </c>
      <c r="B35" s="1" t="s">
        <v>1381</v>
      </c>
      <c r="C35" s="11">
        <v>45</v>
      </c>
      <c r="D35" s="11">
        <v>0.44058132362093</v>
      </c>
      <c r="E35" s="11">
        <v>1.55533935943218</v>
      </c>
      <c r="F35" s="11">
        <v>0.00807915661997161</v>
      </c>
      <c r="G35" s="11">
        <v>0.0488432424743609</v>
      </c>
      <c r="H35" s="11">
        <v>0.0377113391523761</v>
      </c>
      <c r="I35" s="11">
        <v>906</v>
      </c>
      <c r="J35" s="54" t="s">
        <v>1382</v>
      </c>
      <c r="K35" s="1" t="s">
        <v>1383</v>
      </c>
    </row>
    <row r="36" spans="1:11">
      <c r="A36" s="11" t="s">
        <v>1384</v>
      </c>
      <c r="B36" s="1" t="s">
        <v>1385</v>
      </c>
      <c r="C36" s="11">
        <v>71</v>
      </c>
      <c r="D36" s="11">
        <v>0.400270732812852</v>
      </c>
      <c r="E36" s="11">
        <v>1.52972674919287</v>
      </c>
      <c r="F36" s="11">
        <v>0.00579945374754299</v>
      </c>
      <c r="G36" s="11">
        <v>0.0378096284698496</v>
      </c>
      <c r="H36" s="11">
        <v>0.0291924051356807</v>
      </c>
      <c r="I36" s="11">
        <v>844</v>
      </c>
      <c r="J36" s="54" t="s">
        <v>1386</v>
      </c>
      <c r="K36" s="1" t="s">
        <v>1387</v>
      </c>
    </row>
    <row r="37" spans="1:11">
      <c r="A37" s="11" t="s">
        <v>1388</v>
      </c>
      <c r="B37" s="1" t="s">
        <v>435</v>
      </c>
      <c r="C37" s="11">
        <v>327</v>
      </c>
      <c r="D37" s="11">
        <v>0.322172884426227</v>
      </c>
      <c r="E37" s="11">
        <v>1.49726077025729</v>
      </c>
      <c r="F37" s="11">
        <v>1.66627435284565e-5</v>
      </c>
      <c r="G37" s="11">
        <v>0.000340566791779929</v>
      </c>
      <c r="H37" s="11">
        <v>0.000262947935849904</v>
      </c>
      <c r="I37" s="11">
        <v>906</v>
      </c>
      <c r="J37" s="54" t="s">
        <v>1389</v>
      </c>
      <c r="K37" s="1" t="s">
        <v>1390</v>
      </c>
    </row>
    <row r="38" spans="1:11">
      <c r="A38" s="11" t="s">
        <v>1391</v>
      </c>
      <c r="B38" s="1" t="s">
        <v>1392</v>
      </c>
      <c r="C38" s="11">
        <v>66</v>
      </c>
      <c r="D38" s="11">
        <v>0.391307826340547</v>
      </c>
      <c r="E38" s="11">
        <v>1.48517995513021</v>
      </c>
      <c r="F38" s="11">
        <v>0.00815098078226117</v>
      </c>
      <c r="G38" s="11">
        <v>0.0490476408810846</v>
      </c>
      <c r="H38" s="11">
        <v>0.0378691529511264</v>
      </c>
      <c r="I38" s="11">
        <v>807</v>
      </c>
      <c r="J38" s="54" t="s">
        <v>1393</v>
      </c>
      <c r="K38" s="1" t="s">
        <v>1394</v>
      </c>
    </row>
    <row r="39" spans="1:11">
      <c r="A39" s="15" t="s">
        <v>295</v>
      </c>
      <c r="B39" s="24" t="s">
        <v>1330</v>
      </c>
      <c r="C39" s="15">
        <v>277</v>
      </c>
      <c r="D39" s="15">
        <v>0.290172644274621</v>
      </c>
      <c r="E39" s="15">
        <v>1.32663696115991</v>
      </c>
      <c r="F39" s="15">
        <v>0.0016671375423295</v>
      </c>
      <c r="G39" s="15">
        <v>0.0142931225752993</v>
      </c>
      <c r="H39" s="15">
        <v>0.0110355653244466</v>
      </c>
      <c r="I39" s="15">
        <v>621</v>
      </c>
      <c r="J39" s="55" t="s">
        <v>1395</v>
      </c>
      <c r="K39" s="24" t="s">
        <v>1396</v>
      </c>
    </row>
    <row r="41" ht="15.75" spans="1:1">
      <c r="A41" s="53" t="s">
        <v>1397</v>
      </c>
    </row>
    <row r="42" spans="1:11">
      <c r="A42" s="6" t="s">
        <v>1290</v>
      </c>
      <c r="B42" s="6" t="s">
        <v>152</v>
      </c>
      <c r="C42" s="6" t="s">
        <v>1291</v>
      </c>
      <c r="D42" s="6" t="s">
        <v>1292</v>
      </c>
      <c r="E42" s="6" t="s">
        <v>1293</v>
      </c>
      <c r="F42" s="6" t="s">
        <v>1294</v>
      </c>
      <c r="G42" s="6" t="s">
        <v>1295</v>
      </c>
      <c r="H42" s="6" t="s">
        <v>1296</v>
      </c>
      <c r="I42" s="6" t="s">
        <v>1297</v>
      </c>
      <c r="J42" s="6" t="s">
        <v>1298</v>
      </c>
      <c r="K42" s="6" t="s">
        <v>1299</v>
      </c>
    </row>
    <row r="43" spans="1:11">
      <c r="A43" s="11" t="s">
        <v>1338</v>
      </c>
      <c r="B43" s="1" t="s">
        <v>1339</v>
      </c>
      <c r="C43" s="11">
        <v>123</v>
      </c>
      <c r="D43" s="11">
        <v>0.749735537305858</v>
      </c>
      <c r="E43" s="11">
        <v>2.59272094538713</v>
      </c>
      <c r="F43" s="11">
        <v>1e-10</v>
      </c>
      <c r="G43" s="11">
        <v>7.95587118586903e-9</v>
      </c>
      <c r="H43" s="11">
        <v>5.86368924339174e-9</v>
      </c>
      <c r="I43" s="11">
        <v>939</v>
      </c>
      <c r="J43" s="1" t="s">
        <v>1398</v>
      </c>
      <c r="K43" s="1" t="s">
        <v>1399</v>
      </c>
    </row>
    <row r="44" spans="1:11">
      <c r="A44" s="11" t="s">
        <v>370</v>
      </c>
      <c r="B44" s="1" t="s">
        <v>1300</v>
      </c>
      <c r="C44" s="11">
        <v>130</v>
      </c>
      <c r="D44" s="11">
        <v>0.726109895156906</v>
      </c>
      <c r="E44" s="11">
        <v>2.52359519166826</v>
      </c>
      <c r="F44" s="11">
        <v>1e-10</v>
      </c>
      <c r="G44" s="11">
        <v>7.95587118586903e-9</v>
      </c>
      <c r="H44" s="11">
        <v>5.86368924339174e-9</v>
      </c>
      <c r="I44" s="11">
        <v>588</v>
      </c>
      <c r="J44" s="1" t="s">
        <v>1400</v>
      </c>
      <c r="K44" s="1" t="s">
        <v>1401</v>
      </c>
    </row>
    <row r="45" spans="1:11">
      <c r="A45" s="11" t="s">
        <v>1318</v>
      </c>
      <c r="B45" s="1" t="s">
        <v>1319</v>
      </c>
      <c r="C45" s="11">
        <v>37</v>
      </c>
      <c r="D45" s="11">
        <v>0.786330546103796</v>
      </c>
      <c r="E45" s="11">
        <v>2.36170427044073</v>
      </c>
      <c r="F45" s="11">
        <v>1e-10</v>
      </c>
      <c r="G45" s="11">
        <v>7.95587118586903e-9</v>
      </c>
      <c r="H45" s="11">
        <v>5.86368924339174e-9</v>
      </c>
      <c r="I45" s="11">
        <v>523</v>
      </c>
      <c r="J45" s="1" t="s">
        <v>1402</v>
      </c>
      <c r="K45" s="1" t="s">
        <v>1403</v>
      </c>
    </row>
    <row r="46" spans="1:11">
      <c r="A46" s="11" t="s">
        <v>1348</v>
      </c>
      <c r="B46" s="1" t="s">
        <v>1349</v>
      </c>
      <c r="C46" s="11">
        <v>164</v>
      </c>
      <c r="D46" s="11">
        <v>0.590250379007021</v>
      </c>
      <c r="E46" s="11">
        <v>2.08246331812165</v>
      </c>
      <c r="F46" s="11">
        <v>1e-10</v>
      </c>
      <c r="G46" s="11">
        <v>7.95587118586903e-9</v>
      </c>
      <c r="H46" s="11">
        <v>5.86368924339174e-9</v>
      </c>
      <c r="I46" s="11">
        <v>2031</v>
      </c>
      <c r="J46" s="1" t="s">
        <v>1404</v>
      </c>
      <c r="K46" s="1" t="s">
        <v>1405</v>
      </c>
    </row>
    <row r="47" spans="1:11">
      <c r="A47" s="11" t="s">
        <v>1352</v>
      </c>
      <c r="B47" s="1" t="s">
        <v>1353</v>
      </c>
      <c r="C47" s="11">
        <v>22</v>
      </c>
      <c r="D47" s="11">
        <v>0.74445332419898</v>
      </c>
      <c r="E47" s="11">
        <v>2.07334734646255</v>
      </c>
      <c r="F47" s="11">
        <v>3.66093900698845e-5</v>
      </c>
      <c r="G47" s="11">
        <v>0.000606180642673281</v>
      </c>
      <c r="H47" s="11">
        <v>0.000446771300207691</v>
      </c>
      <c r="I47" s="11">
        <v>670</v>
      </c>
      <c r="J47" s="1" t="s">
        <v>1406</v>
      </c>
      <c r="K47" s="1" t="s">
        <v>1407</v>
      </c>
    </row>
    <row r="48" spans="1:11">
      <c r="A48" s="11" t="s">
        <v>175</v>
      </c>
      <c r="B48" s="1" t="s">
        <v>1307</v>
      </c>
      <c r="C48" s="11">
        <v>46</v>
      </c>
      <c r="D48" s="11">
        <v>0.660769082117324</v>
      </c>
      <c r="E48" s="11">
        <v>2.06076713258704</v>
      </c>
      <c r="F48" s="11">
        <v>1.66705864640752e-6</v>
      </c>
      <c r="G48" s="11">
        <v>4.4567771000051e-5</v>
      </c>
      <c r="H48" s="11">
        <v>3.2847635828885e-5</v>
      </c>
      <c r="I48" s="11">
        <v>948</v>
      </c>
      <c r="J48" s="1" t="s">
        <v>1408</v>
      </c>
      <c r="K48" s="1" t="s">
        <v>1409</v>
      </c>
    </row>
    <row r="49" spans="1:11">
      <c r="A49" s="11" t="s">
        <v>1410</v>
      </c>
      <c r="B49" s="1" t="s">
        <v>1411</v>
      </c>
      <c r="C49" s="11">
        <v>58</v>
      </c>
      <c r="D49" s="11">
        <v>0.611910344636927</v>
      </c>
      <c r="E49" s="11">
        <v>1.95935299012316</v>
      </c>
      <c r="F49" s="11">
        <v>3.04010968621405e-6</v>
      </c>
      <c r="G49" s="11">
        <v>7.52085204397622e-5</v>
      </c>
      <c r="H49" s="11">
        <v>5.54306853405735e-5</v>
      </c>
      <c r="I49" s="11">
        <v>1730</v>
      </c>
      <c r="J49" s="1" t="s">
        <v>1412</v>
      </c>
      <c r="K49" s="1" t="s">
        <v>1413</v>
      </c>
    </row>
    <row r="50" spans="1:11">
      <c r="A50" s="11" t="s">
        <v>1414</v>
      </c>
      <c r="B50" s="1" t="s">
        <v>1415</v>
      </c>
      <c r="C50" s="11">
        <v>48</v>
      </c>
      <c r="D50" s="11">
        <v>0.62004719255561</v>
      </c>
      <c r="E50" s="11">
        <v>1.95306663325669</v>
      </c>
      <c r="F50" s="11">
        <v>1.51241553666072e-5</v>
      </c>
      <c r="G50" s="11">
        <v>0.000284367360794121</v>
      </c>
      <c r="H50" s="11">
        <v>0.000209586328851307</v>
      </c>
      <c r="I50" s="11">
        <v>903</v>
      </c>
      <c r="J50" s="1" t="s">
        <v>1416</v>
      </c>
      <c r="K50" s="1" t="s">
        <v>1417</v>
      </c>
    </row>
    <row r="51" spans="1:11">
      <c r="A51" s="11" t="s">
        <v>1418</v>
      </c>
      <c r="B51" s="1" t="s">
        <v>1419</v>
      </c>
      <c r="C51" s="11">
        <v>112</v>
      </c>
      <c r="D51" s="11">
        <v>0.563731372895737</v>
      </c>
      <c r="E51" s="11">
        <v>1.93982556558342</v>
      </c>
      <c r="F51" s="11">
        <v>2.2145344654986e-7</v>
      </c>
      <c r="G51" s="11">
        <v>7.78575713109885e-6</v>
      </c>
      <c r="H51" s="11">
        <v>5.73831064816292e-6</v>
      </c>
      <c r="I51" s="11">
        <v>2128</v>
      </c>
      <c r="J51" s="1" t="s">
        <v>1420</v>
      </c>
      <c r="K51" s="1" t="s">
        <v>1421</v>
      </c>
    </row>
    <row r="52" spans="1:11">
      <c r="A52" s="15" t="s">
        <v>295</v>
      </c>
      <c r="B52" s="24" t="s">
        <v>1330</v>
      </c>
      <c r="C52" s="15">
        <v>307</v>
      </c>
      <c r="D52" s="15">
        <v>0.484128470467407</v>
      </c>
      <c r="E52" s="15">
        <v>1.75224869682844</v>
      </c>
      <c r="F52" s="15">
        <v>1.74782207185897e-9</v>
      </c>
      <c r="G52" s="15">
        <v>1.05547890527672e-7</v>
      </c>
      <c r="H52" s="15">
        <v>7.77916102323362e-8</v>
      </c>
      <c r="I52" s="15">
        <v>1209</v>
      </c>
      <c r="J52" s="24" t="s">
        <v>1422</v>
      </c>
      <c r="K52" s="24" t="s">
        <v>1423</v>
      </c>
    </row>
    <row r="54" ht="15.75" spans="1:1">
      <c r="A54" s="53" t="s">
        <v>1424</v>
      </c>
    </row>
    <row r="55" spans="1:11">
      <c r="A55" s="6" t="s">
        <v>1290</v>
      </c>
      <c r="B55" s="6" t="s">
        <v>152</v>
      </c>
      <c r="C55" s="6" t="s">
        <v>1291</v>
      </c>
      <c r="D55" s="6" t="s">
        <v>1292</v>
      </c>
      <c r="E55" s="6" t="s">
        <v>1293</v>
      </c>
      <c r="F55" s="6" t="s">
        <v>1294</v>
      </c>
      <c r="G55" s="6" t="s">
        <v>1295</v>
      </c>
      <c r="H55" s="6" t="s">
        <v>1296</v>
      </c>
      <c r="I55" s="6" t="s">
        <v>1297</v>
      </c>
      <c r="J55" s="6" t="s">
        <v>1298</v>
      </c>
      <c r="K55" s="6" t="s">
        <v>1299</v>
      </c>
    </row>
    <row r="56" spans="1:11">
      <c r="A56" s="11" t="s">
        <v>1380</v>
      </c>
      <c r="B56" s="1" t="s">
        <v>1381</v>
      </c>
      <c r="C56" s="11">
        <v>52</v>
      </c>
      <c r="D56" s="11">
        <v>0.566700789029945</v>
      </c>
      <c r="E56" s="11">
        <v>1.61658110002582</v>
      </c>
      <c r="F56" s="11">
        <v>0.000573596996444301</v>
      </c>
      <c r="G56" s="11">
        <v>0.0377596680510497</v>
      </c>
      <c r="H56" s="11">
        <v>0.0339864700011383</v>
      </c>
      <c r="I56" s="11">
        <v>1573</v>
      </c>
      <c r="J56" s="1" t="s">
        <v>1425</v>
      </c>
      <c r="K56" s="1" t="s">
        <v>1426</v>
      </c>
    </row>
    <row r="57" spans="1:11">
      <c r="A57" s="11" t="s">
        <v>1427</v>
      </c>
      <c r="B57" s="1" t="s">
        <v>1428</v>
      </c>
      <c r="C57" s="11">
        <v>25</v>
      </c>
      <c r="D57" s="11">
        <v>0.60726924547062</v>
      </c>
      <c r="E57" s="11">
        <v>1.56724783954212</v>
      </c>
      <c r="F57" s="11">
        <v>0.00750036100308636</v>
      </c>
      <c r="G57" s="11">
        <v>0.137166125342227</v>
      </c>
      <c r="H57" s="11">
        <v>0.123459570614164</v>
      </c>
      <c r="I57" s="11">
        <v>1082</v>
      </c>
      <c r="J57" s="1" t="s">
        <v>1429</v>
      </c>
      <c r="K57" s="1" t="s">
        <v>1430</v>
      </c>
    </row>
    <row r="58" spans="1:11">
      <c r="A58" s="11" t="s">
        <v>370</v>
      </c>
      <c r="B58" s="1" t="s">
        <v>1300</v>
      </c>
      <c r="C58" s="11">
        <v>139</v>
      </c>
      <c r="D58" s="11">
        <v>0.488538020516208</v>
      </c>
      <c r="E58" s="11">
        <v>1.48853641054212</v>
      </c>
      <c r="F58" s="11">
        <v>0.000174843564653279</v>
      </c>
      <c r="G58" s="11">
        <v>0.0188611988161006</v>
      </c>
      <c r="H58" s="11">
        <v>0.016976461945647</v>
      </c>
      <c r="I58" s="11">
        <v>1551</v>
      </c>
      <c r="J58" s="1" t="s">
        <v>1431</v>
      </c>
      <c r="K58" s="1" t="s">
        <v>1432</v>
      </c>
    </row>
    <row r="59" spans="1:11">
      <c r="A59" s="11" t="s">
        <v>1433</v>
      </c>
      <c r="B59" s="1" t="s">
        <v>1434</v>
      </c>
      <c r="C59" s="11">
        <v>63</v>
      </c>
      <c r="D59" s="11">
        <v>0.502587610188832</v>
      </c>
      <c r="E59" s="11">
        <v>1.460566991013</v>
      </c>
      <c r="F59" s="11">
        <v>0.00382018482887967</v>
      </c>
      <c r="G59" s="11">
        <v>0.104997569073028</v>
      </c>
      <c r="H59" s="11">
        <v>0.09450551118904</v>
      </c>
      <c r="I59" s="11">
        <v>1674</v>
      </c>
      <c r="J59" s="1" t="s">
        <v>1435</v>
      </c>
      <c r="K59" s="1" t="s">
        <v>1436</v>
      </c>
    </row>
    <row r="60" spans="1:11">
      <c r="A60" s="15" t="s">
        <v>1303</v>
      </c>
      <c r="B60" s="24" t="s">
        <v>1304</v>
      </c>
      <c r="C60" s="15">
        <v>239</v>
      </c>
      <c r="D60" s="15">
        <v>0.452366412947197</v>
      </c>
      <c r="E60" s="15">
        <v>1.41751244000465</v>
      </c>
      <c r="F60" s="15">
        <v>5.64065449021865e-5</v>
      </c>
      <c r="G60" s="15">
        <v>0.00998158374840744</v>
      </c>
      <c r="H60" s="15">
        <v>0.00898415728047346</v>
      </c>
      <c r="I60" s="15">
        <v>1969</v>
      </c>
      <c r="J60" s="24" t="s">
        <v>1437</v>
      </c>
      <c r="K60" s="24" t="s">
        <v>1438</v>
      </c>
    </row>
    <row r="62" ht="15.75" spans="1:1">
      <c r="A62" s="53" t="s">
        <v>1439</v>
      </c>
    </row>
    <row r="63" spans="1:11">
      <c r="A63" s="6" t="s">
        <v>1290</v>
      </c>
      <c r="B63" s="6" t="s">
        <v>152</v>
      </c>
      <c r="C63" s="6" t="s">
        <v>1291</v>
      </c>
      <c r="D63" s="6" t="s">
        <v>1292</v>
      </c>
      <c r="E63" s="6" t="s">
        <v>1293</v>
      </c>
      <c r="F63" s="6" t="s">
        <v>1294</v>
      </c>
      <c r="G63" s="6" t="s">
        <v>1295</v>
      </c>
      <c r="H63" s="6" t="s">
        <v>1296</v>
      </c>
      <c r="I63" s="6" t="s">
        <v>1297</v>
      </c>
      <c r="J63" s="6" t="s">
        <v>1298</v>
      </c>
      <c r="K63" s="6" t="s">
        <v>1299</v>
      </c>
    </row>
    <row r="64" spans="1:11">
      <c r="A64" s="11" t="s">
        <v>1338</v>
      </c>
      <c r="B64" s="1" t="s">
        <v>1339</v>
      </c>
      <c r="C64" s="1">
        <v>154</v>
      </c>
      <c r="D64" s="1">
        <v>0.567752891790774</v>
      </c>
      <c r="E64" s="1">
        <v>2.01023857530159</v>
      </c>
      <c r="F64" s="1">
        <v>1e-10</v>
      </c>
      <c r="G64" s="1">
        <v>8.96666666666667e-9</v>
      </c>
      <c r="H64" s="1">
        <v>6.83684210526316e-9</v>
      </c>
      <c r="I64" s="1">
        <v>2386</v>
      </c>
      <c r="J64" s="1" t="s">
        <v>1440</v>
      </c>
      <c r="K64" s="1" t="s">
        <v>1441</v>
      </c>
    </row>
    <row r="65" spans="1:11">
      <c r="A65" s="11" t="s">
        <v>1352</v>
      </c>
      <c r="B65" s="1" t="s">
        <v>1353</v>
      </c>
      <c r="C65" s="1">
        <v>29</v>
      </c>
      <c r="D65" s="1">
        <v>0.623520928702475</v>
      </c>
      <c r="E65" s="1">
        <v>1.80943703975477</v>
      </c>
      <c r="F65" s="1">
        <v>0.000491357573627912</v>
      </c>
      <c r="G65" s="1">
        <v>0.00681315398484063</v>
      </c>
      <c r="H65" s="1">
        <v>0.00519484662080296</v>
      </c>
      <c r="I65" s="1">
        <v>2355</v>
      </c>
      <c r="J65" s="1" t="s">
        <v>1442</v>
      </c>
      <c r="K65" s="1" t="s">
        <v>1443</v>
      </c>
    </row>
    <row r="66" spans="1:11">
      <c r="A66" s="11" t="s">
        <v>1410</v>
      </c>
      <c r="B66" s="1" t="s">
        <v>1411</v>
      </c>
      <c r="C66" s="1">
        <v>64</v>
      </c>
      <c r="D66" s="1">
        <v>0.551766501352663</v>
      </c>
      <c r="E66" s="1">
        <v>1.80527369042843</v>
      </c>
      <c r="F66" s="1">
        <v>3.36731382548535e-5</v>
      </c>
      <c r="G66" s="1">
        <v>0.000780868464703068</v>
      </c>
      <c r="H66" s="1">
        <v>0.000595391196820164</v>
      </c>
      <c r="I66" s="1">
        <v>2146</v>
      </c>
      <c r="J66" s="1" t="s">
        <v>1444</v>
      </c>
      <c r="K66" s="1" t="s">
        <v>1445</v>
      </c>
    </row>
    <row r="67" spans="1:11">
      <c r="A67" s="11" t="s">
        <v>370</v>
      </c>
      <c r="B67" s="1" t="s">
        <v>1300</v>
      </c>
      <c r="C67" s="1">
        <v>157</v>
      </c>
      <c r="D67" s="1">
        <v>0.482837354209158</v>
      </c>
      <c r="E67" s="1">
        <v>1.71150580649343</v>
      </c>
      <c r="F67" s="1">
        <v>1.40136952787621e-6</v>
      </c>
      <c r="G67" s="1">
        <v>5.05997856374093e-5</v>
      </c>
      <c r="H67" s="1">
        <v>3.85809752746985e-5</v>
      </c>
      <c r="I67" s="1">
        <v>2344</v>
      </c>
      <c r="J67" s="1" t="s">
        <v>1446</v>
      </c>
      <c r="K67" s="1" t="s">
        <v>1447</v>
      </c>
    </row>
    <row r="68" spans="1:11">
      <c r="A68" s="11" t="s">
        <v>1391</v>
      </c>
      <c r="B68" s="1" t="s">
        <v>1392</v>
      </c>
      <c r="C68" s="1">
        <v>81</v>
      </c>
      <c r="D68" s="1">
        <v>0.491122173215701</v>
      </c>
      <c r="E68" s="1">
        <v>1.65329499375391</v>
      </c>
      <c r="F68" s="1">
        <v>0.000455670761224232</v>
      </c>
      <c r="G68" s="1">
        <v>0.00638413722756866</v>
      </c>
      <c r="H68" s="1">
        <v>0.00486773288511741</v>
      </c>
      <c r="I68" s="1">
        <v>2206</v>
      </c>
      <c r="J68" s="1" t="s">
        <v>1448</v>
      </c>
      <c r="K68" s="1" t="s">
        <v>1449</v>
      </c>
    </row>
    <row r="69" spans="1:11">
      <c r="A69" s="11" t="s">
        <v>1348</v>
      </c>
      <c r="B69" s="1" t="s">
        <v>1349</v>
      </c>
      <c r="C69" s="1">
        <v>169</v>
      </c>
      <c r="D69" s="1">
        <v>0.463572638847014</v>
      </c>
      <c r="E69" s="1">
        <v>1.65184577425457</v>
      </c>
      <c r="F69" s="1">
        <v>1.13432784165433e-5</v>
      </c>
      <c r="G69" s="1">
        <v>0.000311361417760219</v>
      </c>
      <c r="H69" s="1">
        <v>0.000237404704561059</v>
      </c>
      <c r="I69" s="1">
        <v>3371</v>
      </c>
      <c r="J69" s="1" t="s">
        <v>1450</v>
      </c>
      <c r="K69" s="1" t="s">
        <v>1451</v>
      </c>
    </row>
    <row r="70" spans="1:11">
      <c r="A70" s="11" t="s">
        <v>1452</v>
      </c>
      <c r="B70" s="1" t="s">
        <v>1453</v>
      </c>
      <c r="C70" s="1">
        <v>64</v>
      </c>
      <c r="D70" s="1">
        <v>0.465229610959311</v>
      </c>
      <c r="E70" s="1">
        <v>1.52214165704905</v>
      </c>
      <c r="F70" s="1">
        <v>0.00558674134422092</v>
      </c>
      <c r="G70" s="1">
        <v>0.0402904402572501</v>
      </c>
      <c r="H70" s="1">
        <v>0.0307203767721588</v>
      </c>
      <c r="I70" s="1">
        <v>3231</v>
      </c>
      <c r="J70" s="1" t="s">
        <v>1454</v>
      </c>
      <c r="K70" s="1" t="s">
        <v>1455</v>
      </c>
    </row>
    <row r="71" spans="1:11">
      <c r="A71" s="11" t="s">
        <v>1456</v>
      </c>
      <c r="B71" s="1" t="s">
        <v>1457</v>
      </c>
      <c r="C71" s="1">
        <v>179</v>
      </c>
      <c r="D71" s="1">
        <v>0.421457467012027</v>
      </c>
      <c r="E71" s="1">
        <v>1.50598120266709</v>
      </c>
      <c r="F71" s="1">
        <v>0.00024700563336595</v>
      </c>
      <c r="G71" s="1">
        <v>0.00403918026598423</v>
      </c>
      <c r="H71" s="1">
        <v>0.00307976628772071</v>
      </c>
      <c r="I71" s="1">
        <v>2707</v>
      </c>
      <c r="J71" s="1" t="s">
        <v>1458</v>
      </c>
      <c r="K71" s="1" t="s">
        <v>1459</v>
      </c>
    </row>
    <row r="72" spans="1:11">
      <c r="A72" s="11" t="s">
        <v>1460</v>
      </c>
      <c r="B72" s="1" t="s">
        <v>1461</v>
      </c>
      <c r="C72" s="1">
        <v>115</v>
      </c>
      <c r="D72" s="1">
        <v>0.435130754459116</v>
      </c>
      <c r="E72" s="1">
        <v>1.50545521582785</v>
      </c>
      <c r="F72" s="1">
        <v>0.00215499646196977</v>
      </c>
      <c r="G72" s="1">
        <v>0.0203401420445568</v>
      </c>
      <c r="H72" s="1">
        <v>0.0155088111030401</v>
      </c>
      <c r="I72" s="1">
        <v>2653</v>
      </c>
      <c r="J72" s="1" t="s">
        <v>1462</v>
      </c>
      <c r="K72" s="1" t="s">
        <v>1463</v>
      </c>
    </row>
    <row r="73" spans="1:11">
      <c r="A73" s="15" t="s">
        <v>1356</v>
      </c>
      <c r="B73" s="24" t="s">
        <v>437</v>
      </c>
      <c r="C73" s="24">
        <v>306</v>
      </c>
      <c r="D73" s="24">
        <v>0.36781934190855</v>
      </c>
      <c r="E73" s="24">
        <v>1.34850627878373</v>
      </c>
      <c r="F73" s="24">
        <v>0.00257652723684785</v>
      </c>
      <c r="G73" s="24">
        <v>0.0231062351357784</v>
      </c>
      <c r="H73" s="24">
        <v>0.0176178826695614</v>
      </c>
      <c r="I73" s="24">
        <v>1993</v>
      </c>
      <c r="J73" s="24" t="s">
        <v>1464</v>
      </c>
      <c r="K73" s="24" t="s">
        <v>1465</v>
      </c>
    </row>
  </sheetData>
  <sortState ref="A17:K25">
    <sortCondition ref="E17:E25" descending="1"/>
  </sortState>
  <pageMargins left="0.75" right="0.75" top="1" bottom="1" header="0.5" footer="0.5"/>
  <headerFooter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O81"/>
  <sheetViews>
    <sheetView workbookViewId="0">
      <selection activeCell="A1" sqref="A1"/>
    </sheetView>
  </sheetViews>
  <sheetFormatPr defaultColWidth="9" defaultRowHeight="15"/>
  <cols>
    <col min="7" max="7" width="10.375" customWidth="1"/>
    <col min="8" max="8" width="9" style="1"/>
    <col min="14" max="15" width="16.75" customWidth="1"/>
  </cols>
  <sheetData>
    <row r="1" ht="18.75" spans="1:1">
      <c r="A1" s="26" t="s">
        <v>6</v>
      </c>
    </row>
    <row r="2" spans="1:15">
      <c r="A2" s="50" t="s">
        <v>1466</v>
      </c>
      <c r="B2" s="50" t="s">
        <v>1467</v>
      </c>
      <c r="C2" s="50" t="s">
        <v>1468</v>
      </c>
      <c r="D2" s="50" t="s">
        <v>1469</v>
      </c>
      <c r="E2" s="50" t="s">
        <v>1470</v>
      </c>
      <c r="F2" s="50" t="s">
        <v>1471</v>
      </c>
      <c r="G2" s="50" t="s">
        <v>1472</v>
      </c>
      <c r="H2" s="50" t="s">
        <v>1473</v>
      </c>
      <c r="I2" s="50" t="s">
        <v>54</v>
      </c>
      <c r="J2" s="50" t="s">
        <v>780</v>
      </c>
      <c r="K2" s="50" t="s">
        <v>1474</v>
      </c>
      <c r="L2" s="50" t="s">
        <v>1475</v>
      </c>
      <c r="M2" s="50" t="s">
        <v>786</v>
      </c>
      <c r="N2" s="50" t="s">
        <v>1476</v>
      </c>
      <c r="O2" s="50" t="s">
        <v>1477</v>
      </c>
    </row>
    <row r="3" spans="1:15">
      <c r="A3" s="51" t="s">
        <v>1478</v>
      </c>
      <c r="B3" s="51">
        <v>1</v>
      </c>
      <c r="C3" s="51">
        <v>5</v>
      </c>
      <c r="D3" s="51">
        <v>1</v>
      </c>
      <c r="E3" s="51">
        <v>5</v>
      </c>
      <c r="F3" s="51">
        <v>8</v>
      </c>
      <c r="G3" s="51">
        <v>1</v>
      </c>
      <c r="H3" s="51">
        <v>4</v>
      </c>
      <c r="I3" s="51" t="s">
        <v>127</v>
      </c>
      <c r="J3" s="51" t="s">
        <v>60</v>
      </c>
      <c r="K3" s="51" t="s">
        <v>454</v>
      </c>
      <c r="L3" s="51" t="s">
        <v>1479</v>
      </c>
      <c r="M3" s="51" t="s">
        <v>1480</v>
      </c>
      <c r="N3" s="51">
        <v>2</v>
      </c>
      <c r="O3" s="51">
        <v>1</v>
      </c>
    </row>
    <row r="4" spans="1:15">
      <c r="A4" s="51" t="s">
        <v>1481</v>
      </c>
      <c r="B4" s="51">
        <v>1</v>
      </c>
      <c r="C4" s="51">
        <v>17</v>
      </c>
      <c r="D4" s="51">
        <v>1</v>
      </c>
      <c r="E4" s="51">
        <v>21</v>
      </c>
      <c r="F4" s="51">
        <v>3</v>
      </c>
      <c r="G4" s="51">
        <v>1</v>
      </c>
      <c r="H4" s="51">
        <v>12</v>
      </c>
      <c r="I4" s="51" t="s">
        <v>1482</v>
      </c>
      <c r="J4" s="51" t="s">
        <v>59</v>
      </c>
      <c r="K4" s="51" t="s">
        <v>454</v>
      </c>
      <c r="L4" s="51" t="s">
        <v>1479</v>
      </c>
      <c r="M4" s="51" t="s">
        <v>1480</v>
      </c>
      <c r="N4" s="51">
        <v>12</v>
      </c>
      <c r="O4" s="51">
        <v>8</v>
      </c>
    </row>
    <row r="5" spans="1:15">
      <c r="A5" s="51" t="s">
        <v>1483</v>
      </c>
      <c r="B5" s="51">
        <v>0</v>
      </c>
      <c r="C5" s="51">
        <v>56</v>
      </c>
      <c r="D5" s="51"/>
      <c r="E5" s="51"/>
      <c r="F5" s="51">
        <v>2.8</v>
      </c>
      <c r="G5" s="51">
        <v>1</v>
      </c>
      <c r="H5" s="51">
        <v>2</v>
      </c>
      <c r="I5" s="51" t="s">
        <v>127</v>
      </c>
      <c r="J5" s="51" t="s">
        <v>59</v>
      </c>
      <c r="K5" s="51" t="s">
        <v>454</v>
      </c>
      <c r="L5" s="51" t="s">
        <v>1479</v>
      </c>
      <c r="M5" s="51" t="s">
        <v>1480</v>
      </c>
      <c r="N5" s="51">
        <v>6</v>
      </c>
      <c r="O5" s="51">
        <v>0</v>
      </c>
    </row>
    <row r="6" spans="1:15">
      <c r="A6" s="51" t="s">
        <v>1484</v>
      </c>
      <c r="B6" s="51">
        <v>0</v>
      </c>
      <c r="C6" s="51">
        <v>56</v>
      </c>
      <c r="D6" s="51">
        <v>0</v>
      </c>
      <c r="E6" s="51">
        <v>104</v>
      </c>
      <c r="F6" s="51">
        <v>2</v>
      </c>
      <c r="G6" s="51">
        <v>1</v>
      </c>
      <c r="H6" s="51">
        <v>2530</v>
      </c>
      <c r="I6" s="51" t="s">
        <v>1482</v>
      </c>
      <c r="J6" s="51" t="s">
        <v>59</v>
      </c>
      <c r="K6" s="51" t="s">
        <v>454</v>
      </c>
      <c r="L6" s="51" t="s">
        <v>1479</v>
      </c>
      <c r="M6" s="51" t="s">
        <v>1480</v>
      </c>
      <c r="N6" s="51">
        <v>4</v>
      </c>
      <c r="O6" s="51">
        <v>0</v>
      </c>
    </row>
    <row r="7" spans="1:15">
      <c r="A7" s="51" t="s">
        <v>1485</v>
      </c>
      <c r="B7" s="51">
        <v>0</v>
      </c>
      <c r="C7" s="51">
        <v>56</v>
      </c>
      <c r="D7" s="51">
        <v>0</v>
      </c>
      <c r="E7" s="51">
        <v>104</v>
      </c>
      <c r="F7" s="51">
        <v>4.8</v>
      </c>
      <c r="G7" s="51">
        <v>1</v>
      </c>
      <c r="H7" s="51">
        <v>166</v>
      </c>
      <c r="I7" s="51" t="s">
        <v>1482</v>
      </c>
      <c r="J7" s="51" t="s">
        <v>59</v>
      </c>
      <c r="K7" s="51" t="s">
        <v>445</v>
      </c>
      <c r="L7" s="51" t="s">
        <v>1479</v>
      </c>
      <c r="M7" s="51" t="s">
        <v>1480</v>
      </c>
      <c r="N7" s="51">
        <v>4</v>
      </c>
      <c r="O7" s="51">
        <v>1</v>
      </c>
    </row>
    <row r="8" spans="1:15">
      <c r="A8" s="51" t="s">
        <v>1486</v>
      </c>
      <c r="B8" s="51">
        <v>1</v>
      </c>
      <c r="C8" s="51">
        <v>36</v>
      </c>
      <c r="D8" s="51">
        <v>0</v>
      </c>
      <c r="E8" s="51">
        <v>104</v>
      </c>
      <c r="F8" s="51">
        <v>4</v>
      </c>
      <c r="G8" s="51" t="s">
        <v>1487</v>
      </c>
      <c r="H8" s="51">
        <v>22</v>
      </c>
      <c r="I8" s="51" t="s">
        <v>1482</v>
      </c>
      <c r="J8" s="51" t="s">
        <v>59</v>
      </c>
      <c r="K8" s="51" t="s">
        <v>445</v>
      </c>
      <c r="L8" s="51" t="s">
        <v>1479</v>
      </c>
      <c r="M8" s="51" t="s">
        <v>1480</v>
      </c>
      <c r="N8" s="51">
        <v>1</v>
      </c>
      <c r="O8" s="51">
        <v>0</v>
      </c>
    </row>
    <row r="9" spans="1:15">
      <c r="A9" s="51" t="s">
        <v>1488</v>
      </c>
      <c r="B9" s="51">
        <v>0</v>
      </c>
      <c r="C9" s="51">
        <v>56</v>
      </c>
      <c r="D9" s="51">
        <v>0</v>
      </c>
      <c r="E9" s="51">
        <v>104</v>
      </c>
      <c r="F9" s="51">
        <v>3</v>
      </c>
      <c r="G9" s="51">
        <v>1</v>
      </c>
      <c r="H9" s="51">
        <v>176</v>
      </c>
      <c r="I9" s="51" t="s">
        <v>1482</v>
      </c>
      <c r="J9" s="51" t="s">
        <v>59</v>
      </c>
      <c r="K9" s="51" t="s">
        <v>454</v>
      </c>
      <c r="L9" s="51" t="s">
        <v>1479</v>
      </c>
      <c r="M9" s="51" t="s">
        <v>1480</v>
      </c>
      <c r="N9" s="51">
        <v>4</v>
      </c>
      <c r="O9" s="51">
        <v>0</v>
      </c>
    </row>
    <row r="10" spans="1:15">
      <c r="A10" s="51" t="s">
        <v>1489</v>
      </c>
      <c r="B10" s="51">
        <v>1</v>
      </c>
      <c r="C10" s="51">
        <v>31</v>
      </c>
      <c r="D10" s="51">
        <v>1</v>
      </c>
      <c r="E10" s="51">
        <v>102</v>
      </c>
      <c r="F10" s="51">
        <v>9</v>
      </c>
      <c r="G10" s="51">
        <v>1</v>
      </c>
      <c r="H10" s="51">
        <v>2446</v>
      </c>
      <c r="I10" s="51" t="s">
        <v>127</v>
      </c>
      <c r="J10" s="51" t="s">
        <v>60</v>
      </c>
      <c r="K10" s="51" t="s">
        <v>454</v>
      </c>
      <c r="L10" s="51" t="s">
        <v>1479</v>
      </c>
      <c r="M10" s="51" t="s">
        <v>1480</v>
      </c>
      <c r="N10" s="51">
        <v>12</v>
      </c>
      <c r="O10" s="51">
        <v>2</v>
      </c>
    </row>
    <row r="11" spans="1:15">
      <c r="A11" s="51" t="s">
        <v>1490</v>
      </c>
      <c r="B11" s="51">
        <v>0</v>
      </c>
      <c r="C11" s="51">
        <v>56</v>
      </c>
      <c r="D11" s="51">
        <v>0</v>
      </c>
      <c r="E11" s="51">
        <v>104</v>
      </c>
      <c r="F11" s="51">
        <v>3</v>
      </c>
      <c r="G11" s="51">
        <v>1</v>
      </c>
      <c r="H11" s="51">
        <v>4629</v>
      </c>
      <c r="I11" s="51" t="s">
        <v>1482</v>
      </c>
      <c r="J11" s="51" t="s">
        <v>59</v>
      </c>
      <c r="K11" s="51" t="s">
        <v>454</v>
      </c>
      <c r="L11" s="51" t="s">
        <v>1479</v>
      </c>
      <c r="M11" s="51" t="s">
        <v>1480</v>
      </c>
      <c r="N11" s="51">
        <v>0</v>
      </c>
      <c r="O11" s="51">
        <v>1</v>
      </c>
    </row>
    <row r="12" spans="1:15">
      <c r="A12" s="51" t="s">
        <v>1491</v>
      </c>
      <c r="B12" s="51">
        <v>1</v>
      </c>
      <c r="C12" s="51">
        <v>10</v>
      </c>
      <c r="D12" s="51">
        <v>1</v>
      </c>
      <c r="E12" s="51">
        <v>13</v>
      </c>
      <c r="F12" s="51">
        <v>3.5</v>
      </c>
      <c r="G12" s="51">
        <v>1</v>
      </c>
      <c r="H12" s="51">
        <v>523</v>
      </c>
      <c r="I12" s="51" t="s">
        <v>1482</v>
      </c>
      <c r="J12" s="51" t="s">
        <v>59</v>
      </c>
      <c r="K12" s="51" t="s">
        <v>454</v>
      </c>
      <c r="L12" s="51" t="s">
        <v>1479</v>
      </c>
      <c r="M12" s="51" t="s">
        <v>1480</v>
      </c>
      <c r="N12" s="51">
        <v>9</v>
      </c>
      <c r="O12" s="51">
        <v>8</v>
      </c>
    </row>
    <row r="13" spans="1:15">
      <c r="A13" s="51" t="s">
        <v>1492</v>
      </c>
      <c r="B13" s="51">
        <v>0</v>
      </c>
      <c r="C13" s="51">
        <v>55</v>
      </c>
      <c r="D13" s="51"/>
      <c r="E13" s="51"/>
      <c r="F13" s="51">
        <v>5</v>
      </c>
      <c r="G13" s="51">
        <v>1</v>
      </c>
      <c r="H13" s="51">
        <v>3700</v>
      </c>
      <c r="I13" s="51" t="s">
        <v>127</v>
      </c>
      <c r="J13" s="51" t="s">
        <v>60</v>
      </c>
      <c r="K13" s="51" t="s">
        <v>454</v>
      </c>
      <c r="L13" s="51" t="s">
        <v>1479</v>
      </c>
      <c r="M13" s="51" t="s">
        <v>1480</v>
      </c>
      <c r="N13" s="51">
        <v>12</v>
      </c>
      <c r="O13" s="51">
        <v>0</v>
      </c>
    </row>
    <row r="14" spans="1:15">
      <c r="A14" s="51" t="s">
        <v>1493</v>
      </c>
      <c r="B14" s="51">
        <v>1</v>
      </c>
      <c r="C14" s="51">
        <v>29</v>
      </c>
      <c r="D14" s="51">
        <v>1</v>
      </c>
      <c r="E14" s="51">
        <v>33</v>
      </c>
      <c r="F14" s="51">
        <v>6</v>
      </c>
      <c r="G14" s="51">
        <v>1</v>
      </c>
      <c r="H14" s="51">
        <v>8</v>
      </c>
      <c r="I14" s="51" t="s">
        <v>127</v>
      </c>
      <c r="J14" s="51" t="s">
        <v>59</v>
      </c>
      <c r="K14" s="51" t="s">
        <v>1494</v>
      </c>
      <c r="L14" s="51" t="s">
        <v>1479</v>
      </c>
      <c r="M14" s="51" t="s">
        <v>1480</v>
      </c>
      <c r="N14" s="51">
        <v>1</v>
      </c>
      <c r="O14" s="51">
        <v>2</v>
      </c>
    </row>
    <row r="15" spans="1:15">
      <c r="A15" s="51" t="s">
        <v>1495</v>
      </c>
      <c r="B15" s="51">
        <v>1</v>
      </c>
      <c r="C15" s="51">
        <v>9</v>
      </c>
      <c r="D15" s="51">
        <v>1</v>
      </c>
      <c r="E15" s="51">
        <v>32</v>
      </c>
      <c r="F15" s="51">
        <v>12</v>
      </c>
      <c r="G15" s="51">
        <v>1</v>
      </c>
      <c r="H15" s="51">
        <v>60500</v>
      </c>
      <c r="I15" s="51" t="s">
        <v>1482</v>
      </c>
      <c r="J15" s="51" t="s">
        <v>59</v>
      </c>
      <c r="K15" s="51" t="s">
        <v>454</v>
      </c>
      <c r="L15" s="51" t="s">
        <v>1479</v>
      </c>
      <c r="M15" s="51" t="s">
        <v>1480</v>
      </c>
      <c r="N15" s="51">
        <v>2</v>
      </c>
      <c r="O15" s="51">
        <v>0</v>
      </c>
    </row>
    <row r="16" spans="1:15">
      <c r="A16" s="51" t="s">
        <v>1496</v>
      </c>
      <c r="B16" s="51">
        <v>1</v>
      </c>
      <c r="C16" s="51">
        <v>48</v>
      </c>
      <c r="D16" s="51">
        <v>1</v>
      </c>
      <c r="E16" s="51">
        <v>56</v>
      </c>
      <c r="F16" s="51">
        <v>3</v>
      </c>
      <c r="G16" s="51">
        <v>1</v>
      </c>
      <c r="H16" s="51">
        <v>2</v>
      </c>
      <c r="I16" s="51" t="s">
        <v>127</v>
      </c>
      <c r="J16" s="51" t="s">
        <v>59</v>
      </c>
      <c r="K16" s="51" t="s">
        <v>445</v>
      </c>
      <c r="L16" s="51" t="s">
        <v>1479</v>
      </c>
      <c r="M16" s="51" t="s">
        <v>1480</v>
      </c>
      <c r="N16" s="51">
        <v>4</v>
      </c>
      <c r="O16" s="51">
        <v>2</v>
      </c>
    </row>
    <row r="17" spans="1:15">
      <c r="A17" s="51" t="s">
        <v>1497</v>
      </c>
      <c r="B17" s="51">
        <v>1</v>
      </c>
      <c r="C17" s="51">
        <v>21</v>
      </c>
      <c r="D17" s="51">
        <v>1</v>
      </c>
      <c r="E17" s="51">
        <v>29</v>
      </c>
      <c r="F17" s="51">
        <v>7</v>
      </c>
      <c r="G17" s="51">
        <v>1</v>
      </c>
      <c r="H17" s="51">
        <v>8400</v>
      </c>
      <c r="I17" s="51" t="s">
        <v>127</v>
      </c>
      <c r="J17" s="51" t="s">
        <v>59</v>
      </c>
      <c r="K17" s="51" t="s">
        <v>445</v>
      </c>
      <c r="L17" s="51" t="s">
        <v>1479</v>
      </c>
      <c r="M17" s="51" t="s">
        <v>1480</v>
      </c>
      <c r="N17" s="51">
        <v>2</v>
      </c>
      <c r="O17" s="51">
        <v>1</v>
      </c>
    </row>
    <row r="18" spans="1:15">
      <c r="A18" s="51" t="s">
        <v>1498</v>
      </c>
      <c r="B18" s="51">
        <v>0</v>
      </c>
      <c r="C18" s="51">
        <v>55</v>
      </c>
      <c r="D18" s="51">
        <v>1</v>
      </c>
      <c r="E18" s="51">
        <v>90</v>
      </c>
      <c r="F18" s="51">
        <v>4.8</v>
      </c>
      <c r="G18" s="51">
        <v>1</v>
      </c>
      <c r="H18" s="51">
        <v>8</v>
      </c>
      <c r="I18" s="51" t="s">
        <v>1482</v>
      </c>
      <c r="J18" s="51" t="s">
        <v>59</v>
      </c>
      <c r="K18" s="51" t="s">
        <v>454</v>
      </c>
      <c r="L18" s="51" t="s">
        <v>1479</v>
      </c>
      <c r="M18" s="51" t="s">
        <v>1480</v>
      </c>
      <c r="N18" s="51">
        <v>0</v>
      </c>
      <c r="O18" s="51">
        <v>0</v>
      </c>
    </row>
    <row r="19" spans="1:15">
      <c r="A19" s="51" t="s">
        <v>1499</v>
      </c>
      <c r="B19" s="51">
        <v>0</v>
      </c>
      <c r="C19" s="51">
        <v>55</v>
      </c>
      <c r="D19" s="51">
        <v>1</v>
      </c>
      <c r="E19" s="51">
        <v>57</v>
      </c>
      <c r="F19" s="51">
        <v>7.5</v>
      </c>
      <c r="G19" s="51">
        <v>1</v>
      </c>
      <c r="H19" s="51">
        <v>179</v>
      </c>
      <c r="I19" s="51" t="s">
        <v>127</v>
      </c>
      <c r="J19" s="51" t="s">
        <v>59</v>
      </c>
      <c r="K19" s="51" t="s">
        <v>454</v>
      </c>
      <c r="L19" s="51" t="s">
        <v>1479</v>
      </c>
      <c r="M19" s="51" t="s">
        <v>1480</v>
      </c>
      <c r="N19" s="51">
        <v>1</v>
      </c>
      <c r="O19" s="51">
        <v>1</v>
      </c>
    </row>
    <row r="20" spans="1:15">
      <c r="A20" s="51" t="s">
        <v>1500</v>
      </c>
      <c r="B20" s="51">
        <v>1</v>
      </c>
      <c r="C20" s="51">
        <v>15</v>
      </c>
      <c r="D20" s="51">
        <v>1</v>
      </c>
      <c r="E20" s="51">
        <v>26</v>
      </c>
      <c r="F20" s="51">
        <v>8.5</v>
      </c>
      <c r="G20" s="51">
        <v>1</v>
      </c>
      <c r="H20" s="51">
        <v>17</v>
      </c>
      <c r="I20" s="51" t="s">
        <v>1482</v>
      </c>
      <c r="J20" s="51" t="s">
        <v>59</v>
      </c>
      <c r="K20" s="51" t="s">
        <v>454</v>
      </c>
      <c r="L20" s="51" t="s">
        <v>1479</v>
      </c>
      <c r="M20" s="51" t="s">
        <v>1480</v>
      </c>
      <c r="N20" s="51">
        <v>1</v>
      </c>
      <c r="O20" s="51">
        <v>0</v>
      </c>
    </row>
    <row r="21" spans="1:15">
      <c r="A21" s="51" t="s">
        <v>1501</v>
      </c>
      <c r="B21" s="51">
        <v>1</v>
      </c>
      <c r="C21" s="51">
        <v>21</v>
      </c>
      <c r="D21" s="51">
        <v>1</v>
      </c>
      <c r="E21" s="51">
        <v>25</v>
      </c>
      <c r="F21" s="51">
        <v>5</v>
      </c>
      <c r="G21" s="51">
        <v>1</v>
      </c>
      <c r="H21" s="51">
        <v>1</v>
      </c>
      <c r="I21" s="51" t="s">
        <v>1482</v>
      </c>
      <c r="J21" s="51" t="s">
        <v>59</v>
      </c>
      <c r="K21" s="51" t="s">
        <v>454</v>
      </c>
      <c r="L21" s="51" t="s">
        <v>1479</v>
      </c>
      <c r="M21" s="51" t="s">
        <v>1480</v>
      </c>
      <c r="N21" s="51">
        <v>1</v>
      </c>
      <c r="O21" s="51">
        <v>0</v>
      </c>
    </row>
    <row r="22" spans="1:15">
      <c r="A22" s="51" t="s">
        <v>1502</v>
      </c>
      <c r="B22" s="51">
        <v>1</v>
      </c>
      <c r="C22" s="51">
        <v>14</v>
      </c>
      <c r="D22" s="51">
        <v>1</v>
      </c>
      <c r="E22" s="51">
        <v>17</v>
      </c>
      <c r="F22" s="51">
        <v>8</v>
      </c>
      <c r="G22" s="51">
        <v>1</v>
      </c>
      <c r="H22" s="51">
        <v>1114</v>
      </c>
      <c r="I22" s="51" t="s">
        <v>127</v>
      </c>
      <c r="J22" s="51" t="s">
        <v>59</v>
      </c>
      <c r="K22" s="51" t="s">
        <v>445</v>
      </c>
      <c r="L22" s="51" t="s">
        <v>1479</v>
      </c>
      <c r="M22" s="51" t="s">
        <v>1480</v>
      </c>
      <c r="N22" s="51">
        <v>0</v>
      </c>
      <c r="O22" s="51">
        <v>0</v>
      </c>
    </row>
    <row r="23" spans="1:15">
      <c r="A23" s="51" t="s">
        <v>1503</v>
      </c>
      <c r="B23" s="51">
        <v>1</v>
      </c>
      <c r="C23" s="51">
        <v>5</v>
      </c>
      <c r="D23" s="51">
        <v>1</v>
      </c>
      <c r="E23" s="51">
        <v>7</v>
      </c>
      <c r="F23" s="51">
        <v>8</v>
      </c>
      <c r="G23" s="51">
        <v>1</v>
      </c>
      <c r="H23" s="51">
        <v>1868</v>
      </c>
      <c r="I23" s="51" t="s">
        <v>1482</v>
      </c>
      <c r="J23" s="51" t="s">
        <v>59</v>
      </c>
      <c r="K23" s="51" t="s">
        <v>454</v>
      </c>
      <c r="L23" s="51" t="s">
        <v>1479</v>
      </c>
      <c r="M23" s="51" t="s">
        <v>1480</v>
      </c>
      <c r="N23" s="51">
        <v>4</v>
      </c>
      <c r="O23" s="51">
        <v>8</v>
      </c>
    </row>
    <row r="24" spans="1:15">
      <c r="A24" s="51" t="s">
        <v>1504</v>
      </c>
      <c r="B24" s="51">
        <v>1</v>
      </c>
      <c r="C24" s="51">
        <v>13</v>
      </c>
      <c r="D24" s="51"/>
      <c r="E24" s="51"/>
      <c r="F24" s="51">
        <v>2</v>
      </c>
      <c r="G24" s="51">
        <v>1</v>
      </c>
      <c r="H24" s="51">
        <v>456</v>
      </c>
      <c r="I24" s="51" t="s">
        <v>127</v>
      </c>
      <c r="J24" s="51" t="s">
        <v>60</v>
      </c>
      <c r="K24" s="51" t="s">
        <v>445</v>
      </c>
      <c r="L24" s="51" t="s">
        <v>1479</v>
      </c>
      <c r="M24" s="51" t="s">
        <v>1480</v>
      </c>
      <c r="N24" s="51">
        <v>1</v>
      </c>
      <c r="O24" s="51">
        <v>0.5</v>
      </c>
    </row>
    <row r="25" spans="1:15">
      <c r="A25" s="51" t="s">
        <v>1505</v>
      </c>
      <c r="B25" s="51">
        <v>1</v>
      </c>
      <c r="C25" s="51">
        <v>7</v>
      </c>
      <c r="D25" s="51">
        <v>1</v>
      </c>
      <c r="E25" s="51">
        <v>15</v>
      </c>
      <c r="F25" s="51">
        <v>11</v>
      </c>
      <c r="G25" s="51">
        <v>1</v>
      </c>
      <c r="H25" s="51">
        <v>52850</v>
      </c>
      <c r="I25" s="51" t="s">
        <v>1482</v>
      </c>
      <c r="J25" s="51" t="s">
        <v>59</v>
      </c>
      <c r="K25" s="51" t="s">
        <v>445</v>
      </c>
      <c r="L25" s="51" t="s">
        <v>1479</v>
      </c>
      <c r="M25" s="51" t="s">
        <v>1480</v>
      </c>
      <c r="N25" s="51">
        <v>6</v>
      </c>
      <c r="O25" s="51">
        <v>1</v>
      </c>
    </row>
    <row r="26" spans="1:15">
      <c r="A26" s="51" t="s">
        <v>1506</v>
      </c>
      <c r="B26" s="51">
        <v>0</v>
      </c>
      <c r="C26" s="51">
        <v>54</v>
      </c>
      <c r="D26" s="51">
        <v>0</v>
      </c>
      <c r="E26" s="51">
        <v>102</v>
      </c>
      <c r="F26" s="51">
        <v>3</v>
      </c>
      <c r="G26" s="51">
        <v>1</v>
      </c>
      <c r="H26" s="51">
        <v>7380</v>
      </c>
      <c r="I26" s="51" t="s">
        <v>1482</v>
      </c>
      <c r="J26" s="51" t="s">
        <v>59</v>
      </c>
      <c r="K26" s="51" t="s">
        <v>445</v>
      </c>
      <c r="L26" s="51" t="s">
        <v>1479</v>
      </c>
      <c r="M26" s="51" t="s">
        <v>1480</v>
      </c>
      <c r="N26" s="51">
        <v>4</v>
      </c>
      <c r="O26" s="51">
        <v>0</v>
      </c>
    </row>
    <row r="27" spans="1:15">
      <c r="A27" s="51" t="s">
        <v>1507</v>
      </c>
      <c r="B27" s="51">
        <v>0</v>
      </c>
      <c r="C27" s="51">
        <v>54</v>
      </c>
      <c r="D27" s="51">
        <v>0</v>
      </c>
      <c r="E27" s="51">
        <v>102</v>
      </c>
      <c r="F27" s="51">
        <v>5</v>
      </c>
      <c r="G27" s="51">
        <v>1</v>
      </c>
      <c r="H27" s="51">
        <v>7</v>
      </c>
      <c r="I27" s="51" t="s">
        <v>127</v>
      </c>
      <c r="J27" s="51" t="s">
        <v>59</v>
      </c>
      <c r="K27" s="51" t="s">
        <v>454</v>
      </c>
      <c r="L27" s="51" t="s">
        <v>1479</v>
      </c>
      <c r="M27" s="51" t="s">
        <v>1480</v>
      </c>
      <c r="N27" s="51">
        <v>0</v>
      </c>
      <c r="O27" s="51">
        <v>1</v>
      </c>
    </row>
    <row r="28" spans="1:15">
      <c r="A28" s="51" t="s">
        <v>1508</v>
      </c>
      <c r="B28" s="51">
        <v>0</v>
      </c>
      <c r="C28" s="51">
        <v>54</v>
      </c>
      <c r="D28" s="51">
        <v>0</v>
      </c>
      <c r="E28" s="51">
        <v>102</v>
      </c>
      <c r="F28" s="51">
        <v>4.5</v>
      </c>
      <c r="G28" s="51">
        <v>1</v>
      </c>
      <c r="H28" s="51">
        <v>5</v>
      </c>
      <c r="I28" s="51" t="s">
        <v>1482</v>
      </c>
      <c r="J28" s="51" t="s">
        <v>59</v>
      </c>
      <c r="K28" s="51" t="s">
        <v>454</v>
      </c>
      <c r="L28" s="51" t="s">
        <v>1479</v>
      </c>
      <c r="M28" s="51" t="s">
        <v>1480</v>
      </c>
      <c r="N28" s="51">
        <v>4</v>
      </c>
      <c r="O28" s="51">
        <v>1</v>
      </c>
    </row>
    <row r="29" spans="1:15">
      <c r="A29" s="51" t="s">
        <v>1509</v>
      </c>
      <c r="B29" s="51">
        <v>1</v>
      </c>
      <c r="C29" s="51">
        <v>7</v>
      </c>
      <c r="D29" s="51">
        <v>0</v>
      </c>
      <c r="E29" s="51">
        <v>102</v>
      </c>
      <c r="F29" s="51">
        <v>1.5</v>
      </c>
      <c r="G29" s="51">
        <v>1</v>
      </c>
      <c r="H29" s="51">
        <v>31</v>
      </c>
      <c r="I29" s="51" t="s">
        <v>1482</v>
      </c>
      <c r="J29" s="51" t="s">
        <v>59</v>
      </c>
      <c r="K29" s="51" t="s">
        <v>454</v>
      </c>
      <c r="L29" s="51" t="s">
        <v>1479</v>
      </c>
      <c r="M29" s="51" t="s">
        <v>1480</v>
      </c>
      <c r="N29" s="51">
        <v>4</v>
      </c>
      <c r="O29" s="51">
        <v>0</v>
      </c>
    </row>
    <row r="30" spans="1:15">
      <c r="A30" s="51" t="s">
        <v>1510</v>
      </c>
      <c r="B30" s="51">
        <v>0</v>
      </c>
      <c r="C30" s="51">
        <v>54</v>
      </c>
      <c r="D30" s="51"/>
      <c r="E30" s="51"/>
      <c r="F30" s="51">
        <v>2</v>
      </c>
      <c r="G30" s="51">
        <v>1</v>
      </c>
      <c r="H30" s="51">
        <v>16</v>
      </c>
      <c r="I30" s="51" t="s">
        <v>1482</v>
      </c>
      <c r="J30" s="51" t="s">
        <v>59</v>
      </c>
      <c r="K30" s="51" t="s">
        <v>454</v>
      </c>
      <c r="L30" s="51" t="s">
        <v>1479</v>
      </c>
      <c r="M30" s="51" t="s">
        <v>1480</v>
      </c>
      <c r="N30" s="51">
        <v>0</v>
      </c>
      <c r="O30" s="51">
        <v>0</v>
      </c>
    </row>
    <row r="31" spans="1:15">
      <c r="A31" s="51" t="s">
        <v>1511</v>
      </c>
      <c r="B31" s="51">
        <v>1</v>
      </c>
      <c r="C31" s="51">
        <v>19</v>
      </c>
      <c r="D31" s="51">
        <v>1</v>
      </c>
      <c r="E31" s="51">
        <v>59</v>
      </c>
      <c r="F31" s="51">
        <v>3.5</v>
      </c>
      <c r="G31" s="51" t="s">
        <v>1487</v>
      </c>
      <c r="H31" s="51">
        <v>8</v>
      </c>
      <c r="I31" s="51" t="s">
        <v>127</v>
      </c>
      <c r="J31" s="51" t="s">
        <v>59</v>
      </c>
      <c r="K31" s="51" t="s">
        <v>445</v>
      </c>
      <c r="L31" s="51" t="s">
        <v>1479</v>
      </c>
      <c r="M31" s="51" t="s">
        <v>1480</v>
      </c>
      <c r="N31" s="51">
        <v>0</v>
      </c>
      <c r="O31" s="51">
        <v>0</v>
      </c>
    </row>
    <row r="32" spans="1:15">
      <c r="A32" s="51" t="s">
        <v>1512</v>
      </c>
      <c r="B32" s="51">
        <v>0</v>
      </c>
      <c r="C32" s="51">
        <v>54</v>
      </c>
      <c r="D32" s="51">
        <v>0</v>
      </c>
      <c r="E32" s="51">
        <v>102</v>
      </c>
      <c r="F32" s="51">
        <v>2.5</v>
      </c>
      <c r="G32" s="51">
        <v>1</v>
      </c>
      <c r="H32" s="51">
        <v>15</v>
      </c>
      <c r="I32" s="51" t="s">
        <v>127</v>
      </c>
      <c r="J32" s="51" t="s">
        <v>59</v>
      </c>
      <c r="K32" s="51" t="s">
        <v>454</v>
      </c>
      <c r="L32" s="51" t="s">
        <v>1479</v>
      </c>
      <c r="M32" s="51" t="s">
        <v>1480</v>
      </c>
      <c r="N32" s="51">
        <v>0</v>
      </c>
      <c r="O32" s="51">
        <v>0.5</v>
      </c>
    </row>
    <row r="33" spans="1:15">
      <c r="A33" s="51" t="s">
        <v>1513</v>
      </c>
      <c r="B33" s="51">
        <v>0</v>
      </c>
      <c r="C33" s="51">
        <v>55</v>
      </c>
      <c r="D33" s="51">
        <v>0</v>
      </c>
      <c r="E33" s="51">
        <v>103</v>
      </c>
      <c r="F33" s="51">
        <v>3</v>
      </c>
      <c r="G33" s="51">
        <v>1</v>
      </c>
      <c r="H33" s="51">
        <v>3</v>
      </c>
      <c r="I33" s="51" t="s">
        <v>1482</v>
      </c>
      <c r="J33" s="51" t="s">
        <v>59</v>
      </c>
      <c r="K33" s="51" t="s">
        <v>454</v>
      </c>
      <c r="L33" s="51" t="s">
        <v>1479</v>
      </c>
      <c r="M33" s="51" t="s">
        <v>1480</v>
      </c>
      <c r="N33" s="51">
        <v>2</v>
      </c>
      <c r="O33" s="51">
        <v>0</v>
      </c>
    </row>
    <row r="34" spans="1:15">
      <c r="A34" s="51" t="s">
        <v>1514</v>
      </c>
      <c r="B34" s="51">
        <v>0</v>
      </c>
      <c r="C34" s="51">
        <v>54</v>
      </c>
      <c r="D34" s="51">
        <v>0</v>
      </c>
      <c r="E34" s="51">
        <v>102</v>
      </c>
      <c r="F34" s="51">
        <v>5</v>
      </c>
      <c r="G34" s="51">
        <v>1</v>
      </c>
      <c r="H34" s="51">
        <v>2566</v>
      </c>
      <c r="I34" s="51" t="s">
        <v>1482</v>
      </c>
      <c r="J34" s="51" t="s">
        <v>59</v>
      </c>
      <c r="K34" s="51" t="s">
        <v>454</v>
      </c>
      <c r="L34" s="51" t="s">
        <v>1479</v>
      </c>
      <c r="M34" s="51" t="s">
        <v>1480</v>
      </c>
      <c r="N34" s="51">
        <v>1</v>
      </c>
      <c r="O34" s="51">
        <v>0.5</v>
      </c>
    </row>
    <row r="35" spans="1:15">
      <c r="A35" s="51" t="s">
        <v>1515</v>
      </c>
      <c r="B35" s="51">
        <v>1</v>
      </c>
      <c r="C35" s="51">
        <v>15</v>
      </c>
      <c r="D35" s="51">
        <v>1</v>
      </c>
      <c r="E35" s="51">
        <v>68</v>
      </c>
      <c r="F35" s="51">
        <v>1.8</v>
      </c>
      <c r="G35" s="51">
        <v>1</v>
      </c>
      <c r="H35" s="51">
        <v>137</v>
      </c>
      <c r="I35" s="51" t="s">
        <v>1482</v>
      </c>
      <c r="J35" s="51" t="s">
        <v>59</v>
      </c>
      <c r="K35" s="51" t="s">
        <v>454</v>
      </c>
      <c r="L35" s="51" t="s">
        <v>1479</v>
      </c>
      <c r="M35" s="51" t="s">
        <v>1480</v>
      </c>
      <c r="N35" s="51">
        <v>2</v>
      </c>
      <c r="O35" s="51">
        <v>0</v>
      </c>
    </row>
    <row r="36" spans="1:15">
      <c r="A36" s="51" t="s">
        <v>1516</v>
      </c>
      <c r="B36" s="51">
        <v>1</v>
      </c>
      <c r="C36" s="51">
        <v>42</v>
      </c>
      <c r="D36" s="51">
        <v>0</v>
      </c>
      <c r="E36" s="51">
        <v>102</v>
      </c>
      <c r="F36" s="51">
        <v>12</v>
      </c>
      <c r="G36" s="51">
        <v>1</v>
      </c>
      <c r="H36" s="51">
        <v>60500</v>
      </c>
      <c r="I36" s="51" t="s">
        <v>1482</v>
      </c>
      <c r="J36" s="51" t="s">
        <v>59</v>
      </c>
      <c r="K36" s="51" t="s">
        <v>454</v>
      </c>
      <c r="L36" s="51" t="s">
        <v>1479</v>
      </c>
      <c r="M36" s="51" t="s">
        <v>1480</v>
      </c>
      <c r="N36" s="51">
        <v>6</v>
      </c>
      <c r="O36" s="51">
        <v>6</v>
      </c>
    </row>
    <row r="37" spans="1:15">
      <c r="A37" s="51" t="s">
        <v>1517</v>
      </c>
      <c r="B37" s="51">
        <v>0</v>
      </c>
      <c r="C37" s="51">
        <v>54</v>
      </c>
      <c r="D37" s="51"/>
      <c r="E37" s="51"/>
      <c r="F37" s="51">
        <v>20</v>
      </c>
      <c r="G37" s="51">
        <v>1</v>
      </c>
      <c r="H37" s="51">
        <v>60500</v>
      </c>
      <c r="I37" s="51" t="s">
        <v>1482</v>
      </c>
      <c r="J37" s="51" t="s">
        <v>59</v>
      </c>
      <c r="K37" s="51" t="s">
        <v>454</v>
      </c>
      <c r="L37" s="51" t="s">
        <v>1479</v>
      </c>
      <c r="M37" s="51" t="s">
        <v>1480</v>
      </c>
      <c r="N37" s="51">
        <v>1</v>
      </c>
      <c r="O37" s="51">
        <v>1</v>
      </c>
    </row>
    <row r="38" spans="1:15">
      <c r="A38" s="51" t="s">
        <v>1518</v>
      </c>
      <c r="B38" s="51">
        <v>1</v>
      </c>
      <c r="C38" s="51">
        <v>7</v>
      </c>
      <c r="D38" s="51">
        <v>1</v>
      </c>
      <c r="E38" s="51">
        <v>8</v>
      </c>
      <c r="F38" s="51">
        <v>4.5</v>
      </c>
      <c r="G38" s="51">
        <v>1</v>
      </c>
      <c r="H38" s="51">
        <v>3748</v>
      </c>
      <c r="I38" s="51" t="s">
        <v>1482</v>
      </c>
      <c r="J38" s="51" t="s">
        <v>59</v>
      </c>
      <c r="K38" s="51" t="s">
        <v>454</v>
      </c>
      <c r="L38" s="51" t="s">
        <v>1479</v>
      </c>
      <c r="M38" s="51" t="s">
        <v>1480</v>
      </c>
      <c r="N38" s="51">
        <v>4</v>
      </c>
      <c r="O38" s="51">
        <v>2</v>
      </c>
    </row>
    <row r="39" spans="1:15">
      <c r="A39" s="51" t="s">
        <v>1519</v>
      </c>
      <c r="B39" s="51">
        <v>1</v>
      </c>
      <c r="C39" s="51">
        <v>26</v>
      </c>
      <c r="D39" s="51">
        <v>1</v>
      </c>
      <c r="E39" s="51">
        <v>32</v>
      </c>
      <c r="F39" s="51">
        <v>3</v>
      </c>
      <c r="G39" s="51">
        <v>1</v>
      </c>
      <c r="H39" s="51">
        <v>2</v>
      </c>
      <c r="I39" s="51" t="s">
        <v>1482</v>
      </c>
      <c r="J39" s="51" t="s">
        <v>59</v>
      </c>
      <c r="K39" s="51" t="s">
        <v>454</v>
      </c>
      <c r="L39" s="51" t="s">
        <v>1479</v>
      </c>
      <c r="M39" s="51" t="s">
        <v>1480</v>
      </c>
      <c r="N39" s="51">
        <v>1</v>
      </c>
      <c r="O39" s="51">
        <v>1</v>
      </c>
    </row>
    <row r="40" spans="1:15">
      <c r="A40" s="51" t="s">
        <v>1520</v>
      </c>
      <c r="B40" s="51">
        <v>0</v>
      </c>
      <c r="C40" s="51">
        <v>54</v>
      </c>
      <c r="D40" s="51"/>
      <c r="E40" s="51"/>
      <c r="F40" s="51">
        <v>6</v>
      </c>
      <c r="G40" s="51">
        <v>1</v>
      </c>
      <c r="H40" s="51">
        <v>2</v>
      </c>
      <c r="I40" s="51" t="s">
        <v>1482</v>
      </c>
      <c r="J40" s="51" t="s">
        <v>59</v>
      </c>
      <c r="K40" s="51" t="s">
        <v>454</v>
      </c>
      <c r="L40" s="51" t="s">
        <v>1479</v>
      </c>
      <c r="M40" s="51" t="s">
        <v>1480</v>
      </c>
      <c r="N40" s="51">
        <v>0.5</v>
      </c>
      <c r="O40" s="51">
        <v>0</v>
      </c>
    </row>
    <row r="41" spans="1:15">
      <c r="A41" s="51" t="s">
        <v>1521</v>
      </c>
      <c r="B41" s="51">
        <v>0</v>
      </c>
      <c r="C41" s="51">
        <v>54</v>
      </c>
      <c r="D41" s="51">
        <v>0</v>
      </c>
      <c r="E41" s="51">
        <v>102</v>
      </c>
      <c r="F41" s="51">
        <v>3</v>
      </c>
      <c r="G41" s="51">
        <v>1</v>
      </c>
      <c r="H41" s="51">
        <v>600</v>
      </c>
      <c r="I41" s="51" t="s">
        <v>1482</v>
      </c>
      <c r="J41" s="51" t="s">
        <v>60</v>
      </c>
      <c r="K41" s="51" t="s">
        <v>454</v>
      </c>
      <c r="L41" s="51" t="s">
        <v>1479</v>
      </c>
      <c r="M41" s="51" t="s">
        <v>1480</v>
      </c>
      <c r="N41" s="51">
        <v>2</v>
      </c>
      <c r="O41" s="51">
        <v>0</v>
      </c>
    </row>
    <row r="42" spans="1:15">
      <c r="A42" s="51" t="s">
        <v>1522</v>
      </c>
      <c r="B42" s="51">
        <v>1</v>
      </c>
      <c r="C42" s="51">
        <v>35</v>
      </c>
      <c r="D42" s="51">
        <v>0</v>
      </c>
      <c r="E42" s="51">
        <v>102</v>
      </c>
      <c r="F42" s="51">
        <v>2</v>
      </c>
      <c r="G42" s="51" t="s">
        <v>1487</v>
      </c>
      <c r="H42" s="51">
        <v>158</v>
      </c>
      <c r="I42" s="51" t="s">
        <v>1482</v>
      </c>
      <c r="J42" s="51" t="s">
        <v>59</v>
      </c>
      <c r="K42" s="51" t="s">
        <v>445</v>
      </c>
      <c r="L42" s="51" t="s">
        <v>1479</v>
      </c>
      <c r="M42" s="51" t="s">
        <v>1480</v>
      </c>
      <c r="N42" s="51">
        <v>3</v>
      </c>
      <c r="O42" s="51">
        <v>1</v>
      </c>
    </row>
    <row r="43" spans="1:15">
      <c r="A43" s="51" t="s">
        <v>1523</v>
      </c>
      <c r="B43" s="51">
        <v>0</v>
      </c>
      <c r="C43" s="51">
        <v>53</v>
      </c>
      <c r="D43" s="51">
        <v>0</v>
      </c>
      <c r="E43" s="51">
        <v>101</v>
      </c>
      <c r="F43" s="51">
        <v>8.5</v>
      </c>
      <c r="G43" s="51">
        <v>1</v>
      </c>
      <c r="H43" s="51">
        <v>1</v>
      </c>
      <c r="I43" s="51" t="s">
        <v>1482</v>
      </c>
      <c r="J43" s="51" t="s">
        <v>59</v>
      </c>
      <c r="K43" s="51" t="s">
        <v>454</v>
      </c>
      <c r="L43" s="51" t="s">
        <v>1479</v>
      </c>
      <c r="M43" s="51" t="s">
        <v>1480</v>
      </c>
      <c r="N43" s="51">
        <v>2</v>
      </c>
      <c r="O43" s="51">
        <v>0</v>
      </c>
    </row>
    <row r="44" spans="1:15">
      <c r="A44" s="51" t="s">
        <v>1524</v>
      </c>
      <c r="B44" s="51">
        <v>1</v>
      </c>
      <c r="C44" s="51">
        <v>42</v>
      </c>
      <c r="D44" s="51">
        <v>1</v>
      </c>
      <c r="E44" s="51">
        <v>48</v>
      </c>
      <c r="F44" s="51">
        <v>8</v>
      </c>
      <c r="G44" s="51">
        <v>1</v>
      </c>
      <c r="H44" s="51">
        <v>108</v>
      </c>
      <c r="I44" s="51" t="s">
        <v>1482</v>
      </c>
      <c r="J44" s="51" t="s">
        <v>59</v>
      </c>
      <c r="K44" s="51" t="s">
        <v>445</v>
      </c>
      <c r="L44" s="51" t="s">
        <v>1479</v>
      </c>
      <c r="M44" s="51" t="s">
        <v>1480</v>
      </c>
      <c r="N44" s="51">
        <v>2</v>
      </c>
      <c r="O44" s="51">
        <v>0</v>
      </c>
    </row>
    <row r="45" spans="1:15">
      <c r="A45" s="51" t="s">
        <v>1525</v>
      </c>
      <c r="B45" s="51">
        <v>1</v>
      </c>
      <c r="C45" s="51">
        <v>43</v>
      </c>
      <c r="D45" s="51">
        <v>1</v>
      </c>
      <c r="E45" s="51">
        <v>90</v>
      </c>
      <c r="F45" s="51">
        <v>3</v>
      </c>
      <c r="G45" s="51">
        <v>1</v>
      </c>
      <c r="H45" s="51">
        <v>419</v>
      </c>
      <c r="I45" s="51" t="s">
        <v>1482</v>
      </c>
      <c r="J45" s="51" t="s">
        <v>59</v>
      </c>
      <c r="K45" s="51" t="s">
        <v>454</v>
      </c>
      <c r="L45" s="51" t="s">
        <v>1479</v>
      </c>
      <c r="M45" s="51" t="s">
        <v>1480</v>
      </c>
      <c r="N45" s="51">
        <v>4</v>
      </c>
      <c r="O45" s="51">
        <v>0</v>
      </c>
    </row>
    <row r="46" spans="1:15">
      <c r="A46" s="51" t="s">
        <v>1526</v>
      </c>
      <c r="B46" s="51">
        <v>0</v>
      </c>
      <c r="C46" s="51">
        <v>53</v>
      </c>
      <c r="D46" s="51">
        <v>0</v>
      </c>
      <c r="E46" s="51">
        <v>101</v>
      </c>
      <c r="F46" s="51">
        <v>3.5</v>
      </c>
      <c r="G46" s="51">
        <v>1</v>
      </c>
      <c r="H46" s="51">
        <v>1172</v>
      </c>
      <c r="I46" s="51" t="s">
        <v>1482</v>
      </c>
      <c r="J46" s="51" t="s">
        <v>59</v>
      </c>
      <c r="K46" s="51" t="s">
        <v>445</v>
      </c>
      <c r="L46" s="51" t="s">
        <v>1479</v>
      </c>
      <c r="M46" s="51" t="s">
        <v>1480</v>
      </c>
      <c r="N46" s="51">
        <v>0.5</v>
      </c>
      <c r="O46" s="51">
        <v>0</v>
      </c>
    </row>
    <row r="47" spans="1:15">
      <c r="A47" s="51" t="s">
        <v>1527</v>
      </c>
      <c r="B47" s="51">
        <v>1</v>
      </c>
      <c r="C47" s="51">
        <v>18</v>
      </c>
      <c r="D47" s="51">
        <v>1</v>
      </c>
      <c r="E47" s="51">
        <v>32</v>
      </c>
      <c r="F47" s="51">
        <v>4</v>
      </c>
      <c r="G47" s="51">
        <v>1</v>
      </c>
      <c r="H47" s="51">
        <v>1566</v>
      </c>
      <c r="I47" s="51" t="s">
        <v>1482</v>
      </c>
      <c r="J47" s="51" t="s">
        <v>59</v>
      </c>
      <c r="K47" s="51" t="s">
        <v>1494</v>
      </c>
      <c r="L47" s="51" t="s">
        <v>1479</v>
      </c>
      <c r="M47" s="51" t="s">
        <v>1480</v>
      </c>
      <c r="N47" s="51">
        <v>0.5</v>
      </c>
      <c r="O47" s="51">
        <v>2</v>
      </c>
    </row>
    <row r="48" spans="1:15">
      <c r="A48" s="51" t="s">
        <v>1528</v>
      </c>
      <c r="B48" s="51">
        <v>0</v>
      </c>
      <c r="C48" s="51">
        <v>53</v>
      </c>
      <c r="D48" s="51">
        <v>0</v>
      </c>
      <c r="E48" s="51">
        <v>101</v>
      </c>
      <c r="F48" s="51">
        <v>5</v>
      </c>
      <c r="G48" s="51">
        <v>1</v>
      </c>
      <c r="H48" s="51">
        <v>2</v>
      </c>
      <c r="I48" s="51" t="s">
        <v>1482</v>
      </c>
      <c r="J48" s="51" t="s">
        <v>59</v>
      </c>
      <c r="K48" s="51" t="s">
        <v>454</v>
      </c>
      <c r="L48" s="51" t="s">
        <v>1479</v>
      </c>
      <c r="M48" s="51" t="s">
        <v>1480</v>
      </c>
      <c r="N48" s="51">
        <v>1</v>
      </c>
      <c r="O48" s="51">
        <v>0.5</v>
      </c>
    </row>
    <row r="49" spans="1:15">
      <c r="A49" s="51" t="s">
        <v>1529</v>
      </c>
      <c r="B49" s="51">
        <v>1</v>
      </c>
      <c r="C49" s="51">
        <v>19</v>
      </c>
      <c r="D49" s="51">
        <v>0</v>
      </c>
      <c r="E49" s="51">
        <v>101</v>
      </c>
      <c r="F49" s="51">
        <v>9</v>
      </c>
      <c r="G49" s="51">
        <v>1</v>
      </c>
      <c r="H49" s="51">
        <v>1667</v>
      </c>
      <c r="I49" s="51" t="s">
        <v>1482</v>
      </c>
      <c r="J49" s="51" t="s">
        <v>59</v>
      </c>
      <c r="K49" s="51" t="s">
        <v>445</v>
      </c>
      <c r="L49" s="51" t="s">
        <v>1479</v>
      </c>
      <c r="M49" s="51" t="s">
        <v>1480</v>
      </c>
      <c r="N49" s="51">
        <v>4</v>
      </c>
      <c r="O49" s="51">
        <v>0.5</v>
      </c>
    </row>
    <row r="50" spans="1:15">
      <c r="A50" s="51" t="s">
        <v>1530</v>
      </c>
      <c r="B50" s="51">
        <v>1</v>
      </c>
      <c r="C50" s="51">
        <v>19</v>
      </c>
      <c r="D50" s="51">
        <v>1</v>
      </c>
      <c r="E50" s="51">
        <v>30</v>
      </c>
      <c r="F50" s="51">
        <v>4.5</v>
      </c>
      <c r="G50" s="51" t="s">
        <v>1487</v>
      </c>
      <c r="H50" s="51">
        <v>9</v>
      </c>
      <c r="I50" s="51" t="s">
        <v>1482</v>
      </c>
      <c r="J50" s="51" t="s">
        <v>59</v>
      </c>
      <c r="K50" s="51" t="s">
        <v>445</v>
      </c>
      <c r="L50" s="51" t="s">
        <v>1479</v>
      </c>
      <c r="M50" s="51" t="s">
        <v>1480</v>
      </c>
      <c r="N50" s="51">
        <v>6</v>
      </c>
      <c r="O50" s="51">
        <v>1</v>
      </c>
    </row>
    <row r="51" spans="1:15">
      <c r="A51" s="51" t="s">
        <v>1531</v>
      </c>
      <c r="B51" s="51">
        <v>1</v>
      </c>
      <c r="C51" s="51">
        <v>6</v>
      </c>
      <c r="D51" s="51">
        <v>1</v>
      </c>
      <c r="E51" s="51">
        <v>25</v>
      </c>
      <c r="F51" s="51">
        <v>6</v>
      </c>
      <c r="G51" s="51">
        <v>1</v>
      </c>
      <c r="H51" s="51">
        <v>4</v>
      </c>
      <c r="I51" s="51" t="s">
        <v>1482</v>
      </c>
      <c r="J51" s="51" t="s">
        <v>59</v>
      </c>
      <c r="K51" s="51" t="s">
        <v>445</v>
      </c>
      <c r="L51" s="51" t="s">
        <v>1479</v>
      </c>
      <c r="M51" s="51" t="s">
        <v>1480</v>
      </c>
      <c r="N51" s="51">
        <v>8</v>
      </c>
      <c r="O51" s="51">
        <v>0.5</v>
      </c>
    </row>
    <row r="52" spans="1:15">
      <c r="A52" s="51" t="s">
        <v>1532</v>
      </c>
      <c r="B52" s="51">
        <v>1</v>
      </c>
      <c r="C52" s="51">
        <v>5</v>
      </c>
      <c r="D52" s="51">
        <v>1</v>
      </c>
      <c r="E52" s="51">
        <v>24</v>
      </c>
      <c r="F52" s="51">
        <v>4.5</v>
      </c>
      <c r="G52" s="51">
        <v>1</v>
      </c>
      <c r="H52" s="51">
        <v>12360</v>
      </c>
      <c r="I52" s="51" t="s">
        <v>1482</v>
      </c>
      <c r="J52" s="51" t="s">
        <v>59</v>
      </c>
      <c r="K52" s="51" t="s">
        <v>454</v>
      </c>
      <c r="L52" s="51" t="s">
        <v>1479</v>
      </c>
      <c r="M52" s="51" t="s">
        <v>1480</v>
      </c>
      <c r="N52" s="51">
        <v>4</v>
      </c>
      <c r="O52" s="51">
        <v>0</v>
      </c>
    </row>
    <row r="53" spans="1:15">
      <c r="A53" s="51" t="s">
        <v>1533</v>
      </c>
      <c r="B53" s="51">
        <v>1</v>
      </c>
      <c r="C53" s="51">
        <v>8</v>
      </c>
      <c r="D53" s="51">
        <v>0</v>
      </c>
      <c r="E53" s="51">
        <v>101</v>
      </c>
      <c r="F53" s="51">
        <v>9</v>
      </c>
      <c r="G53" s="51">
        <v>1</v>
      </c>
      <c r="H53" s="51">
        <v>60500</v>
      </c>
      <c r="I53" s="51" t="s">
        <v>1482</v>
      </c>
      <c r="J53" s="51" t="s">
        <v>60</v>
      </c>
      <c r="K53" s="51" t="s">
        <v>454</v>
      </c>
      <c r="L53" s="51" t="s">
        <v>1479</v>
      </c>
      <c r="M53" s="51" t="s">
        <v>1480</v>
      </c>
      <c r="N53" s="51">
        <v>0</v>
      </c>
      <c r="O53" s="51">
        <v>6</v>
      </c>
    </row>
    <row r="54" spans="1:15">
      <c r="A54" s="51" t="s">
        <v>1534</v>
      </c>
      <c r="B54" s="51">
        <v>1</v>
      </c>
      <c r="C54" s="51">
        <v>6</v>
      </c>
      <c r="D54" s="51">
        <v>1</v>
      </c>
      <c r="E54" s="51">
        <v>32</v>
      </c>
      <c r="F54" s="51">
        <v>3</v>
      </c>
      <c r="G54" s="51">
        <v>1</v>
      </c>
      <c r="H54" s="51">
        <v>93</v>
      </c>
      <c r="I54" s="51" t="s">
        <v>1482</v>
      </c>
      <c r="J54" s="51" t="s">
        <v>59</v>
      </c>
      <c r="K54" s="51" t="s">
        <v>454</v>
      </c>
      <c r="L54" s="51" t="s">
        <v>1479</v>
      </c>
      <c r="M54" s="51" t="s">
        <v>1480</v>
      </c>
      <c r="N54" s="51">
        <v>2</v>
      </c>
      <c r="O54" s="51">
        <v>0</v>
      </c>
    </row>
    <row r="55" spans="1:15">
      <c r="A55" s="51" t="s">
        <v>1535</v>
      </c>
      <c r="B55" s="51">
        <v>1</v>
      </c>
      <c r="C55" s="51">
        <v>4</v>
      </c>
      <c r="D55" s="51">
        <v>1</v>
      </c>
      <c r="E55" s="51">
        <v>25</v>
      </c>
      <c r="F55" s="51">
        <v>8</v>
      </c>
      <c r="G55" s="51" t="s">
        <v>1487</v>
      </c>
      <c r="H55" s="51">
        <v>274</v>
      </c>
      <c r="I55" s="51" t="s">
        <v>1482</v>
      </c>
      <c r="J55" s="51" t="s">
        <v>59</v>
      </c>
      <c r="K55" s="51" t="s">
        <v>1494</v>
      </c>
      <c r="L55" s="51" t="s">
        <v>1479</v>
      </c>
      <c r="M55" s="51" t="s">
        <v>1480</v>
      </c>
      <c r="N55" s="51">
        <v>6</v>
      </c>
      <c r="O55" s="51">
        <v>8</v>
      </c>
    </row>
    <row r="56" spans="1:15">
      <c r="A56" s="51" t="s">
        <v>1536</v>
      </c>
      <c r="B56" s="51">
        <v>1</v>
      </c>
      <c r="C56" s="51">
        <v>4</v>
      </c>
      <c r="D56" s="51">
        <v>1</v>
      </c>
      <c r="E56" s="51">
        <v>6</v>
      </c>
      <c r="F56" s="51">
        <v>9</v>
      </c>
      <c r="G56" s="51">
        <v>1</v>
      </c>
      <c r="H56" s="51">
        <v>635</v>
      </c>
      <c r="I56" s="51" t="s">
        <v>127</v>
      </c>
      <c r="J56" s="51" t="s">
        <v>59</v>
      </c>
      <c r="K56" s="51" t="s">
        <v>445</v>
      </c>
      <c r="L56" s="51" t="s">
        <v>1479</v>
      </c>
      <c r="M56" s="51" t="s">
        <v>1480</v>
      </c>
      <c r="N56" s="51">
        <v>2</v>
      </c>
      <c r="O56" s="51">
        <v>3</v>
      </c>
    </row>
    <row r="57" spans="1:15">
      <c r="A57" s="51" t="s">
        <v>1537</v>
      </c>
      <c r="B57" s="51">
        <v>1</v>
      </c>
      <c r="C57" s="51">
        <v>4</v>
      </c>
      <c r="D57" s="51">
        <v>1</v>
      </c>
      <c r="E57" s="51">
        <v>6</v>
      </c>
      <c r="F57" s="51">
        <v>3</v>
      </c>
      <c r="G57" s="51">
        <v>1</v>
      </c>
      <c r="H57" s="51">
        <v>40</v>
      </c>
      <c r="I57" s="51" t="s">
        <v>1482</v>
      </c>
      <c r="J57" s="51" t="s">
        <v>59</v>
      </c>
      <c r="K57" s="51" t="s">
        <v>454</v>
      </c>
      <c r="L57" s="51" t="s">
        <v>1479</v>
      </c>
      <c r="M57" s="51" t="s">
        <v>1480</v>
      </c>
      <c r="N57" s="51">
        <v>2</v>
      </c>
      <c r="O57" s="51">
        <v>2</v>
      </c>
    </row>
    <row r="58" spans="1:15">
      <c r="A58" s="51" t="s">
        <v>1538</v>
      </c>
      <c r="B58" s="51">
        <v>1</v>
      </c>
      <c r="C58" s="51">
        <v>6</v>
      </c>
      <c r="D58" s="51">
        <v>1</v>
      </c>
      <c r="E58" s="51">
        <v>14</v>
      </c>
      <c r="F58" s="51">
        <v>2.5</v>
      </c>
      <c r="G58" s="51">
        <v>1</v>
      </c>
      <c r="H58" s="51">
        <v>8</v>
      </c>
      <c r="I58" s="51" t="s">
        <v>1482</v>
      </c>
      <c r="J58" s="51" t="s">
        <v>59</v>
      </c>
      <c r="K58" s="51" t="s">
        <v>454</v>
      </c>
      <c r="L58" s="51" t="s">
        <v>1479</v>
      </c>
      <c r="M58" s="51" t="s">
        <v>1480</v>
      </c>
      <c r="N58" s="51">
        <v>4</v>
      </c>
      <c r="O58" s="51">
        <v>1</v>
      </c>
    </row>
    <row r="59" spans="1:15">
      <c r="A59" s="51" t="s">
        <v>1539</v>
      </c>
      <c r="B59" s="51">
        <v>1</v>
      </c>
      <c r="C59" s="51">
        <v>10</v>
      </c>
      <c r="D59" s="51">
        <v>1</v>
      </c>
      <c r="E59" s="51">
        <v>26</v>
      </c>
      <c r="F59" s="51">
        <v>7.5</v>
      </c>
      <c r="G59" s="51">
        <v>1</v>
      </c>
      <c r="H59" s="51">
        <v>10</v>
      </c>
      <c r="I59" s="51" t="s">
        <v>1482</v>
      </c>
      <c r="J59" s="51" t="s">
        <v>59</v>
      </c>
      <c r="K59" s="51" t="s">
        <v>445</v>
      </c>
      <c r="L59" s="51" t="s">
        <v>1479</v>
      </c>
      <c r="M59" s="51" t="s">
        <v>1480</v>
      </c>
      <c r="N59" s="51">
        <v>6</v>
      </c>
      <c r="O59" s="51">
        <v>2</v>
      </c>
    </row>
    <row r="60" spans="1:15">
      <c r="A60" s="51" t="s">
        <v>1540</v>
      </c>
      <c r="B60" s="51">
        <v>1</v>
      </c>
      <c r="C60" s="51">
        <v>8</v>
      </c>
      <c r="D60" s="51">
        <v>0</v>
      </c>
      <c r="E60" s="51">
        <v>97</v>
      </c>
      <c r="F60" s="51">
        <v>7</v>
      </c>
      <c r="G60" s="51">
        <v>1</v>
      </c>
      <c r="H60" s="51">
        <v>2</v>
      </c>
      <c r="I60" s="51" t="s">
        <v>1482</v>
      </c>
      <c r="J60" s="51" t="s">
        <v>59</v>
      </c>
      <c r="K60" s="51" t="s">
        <v>445</v>
      </c>
      <c r="L60" s="51" t="s">
        <v>1479</v>
      </c>
      <c r="M60" s="51" t="s">
        <v>1480</v>
      </c>
      <c r="N60" s="51">
        <v>12</v>
      </c>
      <c r="O60" s="51">
        <v>4</v>
      </c>
    </row>
    <row r="61" spans="1:15">
      <c r="A61" s="51" t="s">
        <v>1541</v>
      </c>
      <c r="B61" s="51">
        <v>0</v>
      </c>
      <c r="C61" s="51">
        <v>49</v>
      </c>
      <c r="D61" s="51">
        <v>0</v>
      </c>
      <c r="E61" s="51">
        <v>97</v>
      </c>
      <c r="F61" s="51">
        <v>2</v>
      </c>
      <c r="G61" s="51">
        <v>1</v>
      </c>
      <c r="H61" s="51">
        <v>1</v>
      </c>
      <c r="I61" s="51" t="s">
        <v>1482</v>
      </c>
      <c r="J61" s="51" t="s">
        <v>59</v>
      </c>
      <c r="K61" s="51" t="s">
        <v>445</v>
      </c>
      <c r="L61" s="51" t="s">
        <v>1479</v>
      </c>
      <c r="M61" s="51" t="s">
        <v>1480</v>
      </c>
      <c r="N61" s="51">
        <v>1</v>
      </c>
      <c r="O61" s="51">
        <v>0.5</v>
      </c>
    </row>
    <row r="62" spans="1:15">
      <c r="A62" s="51" t="s">
        <v>1542</v>
      </c>
      <c r="B62" s="51">
        <v>0</v>
      </c>
      <c r="C62" s="51">
        <v>49</v>
      </c>
      <c r="D62" s="51">
        <v>1</v>
      </c>
      <c r="E62" s="51">
        <v>81</v>
      </c>
      <c r="F62" s="51">
        <v>2.5</v>
      </c>
      <c r="G62" s="51">
        <v>1</v>
      </c>
      <c r="H62" s="51">
        <v>1721</v>
      </c>
      <c r="I62" s="51" t="s">
        <v>1482</v>
      </c>
      <c r="J62" s="51" t="s">
        <v>59</v>
      </c>
      <c r="K62" s="51" t="s">
        <v>454</v>
      </c>
      <c r="L62" s="51" t="s">
        <v>1479</v>
      </c>
      <c r="M62" s="51" t="s">
        <v>1480</v>
      </c>
      <c r="N62" s="51">
        <v>0.5</v>
      </c>
      <c r="O62" s="51">
        <v>0</v>
      </c>
    </row>
    <row r="63" spans="1:15">
      <c r="A63" s="51" t="s">
        <v>1543</v>
      </c>
      <c r="B63" s="51">
        <v>1</v>
      </c>
      <c r="C63" s="51">
        <v>8</v>
      </c>
      <c r="D63" s="51">
        <v>1</v>
      </c>
      <c r="E63" s="51">
        <v>12</v>
      </c>
      <c r="F63" s="51">
        <v>2.5</v>
      </c>
      <c r="G63" s="51">
        <v>1</v>
      </c>
      <c r="H63" s="51">
        <v>306</v>
      </c>
      <c r="I63" s="51" t="s">
        <v>1482</v>
      </c>
      <c r="J63" s="51" t="s">
        <v>59</v>
      </c>
      <c r="K63" s="51" t="s">
        <v>454</v>
      </c>
      <c r="L63" s="51" t="s">
        <v>1479</v>
      </c>
      <c r="M63" s="51" t="s">
        <v>1480</v>
      </c>
      <c r="N63" s="51">
        <v>2</v>
      </c>
      <c r="O63" s="51">
        <v>4</v>
      </c>
    </row>
    <row r="64" spans="1:15">
      <c r="A64" s="51" t="s">
        <v>1544</v>
      </c>
      <c r="B64" s="51">
        <v>0</v>
      </c>
      <c r="C64" s="51">
        <v>49</v>
      </c>
      <c r="D64" s="51">
        <v>0</v>
      </c>
      <c r="E64" s="51">
        <v>97</v>
      </c>
      <c r="F64" s="51">
        <v>5</v>
      </c>
      <c r="G64" s="51">
        <v>1</v>
      </c>
      <c r="H64" s="51">
        <v>2</v>
      </c>
      <c r="I64" s="51" t="s">
        <v>127</v>
      </c>
      <c r="J64" s="51" t="s">
        <v>60</v>
      </c>
      <c r="K64" s="51" t="s">
        <v>445</v>
      </c>
      <c r="L64" s="51" t="s">
        <v>1479</v>
      </c>
      <c r="M64" s="51" t="s">
        <v>1480</v>
      </c>
      <c r="N64" s="51">
        <v>2</v>
      </c>
      <c r="O64" s="51">
        <v>0.5</v>
      </c>
    </row>
    <row r="65" spans="1:15">
      <c r="A65" s="51" t="s">
        <v>1545</v>
      </c>
      <c r="B65" s="51">
        <v>1</v>
      </c>
      <c r="C65" s="51">
        <v>6</v>
      </c>
      <c r="D65" s="51">
        <v>1</v>
      </c>
      <c r="E65" s="51">
        <v>25</v>
      </c>
      <c r="F65" s="51">
        <v>3.5</v>
      </c>
      <c r="G65" s="51" t="s">
        <v>1487</v>
      </c>
      <c r="H65" s="51">
        <v>67</v>
      </c>
      <c r="I65" s="51" t="s">
        <v>1482</v>
      </c>
      <c r="J65" s="51" t="s">
        <v>59</v>
      </c>
      <c r="K65" s="51" t="s">
        <v>445</v>
      </c>
      <c r="L65" s="51" t="s">
        <v>1479</v>
      </c>
      <c r="M65" s="51" t="s">
        <v>1480</v>
      </c>
      <c r="N65" s="51">
        <v>1</v>
      </c>
      <c r="O65" s="51">
        <v>0.5</v>
      </c>
    </row>
    <row r="66" spans="1:15">
      <c r="A66" s="51" t="s">
        <v>1546</v>
      </c>
      <c r="B66" s="51">
        <v>0</v>
      </c>
      <c r="C66" s="51">
        <v>49</v>
      </c>
      <c r="D66" s="51">
        <v>0</v>
      </c>
      <c r="E66" s="51">
        <v>97</v>
      </c>
      <c r="F66" s="51">
        <v>1.5</v>
      </c>
      <c r="G66" s="51">
        <v>1</v>
      </c>
      <c r="H66" s="51">
        <v>12</v>
      </c>
      <c r="I66" s="51" t="s">
        <v>1482</v>
      </c>
      <c r="J66" s="51" t="s">
        <v>59</v>
      </c>
      <c r="K66" s="51" t="s">
        <v>445</v>
      </c>
      <c r="L66" s="51" t="s">
        <v>1479</v>
      </c>
      <c r="M66" s="51" t="s">
        <v>1480</v>
      </c>
      <c r="N66" s="51">
        <v>0.5</v>
      </c>
      <c r="O66" s="51">
        <v>0.5</v>
      </c>
    </row>
    <row r="67" spans="1:15">
      <c r="A67" s="51" t="s">
        <v>1547</v>
      </c>
      <c r="B67" s="51">
        <v>0</v>
      </c>
      <c r="C67" s="51">
        <v>49</v>
      </c>
      <c r="D67" s="51">
        <v>1</v>
      </c>
      <c r="E67" s="51">
        <v>88</v>
      </c>
      <c r="F67" s="51">
        <v>1.5</v>
      </c>
      <c r="G67" s="51">
        <v>1</v>
      </c>
      <c r="H67" s="51">
        <v>37</v>
      </c>
      <c r="I67" s="51" t="s">
        <v>1482</v>
      </c>
      <c r="J67" s="51" t="s">
        <v>59</v>
      </c>
      <c r="K67" s="51" t="s">
        <v>454</v>
      </c>
      <c r="L67" s="51" t="s">
        <v>1479</v>
      </c>
      <c r="M67" s="51" t="s">
        <v>1480</v>
      </c>
      <c r="N67" s="51">
        <v>0</v>
      </c>
      <c r="O67" s="51">
        <v>0</v>
      </c>
    </row>
    <row r="68" spans="1:15">
      <c r="A68" s="51" t="s">
        <v>1548</v>
      </c>
      <c r="B68" s="51">
        <v>0</v>
      </c>
      <c r="C68" s="51">
        <v>49</v>
      </c>
      <c r="D68" s="51"/>
      <c r="E68" s="51"/>
      <c r="F68" s="51">
        <v>2.5</v>
      </c>
      <c r="G68" s="51">
        <v>1</v>
      </c>
      <c r="H68" s="51">
        <v>3</v>
      </c>
      <c r="I68" s="51" t="s">
        <v>1482</v>
      </c>
      <c r="J68" s="51" t="s">
        <v>60</v>
      </c>
      <c r="K68" s="51" t="s">
        <v>445</v>
      </c>
      <c r="L68" s="51" t="s">
        <v>1479</v>
      </c>
      <c r="M68" s="51" t="s">
        <v>1480</v>
      </c>
      <c r="N68" s="51">
        <v>0.5</v>
      </c>
      <c r="O68" s="51">
        <v>0</v>
      </c>
    </row>
    <row r="69" spans="1:15">
      <c r="A69" s="51" t="s">
        <v>1549</v>
      </c>
      <c r="B69" s="51">
        <v>0</v>
      </c>
      <c r="C69" s="51">
        <v>49</v>
      </c>
      <c r="D69" s="51">
        <v>0</v>
      </c>
      <c r="E69" s="51">
        <v>97</v>
      </c>
      <c r="F69" s="51">
        <v>1.5</v>
      </c>
      <c r="G69" s="51">
        <v>1</v>
      </c>
      <c r="H69" s="51">
        <v>1</v>
      </c>
      <c r="I69" s="51" t="s">
        <v>1482</v>
      </c>
      <c r="J69" s="51" t="s">
        <v>59</v>
      </c>
      <c r="K69" s="51" t="s">
        <v>454</v>
      </c>
      <c r="L69" s="51" t="s">
        <v>1479</v>
      </c>
      <c r="M69" s="51" t="s">
        <v>1480</v>
      </c>
      <c r="N69" s="51">
        <v>4</v>
      </c>
      <c r="O69" s="51">
        <v>0.5</v>
      </c>
    </row>
    <row r="70" spans="1:15">
      <c r="A70" s="51" t="s">
        <v>1550</v>
      </c>
      <c r="B70" s="51">
        <v>1</v>
      </c>
      <c r="C70" s="51">
        <v>4</v>
      </c>
      <c r="D70" s="51"/>
      <c r="E70" s="51"/>
      <c r="F70" s="51">
        <v>6</v>
      </c>
      <c r="G70" s="51">
        <v>1</v>
      </c>
      <c r="H70" s="51">
        <v>6</v>
      </c>
      <c r="I70" s="51" t="s">
        <v>127</v>
      </c>
      <c r="J70" s="51" t="s">
        <v>59</v>
      </c>
      <c r="K70" s="51" t="s">
        <v>454</v>
      </c>
      <c r="L70" s="51" t="s">
        <v>1479</v>
      </c>
      <c r="M70" s="51" t="s">
        <v>1480</v>
      </c>
      <c r="N70" s="51">
        <v>2</v>
      </c>
      <c r="O70" s="51">
        <v>0.5</v>
      </c>
    </row>
    <row r="71" spans="1:15">
      <c r="A71" s="51" t="s">
        <v>1551</v>
      </c>
      <c r="B71" s="51">
        <v>1</v>
      </c>
      <c r="C71" s="51">
        <v>5</v>
      </c>
      <c r="D71" s="51">
        <v>1</v>
      </c>
      <c r="E71" s="51">
        <v>7</v>
      </c>
      <c r="F71" s="51">
        <v>5</v>
      </c>
      <c r="G71" s="51">
        <v>1</v>
      </c>
      <c r="H71" s="51">
        <v>3699</v>
      </c>
      <c r="I71" s="51" t="s">
        <v>127</v>
      </c>
      <c r="J71" s="51" t="s">
        <v>59</v>
      </c>
      <c r="K71" s="51" t="s">
        <v>454</v>
      </c>
      <c r="L71" s="51" t="s">
        <v>1479</v>
      </c>
      <c r="M71" s="51" t="s">
        <v>1480</v>
      </c>
      <c r="N71" s="51">
        <v>8</v>
      </c>
      <c r="O71" s="51">
        <v>0.5</v>
      </c>
    </row>
    <row r="72" spans="1:15">
      <c r="A72" s="51" t="s">
        <v>1552</v>
      </c>
      <c r="B72" s="51">
        <v>0</v>
      </c>
      <c r="C72" s="51">
        <v>47</v>
      </c>
      <c r="D72" s="51">
        <v>0</v>
      </c>
      <c r="E72" s="51">
        <v>95</v>
      </c>
      <c r="F72" s="51">
        <v>2</v>
      </c>
      <c r="G72" s="51">
        <v>1</v>
      </c>
      <c r="H72" s="51">
        <v>5148</v>
      </c>
      <c r="I72" s="51" t="s">
        <v>1482</v>
      </c>
      <c r="J72" s="51" t="s">
        <v>59</v>
      </c>
      <c r="K72" s="51" t="s">
        <v>454</v>
      </c>
      <c r="L72" s="51" t="s">
        <v>1479</v>
      </c>
      <c r="M72" s="51" t="s">
        <v>1480</v>
      </c>
      <c r="N72" s="51">
        <v>0.5</v>
      </c>
      <c r="O72" s="51">
        <v>0.5</v>
      </c>
    </row>
    <row r="73" spans="1:15">
      <c r="A73" s="51" t="s">
        <v>1553</v>
      </c>
      <c r="B73" s="51">
        <v>0</v>
      </c>
      <c r="C73" s="51">
        <v>47</v>
      </c>
      <c r="D73" s="51">
        <v>0</v>
      </c>
      <c r="E73" s="51">
        <v>95</v>
      </c>
      <c r="F73" s="51">
        <v>3</v>
      </c>
      <c r="G73" s="51">
        <v>1</v>
      </c>
      <c r="H73" s="51">
        <v>7100</v>
      </c>
      <c r="I73" s="51" t="s">
        <v>1482</v>
      </c>
      <c r="J73" s="51" t="s">
        <v>59</v>
      </c>
      <c r="K73" s="51" t="s">
        <v>454</v>
      </c>
      <c r="L73" s="51" t="s">
        <v>1479</v>
      </c>
      <c r="M73" s="51" t="s">
        <v>1480</v>
      </c>
      <c r="N73" s="51">
        <v>0.5</v>
      </c>
      <c r="O73" s="51">
        <v>0</v>
      </c>
    </row>
    <row r="74" spans="1:15">
      <c r="A74" s="51" t="s">
        <v>1554</v>
      </c>
      <c r="B74" s="51">
        <v>0</v>
      </c>
      <c r="C74" s="51">
        <v>47</v>
      </c>
      <c r="D74" s="51">
        <v>0</v>
      </c>
      <c r="E74" s="51">
        <v>95</v>
      </c>
      <c r="F74" s="51">
        <v>6</v>
      </c>
      <c r="G74" s="51">
        <v>1</v>
      </c>
      <c r="H74" s="51">
        <v>17</v>
      </c>
      <c r="I74" s="51" t="s">
        <v>1482</v>
      </c>
      <c r="J74" s="51" t="s">
        <v>59</v>
      </c>
      <c r="K74" s="51" t="s">
        <v>454</v>
      </c>
      <c r="L74" s="51" t="s">
        <v>1479</v>
      </c>
      <c r="M74" s="51" t="s">
        <v>1480</v>
      </c>
      <c r="N74" s="51">
        <v>1</v>
      </c>
      <c r="O74" s="51">
        <v>0.5</v>
      </c>
    </row>
    <row r="75" spans="1:15">
      <c r="A75" s="51" t="s">
        <v>1555</v>
      </c>
      <c r="B75" s="51">
        <v>1</v>
      </c>
      <c r="C75" s="51">
        <v>12</v>
      </c>
      <c r="D75" s="51">
        <v>1</v>
      </c>
      <c r="E75" s="51">
        <v>80</v>
      </c>
      <c r="F75" s="51">
        <v>2.5</v>
      </c>
      <c r="G75" s="51">
        <v>1</v>
      </c>
      <c r="H75" s="51">
        <v>3</v>
      </c>
      <c r="I75" s="51" t="s">
        <v>127</v>
      </c>
      <c r="J75" s="51" t="s">
        <v>59</v>
      </c>
      <c r="K75" s="51" t="s">
        <v>454</v>
      </c>
      <c r="L75" s="51" t="s">
        <v>1479</v>
      </c>
      <c r="M75" s="51" t="s">
        <v>1480</v>
      </c>
      <c r="N75" s="51">
        <v>3</v>
      </c>
      <c r="O75" s="51">
        <v>0</v>
      </c>
    </row>
    <row r="76" spans="1:15">
      <c r="A76" s="51" t="s">
        <v>1556</v>
      </c>
      <c r="B76" s="51">
        <v>1</v>
      </c>
      <c r="C76" s="51">
        <v>24</v>
      </c>
      <c r="D76" s="51">
        <v>0</v>
      </c>
      <c r="E76" s="51">
        <v>95</v>
      </c>
      <c r="F76" s="51">
        <v>6.5</v>
      </c>
      <c r="G76" s="51">
        <v>1</v>
      </c>
      <c r="H76" s="51">
        <v>5</v>
      </c>
      <c r="I76" s="51" t="s">
        <v>1482</v>
      </c>
      <c r="J76" s="51" t="s">
        <v>59</v>
      </c>
      <c r="K76" s="51" t="s">
        <v>454</v>
      </c>
      <c r="L76" s="51" t="s">
        <v>1479</v>
      </c>
      <c r="M76" s="51" t="s">
        <v>1480</v>
      </c>
      <c r="N76" s="51">
        <v>0</v>
      </c>
      <c r="O76" s="51">
        <v>0</v>
      </c>
    </row>
    <row r="77" spans="1:15">
      <c r="A77" s="51" t="s">
        <v>1557</v>
      </c>
      <c r="B77" s="51">
        <v>0</v>
      </c>
      <c r="C77" s="51">
        <v>47</v>
      </c>
      <c r="D77" s="51">
        <v>1</v>
      </c>
      <c r="E77" s="51">
        <v>53</v>
      </c>
      <c r="F77" s="51">
        <v>8</v>
      </c>
      <c r="G77" s="51">
        <v>1</v>
      </c>
      <c r="H77" s="51">
        <v>3</v>
      </c>
      <c r="I77" s="51" t="s">
        <v>1482</v>
      </c>
      <c r="J77" s="51" t="s">
        <v>59</v>
      </c>
      <c r="K77" s="51" t="s">
        <v>445</v>
      </c>
      <c r="L77" s="51" t="s">
        <v>1479</v>
      </c>
      <c r="M77" s="51" t="s">
        <v>1480</v>
      </c>
      <c r="N77" s="51">
        <v>1</v>
      </c>
      <c r="O77" s="51">
        <v>1</v>
      </c>
    </row>
    <row r="78" spans="1:15">
      <c r="A78" s="51" t="s">
        <v>1558</v>
      </c>
      <c r="B78" s="51">
        <v>1</v>
      </c>
      <c r="C78" s="51">
        <v>20</v>
      </c>
      <c r="D78" s="51">
        <v>0</v>
      </c>
      <c r="E78" s="51">
        <v>90</v>
      </c>
      <c r="F78" s="51">
        <v>1.8</v>
      </c>
      <c r="G78" s="51">
        <v>1</v>
      </c>
      <c r="H78" s="51">
        <v>2</v>
      </c>
      <c r="I78" s="51" t="s">
        <v>1482</v>
      </c>
      <c r="J78" s="51" t="s">
        <v>59</v>
      </c>
      <c r="K78" s="51" t="s">
        <v>454</v>
      </c>
      <c r="L78" s="51" t="s">
        <v>1479</v>
      </c>
      <c r="M78" s="51" t="s">
        <v>1480</v>
      </c>
      <c r="N78" s="51">
        <v>1</v>
      </c>
      <c r="O78" s="51">
        <v>0</v>
      </c>
    </row>
    <row r="79" spans="1:15">
      <c r="A79" s="51" t="s">
        <v>1559</v>
      </c>
      <c r="B79" s="51">
        <v>1</v>
      </c>
      <c r="C79" s="51">
        <v>10</v>
      </c>
      <c r="D79" s="51">
        <v>1</v>
      </c>
      <c r="E79" s="51">
        <v>26</v>
      </c>
      <c r="F79" s="51">
        <v>4</v>
      </c>
      <c r="G79" s="51" t="s">
        <v>1487</v>
      </c>
      <c r="H79" s="51">
        <v>27</v>
      </c>
      <c r="I79" s="51" t="s">
        <v>1482</v>
      </c>
      <c r="J79" s="51" t="s">
        <v>59</v>
      </c>
      <c r="K79" s="51" t="s">
        <v>445</v>
      </c>
      <c r="L79" s="51" t="s">
        <v>1479</v>
      </c>
      <c r="M79" s="51" t="s">
        <v>1480</v>
      </c>
      <c r="N79" s="51">
        <v>6</v>
      </c>
      <c r="O79" s="51">
        <v>1</v>
      </c>
    </row>
    <row r="80" spans="1:15">
      <c r="A80" s="51" t="s">
        <v>1560</v>
      </c>
      <c r="B80" s="51">
        <v>1</v>
      </c>
      <c r="C80" s="51">
        <v>5</v>
      </c>
      <c r="D80" s="51">
        <v>1</v>
      </c>
      <c r="E80" s="51">
        <v>23</v>
      </c>
      <c r="F80" s="51">
        <v>4.5</v>
      </c>
      <c r="G80" s="51">
        <v>1</v>
      </c>
      <c r="H80" s="51">
        <v>242</v>
      </c>
      <c r="I80" s="51" t="s">
        <v>127</v>
      </c>
      <c r="J80" s="51" t="s">
        <v>59</v>
      </c>
      <c r="K80" s="51" t="s">
        <v>454</v>
      </c>
      <c r="L80" s="51" t="s">
        <v>1479</v>
      </c>
      <c r="M80" s="51" t="s">
        <v>1480</v>
      </c>
      <c r="N80" s="51">
        <v>1</v>
      </c>
      <c r="O80" s="51">
        <v>2</v>
      </c>
    </row>
    <row r="81" spans="1:15">
      <c r="A81" s="52" t="s">
        <v>1561</v>
      </c>
      <c r="B81" s="52">
        <v>1</v>
      </c>
      <c r="C81" s="52">
        <v>21</v>
      </c>
      <c r="D81" s="52">
        <v>1</v>
      </c>
      <c r="E81" s="52">
        <v>39</v>
      </c>
      <c r="F81" s="52">
        <v>2.6</v>
      </c>
      <c r="G81" s="52" t="s">
        <v>1487</v>
      </c>
      <c r="H81" s="52">
        <v>400</v>
      </c>
      <c r="I81" s="52" t="s">
        <v>1482</v>
      </c>
      <c r="J81" s="52" t="s">
        <v>59</v>
      </c>
      <c r="K81" s="52" t="s">
        <v>445</v>
      </c>
      <c r="L81" s="52" t="s">
        <v>1479</v>
      </c>
      <c r="M81" s="52" t="s">
        <v>1480</v>
      </c>
      <c r="N81" s="52">
        <v>1</v>
      </c>
      <c r="O81" s="52">
        <v>0.5</v>
      </c>
    </row>
  </sheetData>
  <pageMargins left="0.75" right="0.75" top="1" bottom="1" header="0.5" footer="0.5"/>
  <headerFooter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O97"/>
  <sheetViews>
    <sheetView workbookViewId="0">
      <selection activeCell="A1" sqref="A1"/>
    </sheetView>
  </sheetViews>
  <sheetFormatPr defaultColWidth="9" defaultRowHeight="13.5"/>
  <cols>
    <col min="1" max="1" width="10" customWidth="1"/>
    <col min="4" max="4" width="12.375" customWidth="1"/>
    <col min="5" max="5" width="10" customWidth="1"/>
    <col min="6" max="6" width="12" customWidth="1"/>
    <col min="7" max="7" width="10" customWidth="1"/>
    <col min="8" max="8" width="11.5" customWidth="1"/>
    <col min="9" max="9" width="17.5" customWidth="1"/>
    <col min="10" max="11" width="10" style="3" customWidth="1"/>
    <col min="12" max="13" width="9" style="3"/>
    <col min="14" max="14" width="15.875" style="3" customWidth="1"/>
    <col min="15" max="15" width="18.5" style="3" customWidth="1"/>
  </cols>
  <sheetData>
    <row r="1" ht="19.5" spans="1:1">
      <c r="A1" s="26" t="s">
        <v>7</v>
      </c>
    </row>
    <row r="2" ht="15.75" spans="1:15">
      <c r="A2" s="46" t="s">
        <v>152</v>
      </c>
      <c r="B2" s="46" t="s">
        <v>58</v>
      </c>
      <c r="C2" s="46" t="s">
        <v>54</v>
      </c>
      <c r="D2" s="46" t="s">
        <v>1472</v>
      </c>
      <c r="E2" s="46" t="s">
        <v>1562</v>
      </c>
      <c r="F2" s="46" t="s">
        <v>1471</v>
      </c>
      <c r="G2" s="46" t="s">
        <v>1473</v>
      </c>
      <c r="H2" s="46" t="s">
        <v>421</v>
      </c>
      <c r="I2" s="46" t="s">
        <v>92</v>
      </c>
      <c r="J2" s="46" t="s">
        <v>1467</v>
      </c>
      <c r="K2" s="46" t="s">
        <v>1468</v>
      </c>
      <c r="L2" s="46" t="s">
        <v>1469</v>
      </c>
      <c r="M2" s="46" t="s">
        <v>1563</v>
      </c>
      <c r="N2" s="47" t="s">
        <v>1476</v>
      </c>
      <c r="O2" s="47" t="s">
        <v>1477</v>
      </c>
    </row>
    <row r="3" ht="15" spans="1:15">
      <c r="A3" s="1" t="s">
        <v>1564</v>
      </c>
      <c r="B3" s="11" t="s">
        <v>786</v>
      </c>
      <c r="C3" s="11">
        <v>73</v>
      </c>
      <c r="D3" s="1">
        <v>1</v>
      </c>
      <c r="E3" s="1">
        <v>0</v>
      </c>
      <c r="F3" s="1">
        <v>5</v>
      </c>
      <c r="G3" s="1">
        <v>6</v>
      </c>
      <c r="H3" s="11" t="s">
        <v>461</v>
      </c>
      <c r="I3" s="11" t="s">
        <v>1565</v>
      </c>
      <c r="J3" s="11">
        <v>0</v>
      </c>
      <c r="K3" s="11">
        <v>60</v>
      </c>
      <c r="L3" s="11">
        <v>0</v>
      </c>
      <c r="M3" s="11">
        <v>60</v>
      </c>
      <c r="N3" s="11">
        <v>1</v>
      </c>
      <c r="O3" s="11" t="s">
        <v>149</v>
      </c>
    </row>
    <row r="4" ht="15" spans="1:15">
      <c r="A4" s="1" t="s">
        <v>1566</v>
      </c>
      <c r="B4" s="11" t="s">
        <v>790</v>
      </c>
      <c r="C4" s="11">
        <v>51</v>
      </c>
      <c r="D4" s="1">
        <v>1</v>
      </c>
      <c r="E4" s="1">
        <v>0</v>
      </c>
      <c r="F4" s="1">
        <v>5</v>
      </c>
      <c r="G4" s="1">
        <v>9.5</v>
      </c>
      <c r="H4" s="11" t="s">
        <v>461</v>
      </c>
      <c r="I4" s="11" t="s">
        <v>1567</v>
      </c>
      <c r="J4" s="11">
        <v>1</v>
      </c>
      <c r="K4" s="11">
        <v>23.7</v>
      </c>
      <c r="L4" s="11">
        <v>0</v>
      </c>
      <c r="M4" s="11">
        <v>60</v>
      </c>
      <c r="N4" s="11">
        <v>2</v>
      </c>
      <c r="O4" s="11">
        <v>4</v>
      </c>
    </row>
    <row r="5" ht="15" spans="1:15">
      <c r="A5" s="1" t="s">
        <v>1568</v>
      </c>
      <c r="B5" s="11" t="s">
        <v>790</v>
      </c>
      <c r="C5" s="11">
        <v>64</v>
      </c>
      <c r="D5" s="1">
        <v>1</v>
      </c>
      <c r="E5" s="1">
        <v>0</v>
      </c>
      <c r="F5" s="1">
        <v>3.5</v>
      </c>
      <c r="G5" s="1">
        <v>7.7</v>
      </c>
      <c r="H5" s="11" t="s">
        <v>461</v>
      </c>
      <c r="I5" s="11" t="s">
        <v>1565</v>
      </c>
      <c r="J5" s="11">
        <v>0</v>
      </c>
      <c r="K5" s="11">
        <v>60</v>
      </c>
      <c r="L5" s="11">
        <v>0</v>
      </c>
      <c r="M5" s="11">
        <v>60</v>
      </c>
      <c r="N5" s="11">
        <v>0</v>
      </c>
      <c r="O5" s="11">
        <v>1</v>
      </c>
    </row>
    <row r="6" ht="15" spans="1:15">
      <c r="A6" s="1" t="s">
        <v>1569</v>
      </c>
      <c r="B6" s="11" t="s">
        <v>790</v>
      </c>
      <c r="C6" s="11">
        <v>50</v>
      </c>
      <c r="D6" s="1">
        <v>1</v>
      </c>
      <c r="E6" s="1">
        <v>0</v>
      </c>
      <c r="F6" s="1">
        <v>4.6</v>
      </c>
      <c r="G6" s="1">
        <v>1210</v>
      </c>
      <c r="H6" s="11" t="s">
        <v>461</v>
      </c>
      <c r="I6" s="11" t="s">
        <v>1567</v>
      </c>
      <c r="J6" s="11">
        <v>0</v>
      </c>
      <c r="K6" s="11">
        <v>60</v>
      </c>
      <c r="L6" s="11">
        <v>0</v>
      </c>
      <c r="M6" s="11">
        <v>60</v>
      </c>
      <c r="N6" s="11">
        <v>1</v>
      </c>
      <c r="O6" s="11">
        <v>1</v>
      </c>
    </row>
    <row r="7" ht="15" spans="1:15">
      <c r="A7" s="1" t="s">
        <v>1570</v>
      </c>
      <c r="B7" s="11" t="s">
        <v>786</v>
      </c>
      <c r="C7" s="11">
        <v>54</v>
      </c>
      <c r="D7" s="1">
        <v>1</v>
      </c>
      <c r="E7" s="1">
        <v>0</v>
      </c>
      <c r="F7" s="1">
        <v>3.2</v>
      </c>
      <c r="G7" s="1">
        <v>1210</v>
      </c>
      <c r="H7" s="11" t="s">
        <v>461</v>
      </c>
      <c r="I7" s="11" t="s">
        <v>1567</v>
      </c>
      <c r="J7" s="11">
        <v>1</v>
      </c>
      <c r="K7" s="11">
        <v>22.9</v>
      </c>
      <c r="L7" s="11">
        <v>1</v>
      </c>
      <c r="M7" s="11">
        <v>35.5</v>
      </c>
      <c r="N7" s="11">
        <v>2</v>
      </c>
      <c r="O7" s="11">
        <v>2</v>
      </c>
    </row>
    <row r="8" ht="15" spans="1:15">
      <c r="A8" s="1" t="s">
        <v>1571</v>
      </c>
      <c r="B8" s="11" t="s">
        <v>786</v>
      </c>
      <c r="C8" s="11">
        <v>53</v>
      </c>
      <c r="D8" s="1">
        <v>1</v>
      </c>
      <c r="E8" s="1">
        <v>0</v>
      </c>
      <c r="F8" s="1">
        <v>3</v>
      </c>
      <c r="G8" s="1">
        <v>18.8</v>
      </c>
      <c r="H8" s="11" t="s">
        <v>461</v>
      </c>
      <c r="I8" s="11" t="s">
        <v>1565</v>
      </c>
      <c r="J8" s="11">
        <v>0</v>
      </c>
      <c r="K8" s="11">
        <v>60</v>
      </c>
      <c r="L8" s="11">
        <v>0</v>
      </c>
      <c r="M8" s="11">
        <v>60</v>
      </c>
      <c r="N8" s="11">
        <v>4</v>
      </c>
      <c r="O8" s="11" t="s">
        <v>149</v>
      </c>
    </row>
    <row r="9" ht="15" spans="1:15">
      <c r="A9" s="1" t="s">
        <v>1572</v>
      </c>
      <c r="B9" s="11" t="s">
        <v>786</v>
      </c>
      <c r="C9" s="11">
        <v>67</v>
      </c>
      <c r="D9" s="1">
        <v>1</v>
      </c>
      <c r="E9" s="1">
        <v>0</v>
      </c>
      <c r="F9" s="1">
        <v>4.9</v>
      </c>
      <c r="G9" s="1">
        <v>5</v>
      </c>
      <c r="H9" s="11" t="s">
        <v>461</v>
      </c>
      <c r="I9" s="11" t="s">
        <v>1567</v>
      </c>
      <c r="J9" s="11">
        <v>1</v>
      </c>
      <c r="K9" s="11">
        <v>12.8</v>
      </c>
      <c r="L9" s="11">
        <v>1</v>
      </c>
      <c r="M9" s="11">
        <v>55.6</v>
      </c>
      <c r="N9" s="11">
        <v>1</v>
      </c>
      <c r="O9" s="11">
        <v>1</v>
      </c>
    </row>
    <row r="10" ht="15" spans="1:15">
      <c r="A10" s="1" t="s">
        <v>1573</v>
      </c>
      <c r="B10" s="11" t="s">
        <v>786</v>
      </c>
      <c r="C10" s="11">
        <v>66</v>
      </c>
      <c r="D10" s="1">
        <v>1</v>
      </c>
      <c r="E10" s="1">
        <v>0</v>
      </c>
      <c r="F10" s="1">
        <v>3</v>
      </c>
      <c r="G10" s="1">
        <v>91.9</v>
      </c>
      <c r="H10" s="11" t="s">
        <v>461</v>
      </c>
      <c r="I10" s="11" t="s">
        <v>1567</v>
      </c>
      <c r="J10" s="11">
        <v>0</v>
      </c>
      <c r="K10" s="11">
        <v>60</v>
      </c>
      <c r="L10" s="11">
        <v>0</v>
      </c>
      <c r="M10" s="11">
        <v>60</v>
      </c>
      <c r="N10" s="11">
        <v>1</v>
      </c>
      <c r="O10" s="11">
        <v>1</v>
      </c>
    </row>
    <row r="11" ht="15" spans="1:15">
      <c r="A11" s="1" t="s">
        <v>1574</v>
      </c>
      <c r="B11" s="11" t="s">
        <v>786</v>
      </c>
      <c r="C11" s="11">
        <v>66</v>
      </c>
      <c r="D11" s="1">
        <v>1</v>
      </c>
      <c r="E11" s="1">
        <v>0</v>
      </c>
      <c r="F11" s="1">
        <v>3</v>
      </c>
      <c r="G11" s="1">
        <v>247.7</v>
      </c>
      <c r="H11" s="11" t="s">
        <v>461</v>
      </c>
      <c r="I11" s="11" t="s">
        <v>1567</v>
      </c>
      <c r="J11" s="11">
        <v>0</v>
      </c>
      <c r="K11" s="11">
        <v>60</v>
      </c>
      <c r="L11" s="11">
        <v>0</v>
      </c>
      <c r="M11" s="11">
        <v>60</v>
      </c>
      <c r="N11" s="11">
        <v>4</v>
      </c>
      <c r="O11" s="11">
        <v>2</v>
      </c>
    </row>
    <row r="12" ht="15" spans="1:15">
      <c r="A12" s="1" t="s">
        <v>1575</v>
      </c>
      <c r="B12" s="11" t="s">
        <v>786</v>
      </c>
      <c r="C12" s="11">
        <v>66</v>
      </c>
      <c r="D12" s="1">
        <v>1</v>
      </c>
      <c r="E12" s="1">
        <v>0</v>
      </c>
      <c r="F12" s="1">
        <v>4</v>
      </c>
      <c r="G12" s="1">
        <v>1210</v>
      </c>
      <c r="H12" s="11" t="s">
        <v>461</v>
      </c>
      <c r="I12" s="11" t="s">
        <v>1567</v>
      </c>
      <c r="J12" s="11">
        <v>1</v>
      </c>
      <c r="K12" s="11">
        <v>19.3</v>
      </c>
      <c r="L12" s="11">
        <v>0</v>
      </c>
      <c r="M12" s="11">
        <v>60</v>
      </c>
      <c r="N12" s="11">
        <v>2</v>
      </c>
      <c r="O12" s="11">
        <v>1</v>
      </c>
    </row>
    <row r="13" ht="15" spans="1:15">
      <c r="A13" s="1" t="s">
        <v>1576</v>
      </c>
      <c r="B13" s="11" t="s">
        <v>786</v>
      </c>
      <c r="C13" s="11">
        <v>57</v>
      </c>
      <c r="D13" s="1">
        <v>1</v>
      </c>
      <c r="E13" s="1">
        <v>0</v>
      </c>
      <c r="F13" s="1">
        <v>3</v>
      </c>
      <c r="G13" s="1">
        <v>307.8</v>
      </c>
      <c r="H13" s="11" t="s">
        <v>461</v>
      </c>
      <c r="I13" s="11" t="s">
        <v>1567</v>
      </c>
      <c r="J13" s="11">
        <v>1</v>
      </c>
      <c r="K13" s="11">
        <v>10.9</v>
      </c>
      <c r="L13" s="11">
        <v>0</v>
      </c>
      <c r="M13" s="11">
        <v>60</v>
      </c>
      <c r="N13" s="11">
        <v>3</v>
      </c>
      <c r="O13" s="11">
        <v>1</v>
      </c>
    </row>
    <row r="14" ht="15" spans="1:15">
      <c r="A14" s="1" t="s">
        <v>1577</v>
      </c>
      <c r="B14" s="11" t="s">
        <v>786</v>
      </c>
      <c r="C14" s="11">
        <v>58</v>
      </c>
      <c r="D14" s="1">
        <v>1</v>
      </c>
      <c r="E14" s="1">
        <v>0</v>
      </c>
      <c r="F14" s="1">
        <v>3.5</v>
      </c>
      <c r="G14" s="1">
        <v>59.2</v>
      </c>
      <c r="H14" s="11" t="s">
        <v>461</v>
      </c>
      <c r="I14" s="11" t="s">
        <v>1567</v>
      </c>
      <c r="J14" s="11">
        <v>1</v>
      </c>
      <c r="K14" s="11">
        <v>10.7</v>
      </c>
      <c r="L14" s="11">
        <v>1</v>
      </c>
      <c r="M14" s="11">
        <v>57.8</v>
      </c>
      <c r="N14" s="11">
        <v>2</v>
      </c>
      <c r="O14" s="11">
        <v>1</v>
      </c>
    </row>
    <row r="15" ht="15" spans="1:15">
      <c r="A15" s="1" t="s">
        <v>1578</v>
      </c>
      <c r="B15" s="11" t="s">
        <v>786</v>
      </c>
      <c r="C15" s="11">
        <v>78</v>
      </c>
      <c r="D15" s="1">
        <v>1</v>
      </c>
      <c r="E15" s="1">
        <v>0</v>
      </c>
      <c r="F15" s="1">
        <v>4</v>
      </c>
      <c r="G15" s="1">
        <v>2.7</v>
      </c>
      <c r="H15" s="11" t="s">
        <v>461</v>
      </c>
      <c r="I15" s="11" t="s">
        <v>1567</v>
      </c>
      <c r="J15" s="11">
        <v>0</v>
      </c>
      <c r="K15" s="11">
        <v>60</v>
      </c>
      <c r="L15" s="11">
        <v>0</v>
      </c>
      <c r="M15" s="11">
        <v>60</v>
      </c>
      <c r="N15" s="11">
        <v>1</v>
      </c>
      <c r="O15" s="11">
        <v>1</v>
      </c>
    </row>
    <row r="16" ht="15" spans="1:15">
      <c r="A16" s="1" t="s">
        <v>1579</v>
      </c>
      <c r="B16" s="11" t="s">
        <v>786</v>
      </c>
      <c r="C16" s="11">
        <v>55</v>
      </c>
      <c r="D16" s="1">
        <v>1</v>
      </c>
      <c r="E16" s="1">
        <v>0</v>
      </c>
      <c r="F16" s="1">
        <v>3.5</v>
      </c>
      <c r="G16" s="1">
        <v>923.9</v>
      </c>
      <c r="H16" s="11" t="s">
        <v>461</v>
      </c>
      <c r="I16" s="11" t="s">
        <v>1567</v>
      </c>
      <c r="J16" s="11">
        <v>1</v>
      </c>
      <c r="K16" s="11">
        <v>13.5</v>
      </c>
      <c r="L16" s="11">
        <v>1</v>
      </c>
      <c r="M16" s="11">
        <v>19.2</v>
      </c>
      <c r="N16" s="11">
        <v>4</v>
      </c>
      <c r="O16" s="11">
        <v>2</v>
      </c>
    </row>
    <row r="17" ht="15" spans="1:15">
      <c r="A17" s="1" t="s">
        <v>1580</v>
      </c>
      <c r="B17" s="11" t="s">
        <v>786</v>
      </c>
      <c r="C17" s="11">
        <v>57</v>
      </c>
      <c r="D17" s="1">
        <v>1</v>
      </c>
      <c r="E17" s="1">
        <v>0</v>
      </c>
      <c r="F17" s="1">
        <v>5</v>
      </c>
      <c r="G17" s="1">
        <v>1.9</v>
      </c>
      <c r="H17" s="11" t="s">
        <v>461</v>
      </c>
      <c r="I17" s="11" t="s">
        <v>1565</v>
      </c>
      <c r="J17" s="11">
        <v>1</v>
      </c>
      <c r="K17" s="11">
        <v>42.9</v>
      </c>
      <c r="L17" s="11">
        <v>0</v>
      </c>
      <c r="M17" s="11">
        <v>60</v>
      </c>
      <c r="N17" s="11">
        <v>2</v>
      </c>
      <c r="O17" s="11">
        <v>3</v>
      </c>
    </row>
    <row r="18" ht="15" spans="1:15">
      <c r="A18" s="1" t="s">
        <v>1581</v>
      </c>
      <c r="B18" s="11" t="s">
        <v>790</v>
      </c>
      <c r="C18" s="11">
        <v>55</v>
      </c>
      <c r="D18" s="1">
        <v>1</v>
      </c>
      <c r="E18" s="1">
        <v>0</v>
      </c>
      <c r="F18" s="1">
        <v>3</v>
      </c>
      <c r="G18" s="1">
        <v>175.2</v>
      </c>
      <c r="H18" s="11" t="s">
        <v>461</v>
      </c>
      <c r="I18" s="11" t="s">
        <v>1565</v>
      </c>
      <c r="J18" s="11">
        <v>0</v>
      </c>
      <c r="K18" s="11">
        <v>60</v>
      </c>
      <c r="L18" s="11">
        <v>0</v>
      </c>
      <c r="M18" s="11">
        <v>60</v>
      </c>
      <c r="N18" s="11">
        <v>1</v>
      </c>
      <c r="O18" s="11" t="s">
        <v>149</v>
      </c>
    </row>
    <row r="19" ht="15" spans="1:15">
      <c r="A19" s="1" t="s">
        <v>1582</v>
      </c>
      <c r="B19" s="11" t="s">
        <v>790</v>
      </c>
      <c r="C19" s="11">
        <v>70</v>
      </c>
      <c r="D19" s="1">
        <v>1</v>
      </c>
      <c r="E19" s="1">
        <v>0</v>
      </c>
      <c r="F19" s="1">
        <v>5</v>
      </c>
      <c r="G19" s="1">
        <v>10.8</v>
      </c>
      <c r="H19" s="11" t="s">
        <v>461</v>
      </c>
      <c r="I19" s="11" t="s">
        <v>1567</v>
      </c>
      <c r="J19" s="11">
        <v>0</v>
      </c>
      <c r="K19" s="11">
        <v>60</v>
      </c>
      <c r="L19" s="11">
        <v>0</v>
      </c>
      <c r="M19" s="11">
        <v>60</v>
      </c>
      <c r="N19" s="11">
        <v>3</v>
      </c>
      <c r="O19" s="11">
        <v>1</v>
      </c>
    </row>
    <row r="20" ht="15" spans="1:15">
      <c r="A20" s="1" t="s">
        <v>1583</v>
      </c>
      <c r="B20" s="11" t="s">
        <v>786</v>
      </c>
      <c r="C20" s="11">
        <v>55</v>
      </c>
      <c r="D20" s="1">
        <v>1</v>
      </c>
      <c r="E20" s="1">
        <v>0</v>
      </c>
      <c r="F20" s="1">
        <v>5</v>
      </c>
      <c r="G20" s="1">
        <v>9.3</v>
      </c>
      <c r="H20" s="11" t="s">
        <v>461</v>
      </c>
      <c r="I20" s="11" t="s">
        <v>1567</v>
      </c>
      <c r="J20" s="11">
        <v>0</v>
      </c>
      <c r="K20" s="11">
        <v>60</v>
      </c>
      <c r="L20" s="11">
        <v>0</v>
      </c>
      <c r="M20" s="11">
        <v>60</v>
      </c>
      <c r="N20" s="11">
        <v>1</v>
      </c>
      <c r="O20" s="11">
        <v>4</v>
      </c>
    </row>
    <row r="21" ht="15" spans="1:15">
      <c r="A21" s="1" t="s">
        <v>1584</v>
      </c>
      <c r="B21" s="11" t="s">
        <v>786</v>
      </c>
      <c r="C21" s="11">
        <v>62</v>
      </c>
      <c r="D21" s="1">
        <v>1</v>
      </c>
      <c r="E21" s="1">
        <v>0</v>
      </c>
      <c r="F21" s="1">
        <v>2.2</v>
      </c>
      <c r="G21" s="1">
        <v>3.2</v>
      </c>
      <c r="H21" s="11" t="s">
        <v>461</v>
      </c>
      <c r="I21" s="11" t="s">
        <v>1567</v>
      </c>
      <c r="J21" s="11">
        <v>0</v>
      </c>
      <c r="K21" s="11">
        <v>60</v>
      </c>
      <c r="L21" s="11">
        <v>0</v>
      </c>
      <c r="M21" s="11">
        <v>60</v>
      </c>
      <c r="N21" s="11">
        <v>1</v>
      </c>
      <c r="O21" s="11">
        <v>0</v>
      </c>
    </row>
    <row r="22" ht="15" spans="1:15">
      <c r="A22" s="1" t="s">
        <v>1585</v>
      </c>
      <c r="B22" s="11" t="s">
        <v>786</v>
      </c>
      <c r="C22" s="11">
        <v>73</v>
      </c>
      <c r="D22" s="1">
        <v>1</v>
      </c>
      <c r="E22" s="1">
        <v>0</v>
      </c>
      <c r="F22" s="1">
        <v>3</v>
      </c>
      <c r="G22" s="1">
        <v>3</v>
      </c>
      <c r="H22" s="11" t="s">
        <v>461</v>
      </c>
      <c r="I22" s="11" t="s">
        <v>1565</v>
      </c>
      <c r="J22" s="11">
        <v>0</v>
      </c>
      <c r="K22" s="11">
        <v>60</v>
      </c>
      <c r="L22" s="11">
        <v>0</v>
      </c>
      <c r="M22" s="11">
        <v>60</v>
      </c>
      <c r="N22" s="11">
        <v>1</v>
      </c>
      <c r="O22" s="11">
        <v>1</v>
      </c>
    </row>
    <row r="23" ht="15" spans="1:15">
      <c r="A23" s="1" t="s">
        <v>1586</v>
      </c>
      <c r="B23" s="11" t="s">
        <v>786</v>
      </c>
      <c r="C23" s="11">
        <v>71</v>
      </c>
      <c r="D23" s="1">
        <v>1</v>
      </c>
      <c r="E23" s="1">
        <v>0</v>
      </c>
      <c r="F23" s="1">
        <v>5</v>
      </c>
      <c r="G23" s="1">
        <v>11.1</v>
      </c>
      <c r="H23" s="11" t="s">
        <v>461</v>
      </c>
      <c r="I23" s="11" t="s">
        <v>1567</v>
      </c>
      <c r="J23" s="11">
        <v>0</v>
      </c>
      <c r="K23" s="11">
        <v>60</v>
      </c>
      <c r="L23" s="11">
        <v>0</v>
      </c>
      <c r="M23" s="11">
        <v>60</v>
      </c>
      <c r="N23" s="11">
        <v>1</v>
      </c>
      <c r="O23" s="11">
        <v>1</v>
      </c>
    </row>
    <row r="24" ht="15" spans="1:15">
      <c r="A24" s="1" t="s">
        <v>1587</v>
      </c>
      <c r="B24" s="11" t="s">
        <v>786</v>
      </c>
      <c r="C24" s="11">
        <v>55</v>
      </c>
      <c r="D24" s="1">
        <v>1</v>
      </c>
      <c r="E24" s="1">
        <v>0</v>
      </c>
      <c r="F24" s="1">
        <v>3</v>
      </c>
      <c r="G24" s="1">
        <v>7.7</v>
      </c>
      <c r="H24" s="11" t="s">
        <v>461</v>
      </c>
      <c r="I24" s="11" t="s">
        <v>1567</v>
      </c>
      <c r="J24" s="11">
        <v>0</v>
      </c>
      <c r="K24" s="11">
        <v>60</v>
      </c>
      <c r="L24" s="11">
        <v>0</v>
      </c>
      <c r="M24" s="11">
        <v>60</v>
      </c>
      <c r="N24" s="11">
        <v>2</v>
      </c>
      <c r="O24" s="11">
        <v>1</v>
      </c>
    </row>
    <row r="25" ht="15" spans="1:15">
      <c r="A25" s="1" t="s">
        <v>1588</v>
      </c>
      <c r="B25" s="11" t="s">
        <v>786</v>
      </c>
      <c r="C25" s="11">
        <v>64</v>
      </c>
      <c r="D25" s="1">
        <v>1</v>
      </c>
      <c r="E25" s="1">
        <v>0</v>
      </c>
      <c r="F25" s="1">
        <v>4.6</v>
      </c>
      <c r="G25" s="1">
        <v>24.3</v>
      </c>
      <c r="H25" s="11" t="s">
        <v>461</v>
      </c>
      <c r="I25" s="11" t="s">
        <v>1565</v>
      </c>
      <c r="J25" s="11">
        <v>0</v>
      </c>
      <c r="K25" s="11">
        <v>60</v>
      </c>
      <c r="L25" s="11">
        <v>0</v>
      </c>
      <c r="M25" s="11">
        <v>60</v>
      </c>
      <c r="N25" s="11">
        <v>1</v>
      </c>
      <c r="O25" s="11">
        <v>2</v>
      </c>
    </row>
    <row r="26" ht="15" spans="1:15">
      <c r="A26" s="1" t="s">
        <v>1589</v>
      </c>
      <c r="B26" s="11" t="s">
        <v>786</v>
      </c>
      <c r="C26" s="11">
        <v>68</v>
      </c>
      <c r="D26" s="1">
        <v>1</v>
      </c>
      <c r="E26" s="1">
        <v>0</v>
      </c>
      <c r="F26" s="1">
        <v>4</v>
      </c>
      <c r="G26" s="1">
        <v>4.4</v>
      </c>
      <c r="H26" s="11" t="s">
        <v>461</v>
      </c>
      <c r="I26" s="11" t="s">
        <v>1567</v>
      </c>
      <c r="J26" s="11">
        <v>0</v>
      </c>
      <c r="K26" s="11">
        <v>60</v>
      </c>
      <c r="L26" s="11">
        <v>0</v>
      </c>
      <c r="M26" s="11">
        <v>60</v>
      </c>
      <c r="N26" s="11">
        <v>1</v>
      </c>
      <c r="O26" s="11">
        <v>1</v>
      </c>
    </row>
    <row r="27" ht="15" spans="1:15">
      <c r="A27" s="1" t="s">
        <v>1590</v>
      </c>
      <c r="B27" s="11" t="s">
        <v>786</v>
      </c>
      <c r="C27" s="11">
        <v>48</v>
      </c>
      <c r="D27" s="1">
        <v>1</v>
      </c>
      <c r="E27" s="1">
        <v>0</v>
      </c>
      <c r="F27" s="1">
        <v>5</v>
      </c>
      <c r="G27" s="1">
        <v>73.4</v>
      </c>
      <c r="H27" s="11" t="s">
        <v>461</v>
      </c>
      <c r="I27" s="11" t="s">
        <v>1567</v>
      </c>
      <c r="J27" s="11">
        <v>0</v>
      </c>
      <c r="K27" s="11">
        <v>60</v>
      </c>
      <c r="L27" s="11">
        <v>0</v>
      </c>
      <c r="M27" s="11">
        <v>60</v>
      </c>
      <c r="N27" s="11">
        <v>4</v>
      </c>
      <c r="O27" s="11">
        <v>0</v>
      </c>
    </row>
    <row r="28" ht="15" spans="1:15">
      <c r="A28" s="1" t="s">
        <v>1591</v>
      </c>
      <c r="B28" s="11" t="s">
        <v>786</v>
      </c>
      <c r="C28" s="11">
        <v>59</v>
      </c>
      <c r="D28" s="1">
        <v>1</v>
      </c>
      <c r="E28" s="1">
        <v>0</v>
      </c>
      <c r="F28" s="1">
        <v>5</v>
      </c>
      <c r="G28" s="1">
        <v>116.7</v>
      </c>
      <c r="H28" s="11" t="s">
        <v>461</v>
      </c>
      <c r="I28" s="11" t="s">
        <v>1565</v>
      </c>
      <c r="J28" s="11">
        <v>0</v>
      </c>
      <c r="K28" s="11">
        <v>60</v>
      </c>
      <c r="L28" s="11">
        <v>0</v>
      </c>
      <c r="M28" s="11">
        <v>60</v>
      </c>
      <c r="N28" s="11">
        <v>1</v>
      </c>
      <c r="O28" s="11">
        <v>3</v>
      </c>
    </row>
    <row r="29" ht="15" spans="1:15">
      <c r="A29" s="1" t="s">
        <v>1592</v>
      </c>
      <c r="B29" s="11" t="s">
        <v>786</v>
      </c>
      <c r="C29" s="11">
        <v>66</v>
      </c>
      <c r="D29" s="1">
        <v>1</v>
      </c>
      <c r="E29" s="1">
        <v>0</v>
      </c>
      <c r="F29" s="1">
        <v>1.5</v>
      </c>
      <c r="G29" s="1">
        <v>59.3</v>
      </c>
      <c r="H29" s="11" t="s">
        <v>453</v>
      </c>
      <c r="I29" s="11" t="s">
        <v>1567</v>
      </c>
      <c r="J29" s="11">
        <v>1</v>
      </c>
      <c r="K29" s="11">
        <v>39</v>
      </c>
      <c r="L29" s="11">
        <v>0</v>
      </c>
      <c r="M29" s="11">
        <v>60</v>
      </c>
      <c r="N29" s="11">
        <v>3</v>
      </c>
      <c r="O29" s="11">
        <v>2</v>
      </c>
    </row>
    <row r="30" ht="15" spans="1:15">
      <c r="A30" s="1" t="s">
        <v>1593</v>
      </c>
      <c r="B30" s="11" t="s">
        <v>786</v>
      </c>
      <c r="C30" s="11">
        <v>57</v>
      </c>
      <c r="D30" s="1">
        <v>1</v>
      </c>
      <c r="E30" s="1">
        <v>0</v>
      </c>
      <c r="F30" s="1">
        <v>5</v>
      </c>
      <c r="G30" s="1">
        <v>1210</v>
      </c>
      <c r="H30" s="11" t="s">
        <v>461</v>
      </c>
      <c r="I30" s="11" t="s">
        <v>1567</v>
      </c>
      <c r="J30" s="11">
        <v>1</v>
      </c>
      <c r="K30" s="11">
        <v>2.4</v>
      </c>
      <c r="L30" s="11">
        <v>1</v>
      </c>
      <c r="M30" s="11">
        <v>4.2</v>
      </c>
      <c r="N30" s="11">
        <v>2</v>
      </c>
      <c r="O30" s="11">
        <v>0</v>
      </c>
    </row>
    <row r="31" ht="15" spans="1:15">
      <c r="A31" s="1" t="s">
        <v>1594</v>
      </c>
      <c r="B31" s="11" t="s">
        <v>786</v>
      </c>
      <c r="C31" s="11">
        <v>59</v>
      </c>
      <c r="D31" s="1">
        <v>1</v>
      </c>
      <c r="E31" s="1">
        <v>0</v>
      </c>
      <c r="F31" s="1">
        <v>4</v>
      </c>
      <c r="G31" s="1">
        <v>3.2</v>
      </c>
      <c r="H31" s="11" t="s">
        <v>461</v>
      </c>
      <c r="I31" s="11" t="s">
        <v>1567</v>
      </c>
      <c r="J31" s="11">
        <v>1</v>
      </c>
      <c r="K31" s="11">
        <v>14.6</v>
      </c>
      <c r="L31" s="11">
        <v>0</v>
      </c>
      <c r="M31" s="11">
        <v>60</v>
      </c>
      <c r="N31" s="11">
        <v>2</v>
      </c>
      <c r="O31" s="11">
        <v>1</v>
      </c>
    </row>
    <row r="32" ht="15" spans="1:15">
      <c r="A32" s="1" t="s">
        <v>1595</v>
      </c>
      <c r="B32" s="11" t="s">
        <v>786</v>
      </c>
      <c r="C32" s="11">
        <v>72</v>
      </c>
      <c r="D32" s="1">
        <v>1</v>
      </c>
      <c r="E32" s="1">
        <v>0</v>
      </c>
      <c r="F32" s="1">
        <v>4</v>
      </c>
      <c r="G32" s="1">
        <v>1210</v>
      </c>
      <c r="H32" s="11" t="s">
        <v>461</v>
      </c>
      <c r="I32" s="11" t="s">
        <v>1567</v>
      </c>
      <c r="J32" s="11">
        <v>0</v>
      </c>
      <c r="K32" s="11">
        <v>60</v>
      </c>
      <c r="L32" s="11">
        <v>0</v>
      </c>
      <c r="M32" s="11">
        <v>60</v>
      </c>
      <c r="N32" s="11">
        <v>2</v>
      </c>
      <c r="O32" s="11">
        <v>2</v>
      </c>
    </row>
    <row r="33" ht="15" spans="1:15">
      <c r="A33" s="1" t="s">
        <v>1596</v>
      </c>
      <c r="B33" s="11" t="s">
        <v>786</v>
      </c>
      <c r="C33" s="11">
        <v>71</v>
      </c>
      <c r="D33" s="1">
        <v>1</v>
      </c>
      <c r="E33" s="1">
        <v>0</v>
      </c>
      <c r="F33" s="1">
        <v>5</v>
      </c>
      <c r="G33" s="1">
        <v>8.8</v>
      </c>
      <c r="H33" s="11" t="s">
        <v>461</v>
      </c>
      <c r="I33" s="11" t="s">
        <v>1567</v>
      </c>
      <c r="J33" s="11">
        <v>1</v>
      </c>
      <c r="K33" s="11">
        <v>13.8</v>
      </c>
      <c r="L33" s="11">
        <v>1</v>
      </c>
      <c r="M33" s="11">
        <v>36</v>
      </c>
      <c r="N33" s="11">
        <v>1</v>
      </c>
      <c r="O33" s="11" t="s">
        <v>149</v>
      </c>
    </row>
    <row r="34" ht="15" spans="1:15">
      <c r="A34" s="1" t="s">
        <v>1597</v>
      </c>
      <c r="B34" s="11" t="s">
        <v>786</v>
      </c>
      <c r="C34" s="11">
        <v>42</v>
      </c>
      <c r="D34" s="1">
        <v>1</v>
      </c>
      <c r="E34" s="1">
        <v>0</v>
      </c>
      <c r="F34" s="1">
        <v>3.5</v>
      </c>
      <c r="G34" s="1">
        <v>4.9</v>
      </c>
      <c r="H34" s="11" t="s">
        <v>461</v>
      </c>
      <c r="I34" s="11" t="s">
        <v>1567</v>
      </c>
      <c r="J34" s="11">
        <v>0</v>
      </c>
      <c r="K34" s="11">
        <v>60</v>
      </c>
      <c r="L34" s="11">
        <v>0</v>
      </c>
      <c r="M34" s="11">
        <v>60</v>
      </c>
      <c r="N34" s="11">
        <v>2</v>
      </c>
      <c r="O34" s="11">
        <v>2</v>
      </c>
    </row>
    <row r="35" ht="15" spans="1:15">
      <c r="A35" s="1" t="s">
        <v>1598</v>
      </c>
      <c r="B35" s="11" t="s">
        <v>786</v>
      </c>
      <c r="C35" s="11">
        <v>41</v>
      </c>
      <c r="D35" s="1">
        <v>1</v>
      </c>
      <c r="E35" s="1">
        <v>0</v>
      </c>
      <c r="F35" s="1">
        <v>4.5</v>
      </c>
      <c r="G35" s="1">
        <v>1069</v>
      </c>
      <c r="H35" s="11" t="s">
        <v>461</v>
      </c>
      <c r="I35" s="11" t="s">
        <v>1565</v>
      </c>
      <c r="J35" s="11">
        <v>1</v>
      </c>
      <c r="K35" s="11">
        <v>2.4</v>
      </c>
      <c r="L35" s="11">
        <v>0</v>
      </c>
      <c r="M35" s="11">
        <v>60</v>
      </c>
      <c r="N35" s="11">
        <v>2</v>
      </c>
      <c r="O35" s="11">
        <v>1</v>
      </c>
    </row>
    <row r="36" ht="15" spans="1:15">
      <c r="A36" s="1" t="s">
        <v>1599</v>
      </c>
      <c r="B36" s="11" t="s">
        <v>786</v>
      </c>
      <c r="C36" s="11">
        <v>61</v>
      </c>
      <c r="D36" s="1">
        <v>1</v>
      </c>
      <c r="E36" s="1">
        <v>0</v>
      </c>
      <c r="F36" s="1">
        <v>5</v>
      </c>
      <c r="G36" s="1">
        <v>2.8</v>
      </c>
      <c r="H36" s="11" t="s">
        <v>461</v>
      </c>
      <c r="I36" s="11" t="s">
        <v>1567</v>
      </c>
      <c r="J36" s="11">
        <v>0</v>
      </c>
      <c r="K36" s="11">
        <v>60</v>
      </c>
      <c r="L36" s="11">
        <v>0</v>
      </c>
      <c r="M36" s="11">
        <v>60</v>
      </c>
      <c r="N36" s="11">
        <v>2</v>
      </c>
      <c r="O36" s="11" t="s">
        <v>149</v>
      </c>
    </row>
    <row r="37" ht="15" spans="1:15">
      <c r="A37" s="1" t="s">
        <v>1600</v>
      </c>
      <c r="B37" s="11" t="s">
        <v>786</v>
      </c>
      <c r="C37" s="11">
        <v>44</v>
      </c>
      <c r="D37" s="1">
        <v>1</v>
      </c>
      <c r="E37" s="1">
        <v>0</v>
      </c>
      <c r="F37" s="1">
        <v>5</v>
      </c>
      <c r="G37" s="1">
        <v>1210</v>
      </c>
      <c r="H37" s="11" t="s">
        <v>461</v>
      </c>
      <c r="I37" s="11" t="s">
        <v>1567</v>
      </c>
      <c r="J37" s="11">
        <v>0</v>
      </c>
      <c r="K37" s="11">
        <v>60</v>
      </c>
      <c r="L37" s="11">
        <v>0</v>
      </c>
      <c r="M37" s="11">
        <v>60</v>
      </c>
      <c r="N37" s="11">
        <v>4</v>
      </c>
      <c r="O37" s="11">
        <v>0</v>
      </c>
    </row>
    <row r="38" ht="15" spans="1:15">
      <c r="A38" s="1" t="s">
        <v>1601</v>
      </c>
      <c r="B38" s="11" t="s">
        <v>786</v>
      </c>
      <c r="C38" s="11">
        <v>58</v>
      </c>
      <c r="D38" s="1">
        <v>1</v>
      </c>
      <c r="E38" s="1">
        <v>0</v>
      </c>
      <c r="F38" s="1">
        <v>4</v>
      </c>
      <c r="G38" s="1">
        <v>12.8</v>
      </c>
      <c r="H38" s="11" t="s">
        <v>461</v>
      </c>
      <c r="I38" s="11" t="s">
        <v>1567</v>
      </c>
      <c r="J38" s="11">
        <v>1</v>
      </c>
      <c r="K38" s="11">
        <v>9.3</v>
      </c>
      <c r="L38" s="11">
        <v>0</v>
      </c>
      <c r="M38" s="11">
        <v>60</v>
      </c>
      <c r="N38" s="11">
        <v>3</v>
      </c>
      <c r="O38" s="11">
        <v>1</v>
      </c>
    </row>
    <row r="39" ht="15" spans="1:15">
      <c r="A39" s="1" t="s">
        <v>1602</v>
      </c>
      <c r="B39" s="11" t="s">
        <v>786</v>
      </c>
      <c r="C39" s="11">
        <v>82</v>
      </c>
      <c r="D39" s="1">
        <v>1</v>
      </c>
      <c r="E39" s="1">
        <v>0</v>
      </c>
      <c r="F39" s="1">
        <v>3</v>
      </c>
      <c r="G39" s="1">
        <v>2.9</v>
      </c>
      <c r="H39" s="11" t="s">
        <v>461</v>
      </c>
      <c r="I39" s="11" t="s">
        <v>1565</v>
      </c>
      <c r="J39" s="11">
        <v>0</v>
      </c>
      <c r="K39" s="11">
        <v>60</v>
      </c>
      <c r="L39" s="11">
        <v>0</v>
      </c>
      <c r="M39" s="11">
        <v>60</v>
      </c>
      <c r="N39" s="11">
        <v>2</v>
      </c>
      <c r="O39" s="11" t="s">
        <v>149</v>
      </c>
    </row>
    <row r="40" ht="15" spans="1:15">
      <c r="A40" s="1" t="s">
        <v>1603</v>
      </c>
      <c r="B40" s="11" t="s">
        <v>786</v>
      </c>
      <c r="C40" s="11">
        <v>57</v>
      </c>
      <c r="D40" s="1">
        <v>1</v>
      </c>
      <c r="E40" s="1">
        <v>0</v>
      </c>
      <c r="F40" s="1">
        <v>3.9</v>
      </c>
      <c r="G40" s="1">
        <v>6.5</v>
      </c>
      <c r="H40" s="11" t="s">
        <v>461</v>
      </c>
      <c r="I40" s="11" t="s">
        <v>1565</v>
      </c>
      <c r="J40" s="11">
        <v>0</v>
      </c>
      <c r="K40" s="11">
        <v>60</v>
      </c>
      <c r="L40" s="11">
        <v>0</v>
      </c>
      <c r="M40" s="11">
        <v>60</v>
      </c>
      <c r="N40" s="11">
        <v>4</v>
      </c>
      <c r="O40" s="11">
        <v>0</v>
      </c>
    </row>
    <row r="41" ht="15" spans="1:15">
      <c r="A41" s="1" t="s">
        <v>1604</v>
      </c>
      <c r="B41" s="11" t="s">
        <v>786</v>
      </c>
      <c r="C41" s="11">
        <v>56</v>
      </c>
      <c r="D41" s="1">
        <v>1</v>
      </c>
      <c r="E41" s="1">
        <v>0</v>
      </c>
      <c r="F41" s="1">
        <v>5</v>
      </c>
      <c r="G41" s="1">
        <v>13.2</v>
      </c>
      <c r="H41" s="11" t="s">
        <v>461</v>
      </c>
      <c r="I41" s="11" t="s">
        <v>1567</v>
      </c>
      <c r="J41" s="11">
        <v>1</v>
      </c>
      <c r="K41" s="11">
        <v>7.1</v>
      </c>
      <c r="L41" s="11">
        <v>0</v>
      </c>
      <c r="M41" s="11">
        <v>60</v>
      </c>
      <c r="N41" s="11">
        <v>3</v>
      </c>
      <c r="O41" s="11">
        <v>3</v>
      </c>
    </row>
    <row r="42" ht="15" spans="1:15">
      <c r="A42" s="1" t="s">
        <v>1605</v>
      </c>
      <c r="B42" s="11" t="s">
        <v>790</v>
      </c>
      <c r="C42" s="11">
        <v>48</v>
      </c>
      <c r="D42" s="1">
        <v>1</v>
      </c>
      <c r="E42" s="1">
        <v>0</v>
      </c>
      <c r="F42" s="1">
        <v>5</v>
      </c>
      <c r="G42" s="1">
        <v>56</v>
      </c>
      <c r="H42" s="11" t="s">
        <v>461</v>
      </c>
      <c r="I42" s="11" t="s">
        <v>1567</v>
      </c>
      <c r="J42" s="11">
        <v>1</v>
      </c>
      <c r="K42" s="11">
        <v>19</v>
      </c>
      <c r="L42" s="11">
        <v>0</v>
      </c>
      <c r="M42" s="11">
        <v>60</v>
      </c>
      <c r="N42" s="11">
        <v>1</v>
      </c>
      <c r="O42" s="11">
        <v>1</v>
      </c>
    </row>
    <row r="43" ht="15" spans="1:15">
      <c r="A43" s="1" t="s">
        <v>1606</v>
      </c>
      <c r="B43" s="11" t="s">
        <v>786</v>
      </c>
      <c r="C43" s="11">
        <v>49</v>
      </c>
      <c r="D43" s="1">
        <v>1</v>
      </c>
      <c r="E43" s="1">
        <v>0</v>
      </c>
      <c r="F43" s="1">
        <v>3.4</v>
      </c>
      <c r="G43" s="1">
        <v>769.8</v>
      </c>
      <c r="H43" s="11" t="s">
        <v>461</v>
      </c>
      <c r="I43" s="11" t="s">
        <v>1567</v>
      </c>
      <c r="J43" s="11">
        <v>0</v>
      </c>
      <c r="K43" s="11">
        <v>60</v>
      </c>
      <c r="L43" s="11">
        <v>0</v>
      </c>
      <c r="M43" s="11">
        <v>60</v>
      </c>
      <c r="N43" s="11">
        <v>4</v>
      </c>
      <c r="O43" s="11">
        <v>1</v>
      </c>
    </row>
    <row r="44" ht="15" spans="1:15">
      <c r="A44" s="1" t="s">
        <v>1607</v>
      </c>
      <c r="B44" s="11" t="s">
        <v>786</v>
      </c>
      <c r="C44" s="11">
        <v>55</v>
      </c>
      <c r="D44" s="1">
        <v>1</v>
      </c>
      <c r="E44" s="1">
        <v>0</v>
      </c>
      <c r="F44" s="1">
        <v>2.3</v>
      </c>
      <c r="G44" s="1">
        <v>101.1</v>
      </c>
      <c r="H44" s="11" t="s">
        <v>461</v>
      </c>
      <c r="I44" s="11" t="s">
        <v>1567</v>
      </c>
      <c r="J44" s="11">
        <v>1</v>
      </c>
      <c r="K44" s="11">
        <v>36.7</v>
      </c>
      <c r="L44" s="11">
        <v>0</v>
      </c>
      <c r="M44" s="11">
        <v>60</v>
      </c>
      <c r="N44" s="11">
        <v>4</v>
      </c>
      <c r="O44" s="11">
        <v>4</v>
      </c>
    </row>
    <row r="45" ht="15" spans="1:15">
      <c r="A45" s="1" t="s">
        <v>1608</v>
      </c>
      <c r="B45" s="11" t="s">
        <v>786</v>
      </c>
      <c r="C45" s="11">
        <v>65</v>
      </c>
      <c r="D45" s="1">
        <v>1</v>
      </c>
      <c r="E45" s="1">
        <v>0</v>
      </c>
      <c r="F45" s="1">
        <v>5</v>
      </c>
      <c r="G45" s="1">
        <v>1210</v>
      </c>
      <c r="H45" s="11" t="s">
        <v>461</v>
      </c>
      <c r="I45" s="11" t="s">
        <v>1567</v>
      </c>
      <c r="J45" s="11">
        <v>1</v>
      </c>
      <c r="K45" s="11">
        <v>11</v>
      </c>
      <c r="L45" s="11">
        <v>1</v>
      </c>
      <c r="M45" s="11">
        <v>38.9</v>
      </c>
      <c r="N45" s="11">
        <v>2</v>
      </c>
      <c r="O45" s="11">
        <v>2</v>
      </c>
    </row>
    <row r="46" ht="15" spans="1:15">
      <c r="A46" s="1" t="s">
        <v>1609</v>
      </c>
      <c r="B46" s="11" t="s">
        <v>786</v>
      </c>
      <c r="C46" s="11">
        <v>69</v>
      </c>
      <c r="D46" s="1">
        <v>1</v>
      </c>
      <c r="E46" s="1">
        <v>0</v>
      </c>
      <c r="F46" s="1">
        <v>4</v>
      </c>
      <c r="G46" s="1">
        <v>6</v>
      </c>
      <c r="H46" s="11" t="s">
        <v>461</v>
      </c>
      <c r="I46" s="11" t="s">
        <v>1567</v>
      </c>
      <c r="J46" s="11">
        <v>1</v>
      </c>
      <c r="K46" s="11">
        <v>10.3</v>
      </c>
      <c r="L46" s="11">
        <v>1</v>
      </c>
      <c r="M46" s="11">
        <v>12.9</v>
      </c>
      <c r="N46" s="11">
        <v>2</v>
      </c>
      <c r="O46" s="11">
        <v>1</v>
      </c>
    </row>
    <row r="47" ht="15" spans="1:15">
      <c r="A47" s="1" t="s">
        <v>1610</v>
      </c>
      <c r="B47" s="11" t="s">
        <v>786</v>
      </c>
      <c r="C47" s="11">
        <v>71</v>
      </c>
      <c r="D47" s="1">
        <v>1</v>
      </c>
      <c r="E47" s="1">
        <v>0</v>
      </c>
      <c r="F47" s="1">
        <v>5</v>
      </c>
      <c r="G47" s="1">
        <v>7.3</v>
      </c>
      <c r="H47" s="11" t="s">
        <v>461</v>
      </c>
      <c r="I47" s="11" t="s">
        <v>1567</v>
      </c>
      <c r="J47" s="11">
        <v>0</v>
      </c>
      <c r="K47" s="11">
        <v>60</v>
      </c>
      <c r="L47" s="11">
        <v>0</v>
      </c>
      <c r="M47" s="11">
        <v>60</v>
      </c>
      <c r="N47" s="11">
        <v>2</v>
      </c>
      <c r="O47" s="11">
        <v>1</v>
      </c>
    </row>
    <row r="48" ht="15" spans="1:15">
      <c r="A48" s="1" t="s">
        <v>1611</v>
      </c>
      <c r="B48" s="11" t="s">
        <v>786</v>
      </c>
      <c r="C48" s="11">
        <v>53</v>
      </c>
      <c r="D48" s="1">
        <v>1</v>
      </c>
      <c r="E48" s="1">
        <v>0</v>
      </c>
      <c r="F48" s="1">
        <v>5</v>
      </c>
      <c r="G48" s="1">
        <v>36.9</v>
      </c>
      <c r="H48" s="11" t="s">
        <v>461</v>
      </c>
      <c r="I48" s="11" t="s">
        <v>1567</v>
      </c>
      <c r="J48" s="11">
        <v>1</v>
      </c>
      <c r="K48" s="11">
        <v>11.3</v>
      </c>
      <c r="L48" s="11">
        <v>1</v>
      </c>
      <c r="M48" s="11">
        <v>21.6</v>
      </c>
      <c r="N48" s="11">
        <v>6</v>
      </c>
      <c r="O48" s="11">
        <v>4</v>
      </c>
    </row>
    <row r="49" ht="15" spans="1:15">
      <c r="A49" s="1" t="s">
        <v>1612</v>
      </c>
      <c r="B49" s="11" t="s">
        <v>786</v>
      </c>
      <c r="C49" s="11">
        <v>83</v>
      </c>
      <c r="D49" s="1">
        <v>1</v>
      </c>
      <c r="E49" s="1">
        <v>0</v>
      </c>
      <c r="F49" s="1">
        <v>4</v>
      </c>
      <c r="G49" s="1">
        <v>1210</v>
      </c>
      <c r="H49" s="11" t="s">
        <v>461</v>
      </c>
      <c r="I49" s="11" t="s">
        <v>1567</v>
      </c>
      <c r="J49" s="11">
        <v>0</v>
      </c>
      <c r="K49" s="11">
        <v>60</v>
      </c>
      <c r="L49" s="11">
        <v>0</v>
      </c>
      <c r="M49" s="11">
        <v>60</v>
      </c>
      <c r="N49" s="11">
        <v>0</v>
      </c>
      <c r="O49" s="11">
        <v>1</v>
      </c>
    </row>
    <row r="50" ht="15" spans="1:15">
      <c r="A50" s="1" t="s">
        <v>1613</v>
      </c>
      <c r="B50" s="11" t="s">
        <v>786</v>
      </c>
      <c r="C50" s="11">
        <v>56</v>
      </c>
      <c r="D50" s="1">
        <v>1</v>
      </c>
      <c r="E50" s="1">
        <v>0</v>
      </c>
      <c r="F50" s="1">
        <v>2.8</v>
      </c>
      <c r="G50" s="1">
        <v>22.7</v>
      </c>
      <c r="H50" s="11" t="s">
        <v>461</v>
      </c>
      <c r="I50" s="11" t="s">
        <v>1565</v>
      </c>
      <c r="J50" s="11">
        <v>1</v>
      </c>
      <c r="K50" s="11">
        <v>38.1</v>
      </c>
      <c r="L50" s="11">
        <v>1</v>
      </c>
      <c r="M50" s="11">
        <v>52</v>
      </c>
      <c r="N50" s="11">
        <v>4</v>
      </c>
      <c r="O50" s="11">
        <v>1</v>
      </c>
    </row>
    <row r="51" ht="15" spans="1:15">
      <c r="A51" s="1" t="s">
        <v>1614</v>
      </c>
      <c r="B51" s="11" t="s">
        <v>786</v>
      </c>
      <c r="C51" s="11">
        <v>44</v>
      </c>
      <c r="D51" s="1">
        <v>1</v>
      </c>
      <c r="E51" s="1">
        <v>0</v>
      </c>
      <c r="F51" s="1">
        <v>4</v>
      </c>
      <c r="G51" s="1">
        <v>363.5</v>
      </c>
      <c r="H51" s="11" t="s">
        <v>461</v>
      </c>
      <c r="I51" s="11" t="s">
        <v>1567</v>
      </c>
      <c r="J51" s="11">
        <v>0</v>
      </c>
      <c r="K51" s="11">
        <v>60</v>
      </c>
      <c r="L51" s="11">
        <v>0</v>
      </c>
      <c r="M51" s="11">
        <v>60</v>
      </c>
      <c r="N51" s="11">
        <v>1</v>
      </c>
      <c r="O51" s="11">
        <v>4</v>
      </c>
    </row>
    <row r="52" ht="15" spans="1:15">
      <c r="A52" s="1" t="s">
        <v>1615</v>
      </c>
      <c r="B52" s="11" t="s">
        <v>786</v>
      </c>
      <c r="C52" s="11">
        <v>54</v>
      </c>
      <c r="D52" s="1">
        <v>1</v>
      </c>
      <c r="E52" s="1">
        <v>0</v>
      </c>
      <c r="F52" s="1">
        <v>2.7</v>
      </c>
      <c r="G52" s="1">
        <v>3.5</v>
      </c>
      <c r="H52" s="11" t="s">
        <v>461</v>
      </c>
      <c r="I52" s="11" t="s">
        <v>1567</v>
      </c>
      <c r="J52" s="11">
        <v>0</v>
      </c>
      <c r="K52" s="11">
        <v>60</v>
      </c>
      <c r="L52" s="11">
        <v>0</v>
      </c>
      <c r="M52" s="11">
        <v>60</v>
      </c>
      <c r="N52" s="11">
        <v>3</v>
      </c>
      <c r="O52" s="11">
        <v>1</v>
      </c>
    </row>
    <row r="53" ht="15" spans="1:15">
      <c r="A53" s="1" t="s">
        <v>1616</v>
      </c>
      <c r="B53" s="11" t="s">
        <v>786</v>
      </c>
      <c r="C53" s="11">
        <v>69</v>
      </c>
      <c r="D53" s="1">
        <v>1</v>
      </c>
      <c r="E53" s="1">
        <v>0</v>
      </c>
      <c r="F53" s="1">
        <v>4.5</v>
      </c>
      <c r="G53" s="1">
        <v>2.3</v>
      </c>
      <c r="H53" s="11" t="s">
        <v>461</v>
      </c>
      <c r="I53" s="11" t="s">
        <v>1565</v>
      </c>
      <c r="J53" s="11">
        <v>1</v>
      </c>
      <c r="K53" s="11">
        <v>35.9</v>
      </c>
      <c r="L53" s="11">
        <v>0</v>
      </c>
      <c r="M53" s="11">
        <v>60</v>
      </c>
      <c r="N53" s="11">
        <v>4</v>
      </c>
      <c r="O53" s="11">
        <v>2</v>
      </c>
    </row>
    <row r="54" ht="15" spans="1:15">
      <c r="A54" s="1" t="s">
        <v>1617</v>
      </c>
      <c r="B54" s="11" t="s">
        <v>786</v>
      </c>
      <c r="C54" s="11">
        <v>72</v>
      </c>
      <c r="D54" s="1">
        <v>1</v>
      </c>
      <c r="E54" s="1">
        <v>0</v>
      </c>
      <c r="F54" s="1">
        <v>3</v>
      </c>
      <c r="G54" s="1">
        <v>7.8</v>
      </c>
      <c r="H54" s="11" t="s">
        <v>461</v>
      </c>
      <c r="I54" s="11" t="s">
        <v>1567</v>
      </c>
      <c r="J54" s="11">
        <v>1</v>
      </c>
      <c r="K54" s="11">
        <v>3</v>
      </c>
      <c r="L54" s="11">
        <v>0</v>
      </c>
      <c r="M54" s="11">
        <v>60</v>
      </c>
      <c r="N54" s="11">
        <v>1</v>
      </c>
      <c r="O54" s="11">
        <v>3</v>
      </c>
    </row>
    <row r="55" ht="15" spans="1:15">
      <c r="A55" s="1" t="s">
        <v>1618</v>
      </c>
      <c r="B55" s="11" t="s">
        <v>786</v>
      </c>
      <c r="C55" s="11">
        <v>69</v>
      </c>
      <c r="D55" s="1">
        <v>1</v>
      </c>
      <c r="E55" s="1">
        <v>0</v>
      </c>
      <c r="F55" s="1">
        <v>3</v>
      </c>
      <c r="G55" s="1">
        <v>1.3</v>
      </c>
      <c r="H55" s="11" t="s">
        <v>461</v>
      </c>
      <c r="I55" s="11" t="s">
        <v>1567</v>
      </c>
      <c r="J55" s="11">
        <v>0</v>
      </c>
      <c r="K55" s="11">
        <v>60</v>
      </c>
      <c r="L55" s="11">
        <v>0</v>
      </c>
      <c r="M55" s="11">
        <v>60</v>
      </c>
      <c r="N55" s="11">
        <v>3</v>
      </c>
      <c r="O55" s="11">
        <v>1</v>
      </c>
    </row>
    <row r="56" ht="15" spans="1:15">
      <c r="A56" s="1" t="s">
        <v>1619</v>
      </c>
      <c r="B56" s="11" t="s">
        <v>786</v>
      </c>
      <c r="C56" s="11">
        <v>51</v>
      </c>
      <c r="D56" s="1">
        <v>1</v>
      </c>
      <c r="E56" s="1">
        <v>0</v>
      </c>
      <c r="F56" s="1">
        <v>3.9</v>
      </c>
      <c r="G56" s="1">
        <v>2.4</v>
      </c>
      <c r="H56" s="11" t="s">
        <v>461</v>
      </c>
      <c r="I56" s="11" t="s">
        <v>1567</v>
      </c>
      <c r="J56" s="11">
        <v>0</v>
      </c>
      <c r="K56" s="11">
        <v>60</v>
      </c>
      <c r="L56" s="11">
        <v>0</v>
      </c>
      <c r="M56" s="11">
        <v>60</v>
      </c>
      <c r="N56" s="11">
        <v>4</v>
      </c>
      <c r="O56" s="11">
        <v>1</v>
      </c>
    </row>
    <row r="57" ht="15" spans="1:15">
      <c r="A57" s="1" t="s">
        <v>1620</v>
      </c>
      <c r="B57" s="11" t="s">
        <v>786</v>
      </c>
      <c r="C57" s="11">
        <v>53</v>
      </c>
      <c r="D57" s="1">
        <v>1</v>
      </c>
      <c r="E57" s="1">
        <v>0</v>
      </c>
      <c r="F57" s="1">
        <v>5</v>
      </c>
      <c r="G57" s="1">
        <v>1210</v>
      </c>
      <c r="H57" s="11" t="s">
        <v>461</v>
      </c>
      <c r="I57" s="11" t="s">
        <v>1567</v>
      </c>
      <c r="J57" s="11">
        <v>0</v>
      </c>
      <c r="K57" s="11">
        <v>60</v>
      </c>
      <c r="L57" s="11">
        <v>0</v>
      </c>
      <c r="M57" s="11">
        <v>60</v>
      </c>
      <c r="N57" s="11">
        <v>0</v>
      </c>
      <c r="O57" s="11">
        <v>1</v>
      </c>
    </row>
    <row r="58" ht="15" spans="1:15">
      <c r="A58" s="1" t="s">
        <v>1621</v>
      </c>
      <c r="B58" s="11" t="s">
        <v>786</v>
      </c>
      <c r="C58" s="11">
        <v>59</v>
      </c>
      <c r="D58" s="1">
        <v>1</v>
      </c>
      <c r="E58" s="1">
        <v>0</v>
      </c>
      <c r="F58" s="1">
        <v>5</v>
      </c>
      <c r="G58" s="1">
        <v>47</v>
      </c>
      <c r="H58" s="11" t="s">
        <v>461</v>
      </c>
      <c r="I58" s="11" t="s">
        <v>1567</v>
      </c>
      <c r="J58" s="11">
        <v>1</v>
      </c>
      <c r="K58" s="11">
        <v>26.8</v>
      </c>
      <c r="L58" s="11">
        <v>0</v>
      </c>
      <c r="M58" s="11">
        <v>60</v>
      </c>
      <c r="N58" s="11">
        <v>2</v>
      </c>
      <c r="O58" s="11">
        <v>3</v>
      </c>
    </row>
    <row r="59" ht="15" spans="1:15">
      <c r="A59" s="1" t="s">
        <v>1622</v>
      </c>
      <c r="B59" s="11" t="s">
        <v>786</v>
      </c>
      <c r="C59" s="11">
        <v>54</v>
      </c>
      <c r="D59" s="1">
        <v>1</v>
      </c>
      <c r="E59" s="1">
        <v>0</v>
      </c>
      <c r="F59" s="1">
        <v>4.7</v>
      </c>
      <c r="G59" s="1">
        <v>4.3</v>
      </c>
      <c r="H59" s="11" t="s">
        <v>461</v>
      </c>
      <c r="I59" s="11" t="s">
        <v>1567</v>
      </c>
      <c r="J59" s="11">
        <v>0</v>
      </c>
      <c r="K59" s="11">
        <v>60</v>
      </c>
      <c r="L59" s="11">
        <v>0</v>
      </c>
      <c r="M59" s="11">
        <v>60</v>
      </c>
      <c r="N59" s="11">
        <v>4</v>
      </c>
      <c r="O59" s="11">
        <v>1</v>
      </c>
    </row>
    <row r="60" ht="15" spans="1:15">
      <c r="A60" s="1" t="s">
        <v>1623</v>
      </c>
      <c r="B60" s="11" t="s">
        <v>786</v>
      </c>
      <c r="C60" s="11">
        <v>66</v>
      </c>
      <c r="D60" s="1">
        <v>1</v>
      </c>
      <c r="E60" s="1">
        <v>0</v>
      </c>
      <c r="F60" s="1">
        <v>3.3</v>
      </c>
      <c r="G60" s="1">
        <v>2.3</v>
      </c>
      <c r="H60" s="11" t="s">
        <v>461</v>
      </c>
      <c r="I60" s="11" t="s">
        <v>1567</v>
      </c>
      <c r="J60" s="11">
        <v>0</v>
      </c>
      <c r="K60" s="11">
        <v>60</v>
      </c>
      <c r="L60" s="11">
        <v>0</v>
      </c>
      <c r="M60" s="11">
        <v>60</v>
      </c>
      <c r="N60" s="11">
        <v>2</v>
      </c>
      <c r="O60" s="11">
        <v>1</v>
      </c>
    </row>
    <row r="61" ht="15" spans="1:15">
      <c r="A61" s="1" t="s">
        <v>1624</v>
      </c>
      <c r="B61" s="11" t="s">
        <v>786</v>
      </c>
      <c r="C61" s="11">
        <v>45</v>
      </c>
      <c r="D61" s="1">
        <v>1</v>
      </c>
      <c r="E61" s="1">
        <v>0</v>
      </c>
      <c r="F61" s="1">
        <v>3.8</v>
      </c>
      <c r="G61" s="1">
        <v>1210</v>
      </c>
      <c r="H61" s="11" t="s">
        <v>461</v>
      </c>
      <c r="I61" s="11" t="s">
        <v>1567</v>
      </c>
      <c r="J61" s="11">
        <v>1</v>
      </c>
      <c r="K61" s="11">
        <v>8.3</v>
      </c>
      <c r="L61" s="11">
        <v>1</v>
      </c>
      <c r="M61" s="11">
        <v>27.8</v>
      </c>
      <c r="N61" s="11">
        <v>4</v>
      </c>
      <c r="O61" s="11">
        <v>4</v>
      </c>
    </row>
    <row r="62" ht="15" spans="1:15">
      <c r="A62" s="1" t="s">
        <v>1625</v>
      </c>
      <c r="B62" s="11" t="s">
        <v>790</v>
      </c>
      <c r="C62" s="11">
        <v>47</v>
      </c>
      <c r="D62" s="1">
        <v>1</v>
      </c>
      <c r="E62" s="1">
        <v>0</v>
      </c>
      <c r="F62" s="1">
        <v>3</v>
      </c>
      <c r="G62" s="1">
        <v>392.3</v>
      </c>
      <c r="H62" s="11" t="s">
        <v>461</v>
      </c>
      <c r="I62" s="11" t="s">
        <v>1567</v>
      </c>
      <c r="J62" s="11">
        <v>0</v>
      </c>
      <c r="K62" s="11">
        <v>60</v>
      </c>
      <c r="L62" s="11">
        <v>0</v>
      </c>
      <c r="M62" s="11">
        <v>60</v>
      </c>
      <c r="N62" s="11">
        <v>1</v>
      </c>
      <c r="O62" s="11">
        <v>1</v>
      </c>
    </row>
    <row r="63" ht="15" spans="1:15">
      <c r="A63" s="1" t="s">
        <v>1626</v>
      </c>
      <c r="B63" s="11" t="s">
        <v>786</v>
      </c>
      <c r="C63" s="11">
        <v>70</v>
      </c>
      <c r="D63" s="1">
        <v>1</v>
      </c>
      <c r="E63" s="1">
        <v>0</v>
      </c>
      <c r="F63" s="1">
        <v>3</v>
      </c>
      <c r="G63" s="1">
        <v>7.8</v>
      </c>
      <c r="H63" s="11" t="s">
        <v>461</v>
      </c>
      <c r="I63" s="11" t="s">
        <v>1565</v>
      </c>
      <c r="J63" s="11">
        <v>0</v>
      </c>
      <c r="K63" s="11">
        <v>60</v>
      </c>
      <c r="L63" s="11">
        <v>0</v>
      </c>
      <c r="M63" s="11">
        <v>60</v>
      </c>
      <c r="N63" s="11">
        <v>2</v>
      </c>
      <c r="O63" s="11">
        <v>2</v>
      </c>
    </row>
    <row r="64" ht="15" spans="1:15">
      <c r="A64" s="1" t="s">
        <v>1627</v>
      </c>
      <c r="B64" s="11" t="s">
        <v>786</v>
      </c>
      <c r="C64" s="11">
        <v>71</v>
      </c>
      <c r="D64" s="1">
        <v>1</v>
      </c>
      <c r="E64" s="1">
        <v>0</v>
      </c>
      <c r="F64" s="1">
        <v>3.1</v>
      </c>
      <c r="G64" s="1">
        <v>463</v>
      </c>
      <c r="H64" s="11" t="s">
        <v>461</v>
      </c>
      <c r="I64" s="11" t="s">
        <v>1567</v>
      </c>
      <c r="J64" s="11">
        <v>0</v>
      </c>
      <c r="K64" s="11">
        <v>60</v>
      </c>
      <c r="L64" s="11">
        <v>0</v>
      </c>
      <c r="M64" s="11">
        <v>60</v>
      </c>
      <c r="N64" s="11">
        <v>2</v>
      </c>
      <c r="O64" s="11">
        <v>1</v>
      </c>
    </row>
    <row r="65" ht="15" spans="1:15">
      <c r="A65" s="1" t="s">
        <v>1628</v>
      </c>
      <c r="B65" s="11" t="s">
        <v>786</v>
      </c>
      <c r="C65" s="11">
        <v>49</v>
      </c>
      <c r="D65" s="1">
        <v>1</v>
      </c>
      <c r="E65" s="1">
        <v>0</v>
      </c>
      <c r="F65" s="1">
        <v>1.4</v>
      </c>
      <c r="G65" s="1">
        <v>106.7</v>
      </c>
      <c r="H65" s="11" t="s">
        <v>453</v>
      </c>
      <c r="I65" s="11" t="s">
        <v>1567</v>
      </c>
      <c r="J65" s="11">
        <v>0</v>
      </c>
      <c r="K65" s="11">
        <v>60</v>
      </c>
      <c r="L65" s="11">
        <v>0</v>
      </c>
      <c r="M65" s="11">
        <v>60</v>
      </c>
      <c r="N65" s="11">
        <v>4</v>
      </c>
      <c r="O65" s="11">
        <v>1</v>
      </c>
    </row>
    <row r="66" ht="15" spans="1:15">
      <c r="A66" s="1" t="s">
        <v>1629</v>
      </c>
      <c r="B66" s="11" t="s">
        <v>786</v>
      </c>
      <c r="C66" s="11">
        <v>69</v>
      </c>
      <c r="D66" s="1">
        <v>1</v>
      </c>
      <c r="E66" s="1">
        <v>0</v>
      </c>
      <c r="F66" s="1">
        <v>4</v>
      </c>
      <c r="G66" s="1">
        <v>9.7</v>
      </c>
      <c r="H66" s="11" t="s">
        <v>461</v>
      </c>
      <c r="I66" s="11" t="s">
        <v>1565</v>
      </c>
      <c r="J66" s="11">
        <v>1</v>
      </c>
      <c r="K66" s="11">
        <v>22.1</v>
      </c>
      <c r="L66" s="11">
        <v>1</v>
      </c>
      <c r="M66" s="11">
        <v>32</v>
      </c>
      <c r="N66" s="11">
        <v>1</v>
      </c>
      <c r="O66" s="11" t="s">
        <v>149</v>
      </c>
    </row>
    <row r="67" ht="15" spans="1:15">
      <c r="A67" s="1" t="s">
        <v>1630</v>
      </c>
      <c r="B67" s="11" t="s">
        <v>786</v>
      </c>
      <c r="C67" s="11">
        <v>74</v>
      </c>
      <c r="D67" s="1">
        <v>1</v>
      </c>
      <c r="E67" s="1">
        <v>0</v>
      </c>
      <c r="F67" s="1">
        <v>5</v>
      </c>
      <c r="G67" s="1">
        <v>1210</v>
      </c>
      <c r="H67" s="11" t="s">
        <v>461</v>
      </c>
      <c r="I67" s="11" t="s">
        <v>1567</v>
      </c>
      <c r="J67" s="11">
        <v>1</v>
      </c>
      <c r="K67" s="11">
        <v>10.5</v>
      </c>
      <c r="L67" s="11">
        <v>1</v>
      </c>
      <c r="M67" s="11">
        <v>38.5</v>
      </c>
      <c r="N67" s="11">
        <v>1</v>
      </c>
      <c r="O67" s="11">
        <v>1</v>
      </c>
    </row>
    <row r="68" ht="15" spans="1:15">
      <c r="A68" s="1" t="s">
        <v>1631</v>
      </c>
      <c r="B68" s="11" t="s">
        <v>790</v>
      </c>
      <c r="C68" s="11">
        <v>55</v>
      </c>
      <c r="D68" s="1">
        <v>1</v>
      </c>
      <c r="E68" s="1">
        <v>0</v>
      </c>
      <c r="F68" s="1">
        <v>3.5</v>
      </c>
      <c r="G68" s="1">
        <v>862.5</v>
      </c>
      <c r="H68" s="11" t="s">
        <v>461</v>
      </c>
      <c r="I68" s="11" t="s">
        <v>1567</v>
      </c>
      <c r="J68" s="11">
        <v>0</v>
      </c>
      <c r="K68" s="11">
        <v>60</v>
      </c>
      <c r="L68" s="11">
        <v>0</v>
      </c>
      <c r="M68" s="11">
        <v>60</v>
      </c>
      <c r="N68" s="11">
        <v>4</v>
      </c>
      <c r="O68" s="11">
        <v>1</v>
      </c>
    </row>
    <row r="69" ht="15" spans="1:15">
      <c r="A69" s="1" t="s">
        <v>1632</v>
      </c>
      <c r="B69" s="11" t="s">
        <v>786</v>
      </c>
      <c r="C69" s="11">
        <v>35</v>
      </c>
      <c r="D69" s="1">
        <v>1</v>
      </c>
      <c r="E69" s="1">
        <v>0</v>
      </c>
      <c r="F69" s="1">
        <v>3</v>
      </c>
      <c r="G69" s="1">
        <v>110</v>
      </c>
      <c r="H69" s="11" t="s">
        <v>461</v>
      </c>
      <c r="I69" s="11" t="s">
        <v>1567</v>
      </c>
      <c r="J69" s="11">
        <v>0</v>
      </c>
      <c r="K69" s="11">
        <v>60</v>
      </c>
      <c r="L69" s="11">
        <v>0</v>
      </c>
      <c r="M69" s="11">
        <v>60</v>
      </c>
      <c r="N69" s="11">
        <v>4</v>
      </c>
      <c r="O69" s="11">
        <v>1</v>
      </c>
    </row>
    <row r="70" ht="15" spans="1:15">
      <c r="A70" s="1" t="s">
        <v>1633</v>
      </c>
      <c r="B70" s="11" t="s">
        <v>786</v>
      </c>
      <c r="C70" s="11">
        <v>75</v>
      </c>
      <c r="D70" s="1">
        <v>1</v>
      </c>
      <c r="E70" s="1">
        <v>0</v>
      </c>
      <c r="F70" s="1">
        <v>4</v>
      </c>
      <c r="G70" s="1">
        <v>193.9</v>
      </c>
      <c r="H70" s="11" t="s">
        <v>461</v>
      </c>
      <c r="I70" s="11" t="s">
        <v>1567</v>
      </c>
      <c r="J70" s="11">
        <v>1</v>
      </c>
      <c r="K70" s="11">
        <v>13.8</v>
      </c>
      <c r="L70" s="11">
        <v>1</v>
      </c>
      <c r="M70" s="11">
        <v>23.9</v>
      </c>
      <c r="N70" s="11">
        <v>6</v>
      </c>
      <c r="O70" s="11">
        <v>1</v>
      </c>
    </row>
    <row r="71" ht="15" spans="1:15">
      <c r="A71" s="1" t="s">
        <v>1634</v>
      </c>
      <c r="B71" s="11" t="s">
        <v>786</v>
      </c>
      <c r="C71" s="11">
        <v>55</v>
      </c>
      <c r="D71" s="1">
        <v>1</v>
      </c>
      <c r="E71" s="1">
        <v>0</v>
      </c>
      <c r="F71" s="1">
        <v>5</v>
      </c>
      <c r="G71" s="1">
        <v>86.6</v>
      </c>
      <c r="H71" s="11" t="s">
        <v>461</v>
      </c>
      <c r="I71" s="11" t="s">
        <v>1567</v>
      </c>
      <c r="J71" s="11">
        <v>0</v>
      </c>
      <c r="K71" s="11">
        <v>60</v>
      </c>
      <c r="L71" s="11">
        <v>0</v>
      </c>
      <c r="M71" s="11">
        <v>60</v>
      </c>
      <c r="N71" s="11">
        <v>1</v>
      </c>
      <c r="O71" s="11">
        <v>1</v>
      </c>
    </row>
    <row r="72" ht="15" spans="1:15">
      <c r="A72" s="1" t="s">
        <v>1635</v>
      </c>
      <c r="B72" s="11" t="s">
        <v>786</v>
      </c>
      <c r="C72" s="11">
        <v>66</v>
      </c>
      <c r="D72" s="1">
        <v>1</v>
      </c>
      <c r="E72" s="1">
        <v>0</v>
      </c>
      <c r="F72" s="1">
        <v>2</v>
      </c>
      <c r="G72" s="1">
        <v>13.2</v>
      </c>
      <c r="H72" s="11" t="s">
        <v>453</v>
      </c>
      <c r="I72" s="11" t="s">
        <v>1567</v>
      </c>
      <c r="J72" s="11">
        <v>1</v>
      </c>
      <c r="K72" s="11">
        <v>22.8</v>
      </c>
      <c r="L72" s="11">
        <v>0</v>
      </c>
      <c r="M72" s="11">
        <v>60</v>
      </c>
      <c r="N72" s="11">
        <v>4</v>
      </c>
      <c r="O72" s="11">
        <v>2</v>
      </c>
    </row>
    <row r="73" ht="15" spans="1:15">
      <c r="A73" s="1" t="s">
        <v>1636</v>
      </c>
      <c r="B73" s="11" t="s">
        <v>786</v>
      </c>
      <c r="C73" s="11">
        <v>64</v>
      </c>
      <c r="D73" s="1">
        <v>1</v>
      </c>
      <c r="E73" s="1">
        <v>0</v>
      </c>
      <c r="F73" s="1">
        <v>4</v>
      </c>
      <c r="G73" s="1">
        <v>2.5</v>
      </c>
      <c r="H73" s="11" t="s">
        <v>461</v>
      </c>
      <c r="I73" s="11" t="s">
        <v>1567</v>
      </c>
      <c r="J73" s="11">
        <v>0</v>
      </c>
      <c r="K73" s="11">
        <v>60</v>
      </c>
      <c r="L73" s="11">
        <v>0</v>
      </c>
      <c r="M73" s="11">
        <v>60</v>
      </c>
      <c r="N73" s="11">
        <v>4</v>
      </c>
      <c r="O73" s="11">
        <v>1</v>
      </c>
    </row>
    <row r="74" ht="15" spans="1:15">
      <c r="A74" s="1" t="s">
        <v>1637</v>
      </c>
      <c r="B74" s="11" t="s">
        <v>786</v>
      </c>
      <c r="C74" s="11">
        <v>66</v>
      </c>
      <c r="D74" s="1">
        <v>1</v>
      </c>
      <c r="E74" s="1">
        <v>0</v>
      </c>
      <c r="F74" s="1">
        <v>3</v>
      </c>
      <c r="G74" s="1">
        <v>29</v>
      </c>
      <c r="H74" s="11" t="s">
        <v>461</v>
      </c>
      <c r="I74" s="11" t="s">
        <v>1567</v>
      </c>
      <c r="J74" s="11">
        <v>0</v>
      </c>
      <c r="K74" s="11">
        <v>60</v>
      </c>
      <c r="L74" s="11">
        <v>0</v>
      </c>
      <c r="M74" s="11">
        <v>60</v>
      </c>
      <c r="N74" s="11">
        <v>2</v>
      </c>
      <c r="O74" s="11">
        <v>0</v>
      </c>
    </row>
    <row r="75" ht="15" spans="1:15">
      <c r="A75" s="1" t="s">
        <v>1638</v>
      </c>
      <c r="B75" s="11" t="s">
        <v>786</v>
      </c>
      <c r="C75" s="11">
        <v>58</v>
      </c>
      <c r="D75" s="1">
        <v>1</v>
      </c>
      <c r="E75" s="1">
        <v>0</v>
      </c>
      <c r="F75" s="1">
        <v>2</v>
      </c>
      <c r="G75" s="1">
        <v>1210</v>
      </c>
      <c r="H75" s="11" t="s">
        <v>453</v>
      </c>
      <c r="I75" s="11" t="s">
        <v>1567</v>
      </c>
      <c r="J75" s="11">
        <v>0</v>
      </c>
      <c r="K75" s="11">
        <v>60</v>
      </c>
      <c r="L75" s="11">
        <v>0</v>
      </c>
      <c r="M75" s="11">
        <v>60</v>
      </c>
      <c r="N75" s="11">
        <v>2</v>
      </c>
      <c r="O75" s="11">
        <v>1</v>
      </c>
    </row>
    <row r="76" ht="15" spans="1:15">
      <c r="A76" s="1" t="s">
        <v>1639</v>
      </c>
      <c r="B76" s="11" t="s">
        <v>786</v>
      </c>
      <c r="C76" s="11">
        <v>45</v>
      </c>
      <c r="D76" s="1">
        <v>1</v>
      </c>
      <c r="E76" s="1">
        <v>0</v>
      </c>
      <c r="F76" s="1">
        <v>2.5</v>
      </c>
      <c r="G76" s="1">
        <v>1.9</v>
      </c>
      <c r="H76" s="11" t="s">
        <v>461</v>
      </c>
      <c r="I76" s="11" t="s">
        <v>1567</v>
      </c>
      <c r="J76" s="11">
        <v>0</v>
      </c>
      <c r="K76" s="11">
        <v>60</v>
      </c>
      <c r="L76" s="11">
        <v>0</v>
      </c>
      <c r="M76" s="11">
        <v>60</v>
      </c>
      <c r="N76" s="11">
        <v>2</v>
      </c>
      <c r="O76" s="11">
        <v>1</v>
      </c>
    </row>
    <row r="77" ht="15" spans="1:15">
      <c r="A77" s="1" t="s">
        <v>1640</v>
      </c>
      <c r="B77" s="11" t="s">
        <v>786</v>
      </c>
      <c r="C77" s="11">
        <v>49</v>
      </c>
      <c r="D77" s="1">
        <v>1</v>
      </c>
      <c r="E77" s="1">
        <v>0</v>
      </c>
      <c r="F77" s="1">
        <v>4</v>
      </c>
      <c r="G77" s="1">
        <v>131</v>
      </c>
      <c r="H77" s="11" t="s">
        <v>461</v>
      </c>
      <c r="I77" s="11" t="s">
        <v>1567</v>
      </c>
      <c r="J77" s="11">
        <v>0</v>
      </c>
      <c r="K77" s="11">
        <v>60</v>
      </c>
      <c r="L77" s="11">
        <v>0</v>
      </c>
      <c r="M77" s="11">
        <v>60</v>
      </c>
      <c r="N77" s="11">
        <v>4</v>
      </c>
      <c r="O77" s="11">
        <v>0</v>
      </c>
    </row>
    <row r="78" ht="15" spans="1:15">
      <c r="A78" s="1" t="s">
        <v>1641</v>
      </c>
      <c r="B78" s="11" t="s">
        <v>786</v>
      </c>
      <c r="C78" s="11">
        <v>60</v>
      </c>
      <c r="D78" s="1">
        <v>1</v>
      </c>
      <c r="E78" s="1">
        <v>0</v>
      </c>
      <c r="F78" s="1">
        <v>2.6</v>
      </c>
      <c r="G78" s="1">
        <v>8.6</v>
      </c>
      <c r="H78" s="11" t="s">
        <v>461</v>
      </c>
      <c r="I78" s="11" t="s">
        <v>1567</v>
      </c>
      <c r="J78" s="11">
        <v>0</v>
      </c>
      <c r="K78" s="11">
        <v>60</v>
      </c>
      <c r="L78" s="11">
        <v>0</v>
      </c>
      <c r="M78" s="11">
        <v>60</v>
      </c>
      <c r="N78" s="11">
        <v>4</v>
      </c>
      <c r="O78" s="11" t="s">
        <v>149</v>
      </c>
    </row>
    <row r="79" ht="15" spans="1:15">
      <c r="A79" s="1" t="s">
        <v>1642</v>
      </c>
      <c r="B79" s="11" t="s">
        <v>786</v>
      </c>
      <c r="C79" s="11">
        <v>65</v>
      </c>
      <c r="D79" s="1">
        <v>1</v>
      </c>
      <c r="E79" s="1">
        <v>0</v>
      </c>
      <c r="F79" s="1">
        <v>4</v>
      </c>
      <c r="G79" s="1">
        <v>34.9</v>
      </c>
      <c r="H79" s="11" t="s">
        <v>461</v>
      </c>
      <c r="I79" s="11" t="s">
        <v>1567</v>
      </c>
      <c r="J79" s="11">
        <v>0</v>
      </c>
      <c r="K79" s="11">
        <v>60</v>
      </c>
      <c r="L79" s="11">
        <v>0</v>
      </c>
      <c r="M79" s="11">
        <v>60</v>
      </c>
      <c r="N79" s="11">
        <v>3</v>
      </c>
      <c r="O79" s="11">
        <v>0</v>
      </c>
    </row>
    <row r="80" ht="15" spans="1:15">
      <c r="A80" s="18" t="s">
        <v>1643</v>
      </c>
      <c r="B80" s="11" t="s">
        <v>786</v>
      </c>
      <c r="C80" s="11">
        <v>48</v>
      </c>
      <c r="D80" s="18">
        <v>1</v>
      </c>
      <c r="E80" s="18">
        <v>0</v>
      </c>
      <c r="F80" s="18">
        <v>4</v>
      </c>
      <c r="G80" s="18">
        <v>38.2</v>
      </c>
      <c r="H80" s="11" t="s">
        <v>461</v>
      </c>
      <c r="I80" s="11" t="s">
        <v>1567</v>
      </c>
      <c r="J80" s="8">
        <v>0</v>
      </c>
      <c r="K80" s="8">
        <v>60</v>
      </c>
      <c r="L80" s="11">
        <v>0</v>
      </c>
      <c r="M80" s="11">
        <v>60</v>
      </c>
      <c r="N80" s="8">
        <v>0</v>
      </c>
      <c r="O80" s="8">
        <v>1</v>
      </c>
    </row>
    <row r="81" ht="15" spans="1:15">
      <c r="A81" s="1" t="s">
        <v>1644</v>
      </c>
      <c r="B81" s="11" t="s">
        <v>786</v>
      </c>
      <c r="C81" s="11">
        <v>58</v>
      </c>
      <c r="D81" s="1">
        <v>1</v>
      </c>
      <c r="E81" s="1">
        <v>0</v>
      </c>
      <c r="F81" s="1">
        <v>3.1</v>
      </c>
      <c r="G81" s="1">
        <v>2.6</v>
      </c>
      <c r="H81" s="11" t="s">
        <v>461</v>
      </c>
      <c r="I81" s="11" t="s">
        <v>1567</v>
      </c>
      <c r="J81" s="11">
        <v>0</v>
      </c>
      <c r="K81" s="11">
        <v>60</v>
      </c>
      <c r="L81" s="11">
        <v>0</v>
      </c>
      <c r="M81" s="11">
        <v>60</v>
      </c>
      <c r="N81" s="11">
        <v>1</v>
      </c>
      <c r="O81" s="11">
        <v>1</v>
      </c>
    </row>
    <row r="82" ht="15" spans="1:15">
      <c r="A82" s="1" t="s">
        <v>1645</v>
      </c>
      <c r="B82" s="11" t="s">
        <v>786</v>
      </c>
      <c r="C82" s="11">
        <v>66</v>
      </c>
      <c r="D82" s="1">
        <v>1</v>
      </c>
      <c r="E82" s="1">
        <v>0</v>
      </c>
      <c r="F82" s="1">
        <v>4.1</v>
      </c>
      <c r="G82" s="1">
        <v>5.5</v>
      </c>
      <c r="H82" s="11" t="s">
        <v>461</v>
      </c>
      <c r="I82" s="11" t="s">
        <v>1567</v>
      </c>
      <c r="J82" s="11">
        <v>0</v>
      </c>
      <c r="K82" s="11">
        <v>60</v>
      </c>
      <c r="L82" s="11">
        <v>0</v>
      </c>
      <c r="M82" s="11">
        <v>60</v>
      </c>
      <c r="N82" s="11">
        <v>2</v>
      </c>
      <c r="O82" s="11">
        <v>1</v>
      </c>
    </row>
    <row r="83" ht="15" spans="1:15">
      <c r="A83" s="1" t="s">
        <v>1646</v>
      </c>
      <c r="B83" s="11" t="s">
        <v>786</v>
      </c>
      <c r="C83" s="11">
        <v>68</v>
      </c>
      <c r="D83" s="1">
        <v>1</v>
      </c>
      <c r="E83" s="1">
        <v>0</v>
      </c>
      <c r="F83" s="1">
        <v>1.8</v>
      </c>
      <c r="G83" s="1">
        <v>44</v>
      </c>
      <c r="H83" s="11" t="s">
        <v>453</v>
      </c>
      <c r="I83" s="11" t="s">
        <v>1567</v>
      </c>
      <c r="J83" s="11">
        <v>1</v>
      </c>
      <c r="K83" s="11">
        <v>58.2</v>
      </c>
      <c r="L83" s="11">
        <v>0</v>
      </c>
      <c r="M83" s="11">
        <v>60</v>
      </c>
      <c r="N83" s="11">
        <v>4</v>
      </c>
      <c r="O83" s="11">
        <v>1</v>
      </c>
    </row>
    <row r="84" ht="15" spans="1:15">
      <c r="A84" s="1" t="s">
        <v>1647</v>
      </c>
      <c r="B84" s="11" t="s">
        <v>786</v>
      </c>
      <c r="C84" s="11">
        <v>71</v>
      </c>
      <c r="D84" s="1">
        <v>1</v>
      </c>
      <c r="E84" s="1">
        <v>0</v>
      </c>
      <c r="F84" s="1">
        <v>2</v>
      </c>
      <c r="G84" s="1">
        <v>49.8</v>
      </c>
      <c r="H84" s="11" t="s">
        <v>453</v>
      </c>
      <c r="I84" s="11" t="s">
        <v>1567</v>
      </c>
      <c r="J84" s="11">
        <v>0</v>
      </c>
      <c r="K84" s="11">
        <v>60</v>
      </c>
      <c r="L84" s="11">
        <v>0</v>
      </c>
      <c r="M84" s="11">
        <v>60</v>
      </c>
      <c r="N84" s="11">
        <v>3</v>
      </c>
      <c r="O84" s="11">
        <v>0</v>
      </c>
    </row>
    <row r="85" ht="15" spans="1:15">
      <c r="A85" s="1" t="s">
        <v>1648</v>
      </c>
      <c r="B85" s="11" t="s">
        <v>790</v>
      </c>
      <c r="C85" s="11">
        <v>75</v>
      </c>
      <c r="D85" s="1">
        <v>1</v>
      </c>
      <c r="E85" s="1">
        <v>0</v>
      </c>
      <c r="F85" s="1">
        <v>3</v>
      </c>
      <c r="G85" s="1">
        <v>27.5</v>
      </c>
      <c r="H85" s="11" t="s">
        <v>461</v>
      </c>
      <c r="I85" s="11" t="s">
        <v>1567</v>
      </c>
      <c r="J85" s="11">
        <v>1</v>
      </c>
      <c r="K85" s="11">
        <v>44.7</v>
      </c>
      <c r="L85" s="11">
        <v>0</v>
      </c>
      <c r="M85" s="11">
        <v>60</v>
      </c>
      <c r="N85" s="11">
        <v>2</v>
      </c>
      <c r="O85" s="11" t="s">
        <v>149</v>
      </c>
    </row>
    <row r="86" ht="15" spans="1:15">
      <c r="A86" s="1" t="s">
        <v>1649</v>
      </c>
      <c r="B86" s="11" t="s">
        <v>786</v>
      </c>
      <c r="C86" s="11">
        <v>72</v>
      </c>
      <c r="D86" s="1">
        <v>1</v>
      </c>
      <c r="E86" s="1">
        <v>0</v>
      </c>
      <c r="F86" s="1">
        <v>4.9</v>
      </c>
      <c r="G86" s="1">
        <v>5.8</v>
      </c>
      <c r="H86" s="11" t="s">
        <v>461</v>
      </c>
      <c r="I86" s="11" t="s">
        <v>1567</v>
      </c>
      <c r="J86" s="11">
        <v>1</v>
      </c>
      <c r="K86" s="11">
        <v>9.1</v>
      </c>
      <c r="L86" s="11">
        <v>1</v>
      </c>
      <c r="M86" s="11">
        <v>21.3</v>
      </c>
      <c r="N86" s="11">
        <v>4</v>
      </c>
      <c r="O86" s="11">
        <v>2</v>
      </c>
    </row>
    <row r="87" ht="15" spans="1:15">
      <c r="A87" s="1" t="s">
        <v>1650</v>
      </c>
      <c r="B87" s="11" t="s">
        <v>786</v>
      </c>
      <c r="C87" s="11">
        <v>65</v>
      </c>
      <c r="D87" s="1">
        <v>1</v>
      </c>
      <c r="E87" s="1">
        <v>0</v>
      </c>
      <c r="F87" s="1">
        <v>2.5</v>
      </c>
      <c r="G87" s="1">
        <v>6.7</v>
      </c>
      <c r="H87" s="11" t="s">
        <v>461</v>
      </c>
      <c r="I87" s="11" t="s">
        <v>1567</v>
      </c>
      <c r="J87" s="11">
        <v>0</v>
      </c>
      <c r="K87" s="11">
        <v>60</v>
      </c>
      <c r="L87" s="11">
        <v>0</v>
      </c>
      <c r="M87" s="11">
        <v>60</v>
      </c>
      <c r="N87" s="11">
        <v>1</v>
      </c>
      <c r="O87" s="11">
        <v>1</v>
      </c>
    </row>
    <row r="88" ht="15" spans="1:15">
      <c r="A88" s="1" t="s">
        <v>1651</v>
      </c>
      <c r="B88" s="11" t="s">
        <v>790</v>
      </c>
      <c r="C88" s="11">
        <v>70</v>
      </c>
      <c r="D88" s="1">
        <v>1</v>
      </c>
      <c r="E88" s="1">
        <v>0</v>
      </c>
      <c r="F88" s="1">
        <v>3.9</v>
      </c>
      <c r="G88" s="1">
        <v>1210</v>
      </c>
      <c r="H88" s="11" t="s">
        <v>461</v>
      </c>
      <c r="I88" s="11" t="s">
        <v>1567</v>
      </c>
      <c r="J88" s="11">
        <v>1</v>
      </c>
      <c r="K88" s="11">
        <v>17.3</v>
      </c>
      <c r="L88" s="11">
        <v>1</v>
      </c>
      <c r="M88" s="11">
        <v>31.1</v>
      </c>
      <c r="N88" s="11">
        <v>2</v>
      </c>
      <c r="O88" s="11" t="s">
        <v>149</v>
      </c>
    </row>
    <row r="89" ht="15" spans="1:15">
      <c r="A89" s="1" t="s">
        <v>1652</v>
      </c>
      <c r="B89" s="11" t="s">
        <v>786</v>
      </c>
      <c r="C89" s="11">
        <v>65</v>
      </c>
      <c r="D89" s="1">
        <v>1</v>
      </c>
      <c r="E89" s="1">
        <v>0</v>
      </c>
      <c r="F89" s="1">
        <v>1.7</v>
      </c>
      <c r="G89" s="1">
        <v>5</v>
      </c>
      <c r="H89" s="11" t="s">
        <v>453</v>
      </c>
      <c r="I89" s="11" t="s">
        <v>1567</v>
      </c>
      <c r="J89" s="11">
        <v>0</v>
      </c>
      <c r="K89" s="11">
        <v>60</v>
      </c>
      <c r="L89" s="11">
        <v>0</v>
      </c>
      <c r="M89" s="11">
        <v>60</v>
      </c>
      <c r="N89" s="11">
        <v>2</v>
      </c>
      <c r="O89" s="11">
        <v>1</v>
      </c>
    </row>
    <row r="90" ht="15" spans="1:15">
      <c r="A90" s="1" t="s">
        <v>1653</v>
      </c>
      <c r="B90" s="11" t="s">
        <v>786</v>
      </c>
      <c r="C90" s="11">
        <v>66</v>
      </c>
      <c r="D90" s="1">
        <v>1</v>
      </c>
      <c r="E90" s="1">
        <v>0</v>
      </c>
      <c r="F90" s="1">
        <v>3</v>
      </c>
      <c r="G90" s="1">
        <v>6.1</v>
      </c>
      <c r="H90" s="11" t="s">
        <v>461</v>
      </c>
      <c r="I90" s="11" t="s">
        <v>1567</v>
      </c>
      <c r="J90" s="11">
        <v>0</v>
      </c>
      <c r="K90" s="11">
        <v>60</v>
      </c>
      <c r="L90" s="11">
        <v>0</v>
      </c>
      <c r="M90" s="11">
        <v>60</v>
      </c>
      <c r="N90" s="11">
        <v>1</v>
      </c>
      <c r="O90" s="11">
        <v>0</v>
      </c>
    </row>
    <row r="91" ht="15" spans="1:15">
      <c r="A91" s="1" t="s">
        <v>1654</v>
      </c>
      <c r="B91" s="11" t="s">
        <v>786</v>
      </c>
      <c r="C91" s="11">
        <v>64</v>
      </c>
      <c r="D91" s="1">
        <v>1</v>
      </c>
      <c r="E91" s="1">
        <v>0</v>
      </c>
      <c r="F91" s="1">
        <v>4.3</v>
      </c>
      <c r="G91" s="1">
        <v>6.6</v>
      </c>
      <c r="H91" s="11" t="s">
        <v>461</v>
      </c>
      <c r="I91" s="11" t="s">
        <v>1567</v>
      </c>
      <c r="J91" s="11">
        <v>1</v>
      </c>
      <c r="K91" s="11">
        <v>2.9</v>
      </c>
      <c r="L91" s="11">
        <v>0</v>
      </c>
      <c r="M91" s="11">
        <v>60</v>
      </c>
      <c r="N91" s="11">
        <v>2</v>
      </c>
      <c r="O91" s="11">
        <v>1</v>
      </c>
    </row>
    <row r="92" ht="15" spans="1:15">
      <c r="A92" s="1" t="s">
        <v>1655</v>
      </c>
      <c r="B92" s="11" t="s">
        <v>786</v>
      </c>
      <c r="C92" s="11">
        <v>52</v>
      </c>
      <c r="D92" s="1">
        <v>1</v>
      </c>
      <c r="E92" s="1">
        <v>0</v>
      </c>
      <c r="F92" s="1">
        <v>5</v>
      </c>
      <c r="G92" s="1">
        <v>4.2</v>
      </c>
      <c r="H92" s="11" t="s">
        <v>461</v>
      </c>
      <c r="I92" s="11" t="s">
        <v>1567</v>
      </c>
      <c r="J92" s="11">
        <v>0</v>
      </c>
      <c r="K92" s="11">
        <v>60</v>
      </c>
      <c r="L92" s="11">
        <v>0</v>
      </c>
      <c r="M92" s="11">
        <v>60</v>
      </c>
      <c r="N92" s="11">
        <v>1</v>
      </c>
      <c r="O92" s="11">
        <v>1</v>
      </c>
    </row>
    <row r="93" ht="15" spans="1:15">
      <c r="A93" s="1" t="s">
        <v>1656</v>
      </c>
      <c r="B93" s="11" t="s">
        <v>786</v>
      </c>
      <c r="C93" s="11">
        <v>52</v>
      </c>
      <c r="D93" s="1">
        <v>1</v>
      </c>
      <c r="E93" s="1">
        <v>0</v>
      </c>
      <c r="F93" s="1">
        <v>3</v>
      </c>
      <c r="G93" s="1">
        <v>7.4</v>
      </c>
      <c r="H93" s="11" t="s">
        <v>461</v>
      </c>
      <c r="I93" s="11" t="s">
        <v>1567</v>
      </c>
      <c r="J93" s="11">
        <v>0</v>
      </c>
      <c r="K93" s="11">
        <v>60</v>
      </c>
      <c r="L93" s="11">
        <v>0</v>
      </c>
      <c r="M93" s="11">
        <v>60</v>
      </c>
      <c r="N93" s="11">
        <v>3</v>
      </c>
      <c r="O93" s="11">
        <v>1</v>
      </c>
    </row>
    <row r="94" ht="15" spans="1:15">
      <c r="A94" s="1" t="s">
        <v>1657</v>
      </c>
      <c r="B94" s="11" t="s">
        <v>786</v>
      </c>
      <c r="C94" s="11">
        <v>56</v>
      </c>
      <c r="D94" s="1">
        <v>1</v>
      </c>
      <c r="E94" s="1">
        <v>0</v>
      </c>
      <c r="F94" s="1">
        <v>2.1</v>
      </c>
      <c r="G94" s="1">
        <v>1210</v>
      </c>
      <c r="H94" s="11" t="s">
        <v>461</v>
      </c>
      <c r="I94" s="11" t="s">
        <v>1567</v>
      </c>
      <c r="J94" s="11">
        <v>1</v>
      </c>
      <c r="K94" s="11">
        <v>38.8</v>
      </c>
      <c r="L94" s="11">
        <v>1</v>
      </c>
      <c r="M94" s="11">
        <v>55.4</v>
      </c>
      <c r="N94" s="11">
        <v>2</v>
      </c>
      <c r="O94" s="11">
        <v>1</v>
      </c>
    </row>
    <row r="95" ht="15" spans="1:15">
      <c r="A95" s="1" t="s">
        <v>1658</v>
      </c>
      <c r="B95" s="11" t="s">
        <v>786</v>
      </c>
      <c r="C95" s="11">
        <v>66</v>
      </c>
      <c r="D95" s="1">
        <v>1</v>
      </c>
      <c r="E95" s="1">
        <v>0</v>
      </c>
      <c r="F95" s="1">
        <v>3</v>
      </c>
      <c r="G95" s="1">
        <v>2.6</v>
      </c>
      <c r="H95" s="11" t="s">
        <v>461</v>
      </c>
      <c r="I95" s="11" t="s">
        <v>1567</v>
      </c>
      <c r="J95" s="11">
        <v>0</v>
      </c>
      <c r="K95" s="11">
        <v>60</v>
      </c>
      <c r="L95" s="11">
        <v>0</v>
      </c>
      <c r="M95" s="11">
        <v>60</v>
      </c>
      <c r="N95" s="11">
        <v>1</v>
      </c>
      <c r="O95" s="11">
        <v>1</v>
      </c>
    </row>
    <row r="96" ht="15" spans="1:15">
      <c r="A96" s="1" t="s">
        <v>1659</v>
      </c>
      <c r="B96" s="11" t="s">
        <v>786</v>
      </c>
      <c r="C96" s="11">
        <v>72</v>
      </c>
      <c r="D96" s="1">
        <v>1</v>
      </c>
      <c r="E96" s="1">
        <v>0</v>
      </c>
      <c r="F96" s="1">
        <v>4</v>
      </c>
      <c r="G96" s="1">
        <v>235.9</v>
      </c>
      <c r="H96" s="11" t="s">
        <v>461</v>
      </c>
      <c r="I96" s="11" t="s">
        <v>1567</v>
      </c>
      <c r="J96" s="11">
        <v>1</v>
      </c>
      <c r="K96" s="11">
        <v>37.9</v>
      </c>
      <c r="L96" s="11">
        <v>1</v>
      </c>
      <c r="M96" s="11">
        <v>51.7</v>
      </c>
      <c r="N96" s="11">
        <v>2</v>
      </c>
      <c r="O96" s="11">
        <v>3</v>
      </c>
    </row>
    <row r="97" ht="15.75" spans="1:15">
      <c r="A97" s="48" t="s">
        <v>1660</v>
      </c>
      <c r="B97" s="49" t="s">
        <v>786</v>
      </c>
      <c r="C97" s="49">
        <v>68</v>
      </c>
      <c r="D97" s="48">
        <v>1</v>
      </c>
      <c r="E97" s="48">
        <v>0</v>
      </c>
      <c r="F97" s="48">
        <v>3.2</v>
      </c>
      <c r="G97" s="48">
        <v>138.7</v>
      </c>
      <c r="H97" s="49" t="s">
        <v>461</v>
      </c>
      <c r="I97" s="49" t="s">
        <v>1565</v>
      </c>
      <c r="J97" s="49">
        <v>0</v>
      </c>
      <c r="K97" s="49">
        <v>60</v>
      </c>
      <c r="L97" s="49">
        <v>0</v>
      </c>
      <c r="M97" s="49">
        <v>60</v>
      </c>
      <c r="N97" s="49">
        <v>2</v>
      </c>
      <c r="O97" s="49">
        <v>1</v>
      </c>
    </row>
  </sheetData>
  <sortState ref="A3:O97">
    <sortCondition ref="A3:A97"/>
  </sortState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14</vt:i4>
      </vt:variant>
    </vt:vector>
  </HeadingPairs>
  <TitlesOfParts>
    <vt:vector size="14" baseType="lpstr">
      <vt:lpstr>Description</vt:lpstr>
      <vt:lpstr>Table S1</vt:lpstr>
      <vt:lpstr>Table S2</vt:lpstr>
      <vt:lpstr>Table S3</vt:lpstr>
      <vt:lpstr>Table S4</vt:lpstr>
      <vt:lpstr>Table S5</vt:lpstr>
      <vt:lpstr>Table S6</vt:lpstr>
      <vt:lpstr>Table S7</vt:lpstr>
      <vt:lpstr>Table S8</vt:lpstr>
      <vt:lpstr>Table S9</vt:lpstr>
      <vt:lpstr>Table S10</vt:lpstr>
      <vt:lpstr>Table S11</vt:lpstr>
      <vt:lpstr>Table S12</vt:lpstr>
      <vt:lpstr>Table S13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HYS</cp:lastModifiedBy>
  <dcterms:created xsi:type="dcterms:W3CDTF">2024-03-18T12:55:00Z</dcterms:created>
  <dcterms:modified xsi:type="dcterms:W3CDTF">2024-08-30T01:25:34Z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3B3D96798F7A49D6B784E33DFE9FB164_13</vt:lpwstr>
  </property>
  <property fmtid="{D5CDD505-2E9C-101B-9397-08002B2CF9AE}" pid="3" name="KSOProductBuildVer">
    <vt:lpwstr>2052-12.1.0.17857</vt:lpwstr>
  </property>
</Properties>
</file>